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zhang/Desktop/Paper/"/>
    </mc:Choice>
  </mc:AlternateContent>
  <xr:revisionPtr revIDLastSave="0" documentId="13_ncr:1_{AED40ECC-FF07-204A-9DFC-BED0E97DDC59}" xr6:coauthVersionLast="47" xr6:coauthVersionMax="47" xr10:uidLastSave="{00000000-0000-0000-0000-000000000000}"/>
  <bookViews>
    <workbookView xWindow="20" yWindow="500" windowWidth="28800" windowHeight="17500" activeTab="9" xr2:uid="{F3A1F4DE-32D5-3B4A-8B0A-6D7318626240}"/>
  </bookViews>
  <sheets>
    <sheet name="Figure 1" sheetId="1" r:id="rId1"/>
    <sheet name="Figure 2" sheetId="2" r:id="rId2"/>
    <sheet name="Figure 5" sheetId="3" r:id="rId3"/>
    <sheet name="Figure 6" sheetId="4" r:id="rId4"/>
    <sheet name="Extended Data Fig.1" sheetId="5" r:id="rId5"/>
    <sheet name="Extended Data Fig. 4" sheetId="6" r:id="rId6"/>
    <sheet name="Extended Data Fig. 5" sheetId="7" r:id="rId7"/>
    <sheet name="Extended Data Fig. 6" sheetId="8" r:id="rId8"/>
    <sheet name="Extended Data Fig. 9" sheetId="9" r:id="rId9"/>
    <sheet name="Extended Data Fig. 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" i="10" l="1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4" i="10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4" i="10"/>
  <c r="H5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4" i="10"/>
  <c r="G54" i="10"/>
  <c r="D5" i="10" l="1"/>
  <c r="D6" i="10"/>
  <c r="D7" i="10"/>
  <c r="D8" i="10"/>
  <c r="D9" i="10"/>
  <c r="D11" i="10"/>
  <c r="D12" i="10"/>
  <c r="D13" i="10"/>
  <c r="D14" i="10"/>
  <c r="D15" i="10"/>
  <c r="D16" i="10"/>
  <c r="D18" i="10"/>
  <c r="D19" i="10"/>
  <c r="D20" i="10"/>
  <c r="D21" i="10"/>
  <c r="D22" i="10"/>
  <c r="D23" i="10"/>
  <c r="D25" i="10"/>
  <c r="D26" i="10"/>
  <c r="D27" i="10"/>
  <c r="D28" i="10"/>
  <c r="D29" i="10"/>
  <c r="D30" i="10"/>
  <c r="D33" i="10"/>
  <c r="D34" i="10"/>
  <c r="D35" i="10"/>
  <c r="D36" i="10"/>
  <c r="D37" i="10"/>
  <c r="D38" i="10"/>
  <c r="D40" i="10"/>
  <c r="D41" i="10"/>
  <c r="D42" i="10"/>
  <c r="D43" i="10"/>
  <c r="D44" i="10"/>
  <c r="D45" i="10"/>
  <c r="D4" i="10"/>
  <c r="O5" i="9"/>
  <c r="O6" i="9"/>
  <c r="O7" i="9"/>
  <c r="O8" i="9"/>
  <c r="O9" i="9"/>
  <c r="O10" i="9"/>
  <c r="O11" i="9"/>
  <c r="O13" i="9"/>
  <c r="O14" i="9"/>
  <c r="O15" i="9"/>
  <c r="O16" i="9"/>
  <c r="O17" i="9"/>
  <c r="O18" i="9"/>
  <c r="O19" i="9"/>
  <c r="O20" i="9"/>
  <c r="O22" i="9"/>
  <c r="O23" i="9"/>
  <c r="O24" i="9"/>
  <c r="O25" i="9"/>
  <c r="O26" i="9"/>
  <c r="O27" i="9"/>
  <c r="O28" i="9"/>
  <c r="O29" i="9"/>
  <c r="O31" i="9"/>
  <c r="O32" i="9"/>
  <c r="O33" i="9"/>
  <c r="O34" i="9"/>
  <c r="O35" i="9"/>
  <c r="O36" i="9"/>
  <c r="O37" i="9"/>
  <c r="O38" i="9"/>
  <c r="O4" i="9"/>
  <c r="N39" i="9"/>
  <c r="K38" i="9"/>
  <c r="K37" i="9"/>
  <c r="K36" i="9"/>
  <c r="K35" i="9"/>
  <c r="K34" i="9"/>
  <c r="K33" i="9"/>
  <c r="K32" i="9"/>
  <c r="K31" i="9"/>
  <c r="K29" i="9"/>
  <c r="K28" i="9"/>
  <c r="K27" i="9"/>
  <c r="K26" i="9"/>
  <c r="K25" i="9"/>
  <c r="K24" i="9"/>
  <c r="K23" i="9"/>
  <c r="K22" i="9"/>
  <c r="K20" i="9"/>
  <c r="K19" i="9"/>
  <c r="K18" i="9"/>
  <c r="K17" i="9"/>
  <c r="K16" i="9"/>
  <c r="K15" i="9"/>
  <c r="K14" i="9"/>
  <c r="K13" i="9"/>
  <c r="K11" i="9"/>
  <c r="K10" i="9"/>
  <c r="K9" i="9"/>
  <c r="K8" i="9"/>
  <c r="K7" i="9"/>
  <c r="K6" i="9"/>
  <c r="K5" i="9"/>
  <c r="K4" i="9"/>
  <c r="F4" i="9"/>
  <c r="E4" i="9"/>
  <c r="E5" i="9"/>
  <c r="F5" i="9"/>
  <c r="E6" i="9"/>
  <c r="F6" i="9"/>
  <c r="E7" i="9"/>
  <c r="F7" i="9"/>
  <c r="E8" i="9"/>
  <c r="F8" i="9"/>
  <c r="E9" i="9"/>
  <c r="F9" i="9"/>
  <c r="E10" i="9"/>
  <c r="F10" i="9"/>
  <c r="E11" i="9"/>
  <c r="F11" i="9"/>
  <c r="E12" i="9"/>
  <c r="F12" i="9"/>
  <c r="E13" i="9"/>
  <c r="F13" i="9"/>
  <c r="E14" i="9"/>
  <c r="F14" i="9"/>
  <c r="E15" i="9"/>
  <c r="F15" i="9"/>
  <c r="F3" i="9"/>
  <c r="E3" i="9"/>
  <c r="O5" i="8"/>
  <c r="N49" i="8"/>
  <c r="O49" i="8"/>
  <c r="P49" i="8"/>
  <c r="N50" i="8"/>
  <c r="O50" i="8"/>
  <c r="P50" i="8"/>
  <c r="N51" i="8"/>
  <c r="O51" i="8"/>
  <c r="P51" i="8"/>
  <c r="N52" i="8"/>
  <c r="O52" i="8"/>
  <c r="P52" i="8"/>
  <c r="N53" i="8"/>
  <c r="O53" i="8"/>
  <c r="P53" i="8"/>
  <c r="N54" i="8"/>
  <c r="O54" i="8"/>
  <c r="P54" i="8"/>
  <c r="N35" i="8"/>
  <c r="O35" i="8"/>
  <c r="P35" i="8"/>
  <c r="N36" i="8"/>
  <c r="O36" i="8"/>
  <c r="P36" i="8"/>
  <c r="N37" i="8"/>
  <c r="O37" i="8"/>
  <c r="P37" i="8"/>
  <c r="N38" i="8"/>
  <c r="O38" i="8"/>
  <c r="P38" i="8"/>
  <c r="N39" i="8"/>
  <c r="O39" i="8"/>
  <c r="P39" i="8"/>
  <c r="N40" i="8"/>
  <c r="O40" i="8"/>
  <c r="P40" i="8"/>
  <c r="N41" i="8"/>
  <c r="O41" i="8"/>
  <c r="P41" i="8"/>
  <c r="N23" i="8"/>
  <c r="O23" i="8"/>
  <c r="P23" i="8"/>
  <c r="N24" i="8"/>
  <c r="O24" i="8"/>
  <c r="P24" i="8"/>
  <c r="N25" i="8"/>
  <c r="O25" i="8"/>
  <c r="P25" i="8"/>
  <c r="N26" i="8"/>
  <c r="O26" i="8"/>
  <c r="P26" i="8"/>
  <c r="N27" i="8"/>
  <c r="O27" i="8"/>
  <c r="P27" i="8"/>
  <c r="N28" i="8"/>
  <c r="O28" i="8"/>
  <c r="P28" i="8"/>
  <c r="N10" i="8"/>
  <c r="O10" i="8"/>
  <c r="P10" i="8"/>
  <c r="N11" i="8"/>
  <c r="O11" i="8"/>
  <c r="P11" i="8"/>
  <c r="N12" i="8"/>
  <c r="O12" i="8"/>
  <c r="P12" i="8"/>
  <c r="N13" i="8"/>
  <c r="O13" i="8"/>
  <c r="P13" i="8"/>
  <c r="N14" i="8"/>
  <c r="O14" i="8"/>
  <c r="P14" i="8"/>
  <c r="N15" i="8"/>
  <c r="O15" i="8"/>
  <c r="P15" i="8"/>
  <c r="N5" i="8"/>
  <c r="N34" i="8"/>
  <c r="N31" i="8"/>
  <c r="N44" i="8"/>
  <c r="N43" i="8"/>
  <c r="N45" i="8"/>
  <c r="N47" i="8"/>
  <c r="N48" i="8"/>
  <c r="N32" i="8"/>
  <c r="N30" i="8"/>
  <c r="N19" i="8"/>
  <c r="O30" i="8"/>
  <c r="N17" i="8"/>
  <c r="O17" i="8"/>
  <c r="P17" i="8"/>
  <c r="N18" i="8"/>
  <c r="O18" i="8"/>
  <c r="P18" i="8"/>
  <c r="O19" i="8"/>
  <c r="P19" i="8"/>
  <c r="N20" i="8"/>
  <c r="O20" i="8"/>
  <c r="P20" i="8"/>
  <c r="N21" i="8"/>
  <c r="O21" i="8"/>
  <c r="P21" i="8"/>
  <c r="N22" i="8"/>
  <c r="O22" i="8"/>
  <c r="P22" i="8"/>
  <c r="P30" i="8"/>
  <c r="O31" i="8"/>
  <c r="P31" i="8"/>
  <c r="O32" i="8"/>
  <c r="P32" i="8"/>
  <c r="N33" i="8"/>
  <c r="O33" i="8"/>
  <c r="P33" i="8"/>
  <c r="O34" i="8"/>
  <c r="P34" i="8"/>
  <c r="O43" i="8"/>
  <c r="P43" i="8"/>
  <c r="O44" i="8"/>
  <c r="P44" i="8"/>
  <c r="O45" i="8"/>
  <c r="P45" i="8"/>
  <c r="N46" i="8"/>
  <c r="O46" i="8"/>
  <c r="P46" i="8"/>
  <c r="O47" i="8"/>
  <c r="P47" i="8"/>
  <c r="O48" i="8"/>
  <c r="P48" i="8"/>
  <c r="N8" i="8"/>
  <c r="P9" i="8"/>
  <c r="O9" i="8"/>
  <c r="N9" i="8"/>
  <c r="P8" i="8"/>
  <c r="O8" i="8"/>
  <c r="P7" i="8"/>
  <c r="O7" i="8"/>
  <c r="N7" i="8"/>
  <c r="P6" i="8"/>
  <c r="O6" i="8"/>
  <c r="N6" i="8"/>
  <c r="P5" i="8"/>
  <c r="P4" i="8"/>
  <c r="O4" i="8"/>
  <c r="N4" i="8"/>
  <c r="E51" i="8"/>
  <c r="F51" i="8"/>
  <c r="E52" i="8"/>
  <c r="F52" i="8"/>
  <c r="G52" i="8" s="1"/>
  <c r="E53" i="8"/>
  <c r="F53" i="8"/>
  <c r="E54" i="8"/>
  <c r="F54" i="8"/>
  <c r="G54" i="8" s="1"/>
  <c r="E15" i="8"/>
  <c r="F15" i="8"/>
  <c r="E49" i="8"/>
  <c r="F49" i="8"/>
  <c r="E50" i="8"/>
  <c r="F50" i="8"/>
  <c r="E36" i="8"/>
  <c r="F36" i="8"/>
  <c r="E37" i="8"/>
  <c r="F37" i="8"/>
  <c r="E38" i="8"/>
  <c r="F38" i="8"/>
  <c r="G38" i="8" s="1"/>
  <c r="E39" i="8"/>
  <c r="F39" i="8"/>
  <c r="E40" i="8"/>
  <c r="F40" i="8"/>
  <c r="E41" i="8"/>
  <c r="F41" i="8"/>
  <c r="G41" i="8" s="1"/>
  <c r="E10" i="8"/>
  <c r="F10" i="8"/>
  <c r="G10" i="8" s="1"/>
  <c r="E11" i="8"/>
  <c r="F11" i="8"/>
  <c r="E12" i="8"/>
  <c r="F12" i="8"/>
  <c r="E13" i="8"/>
  <c r="E14" i="8"/>
  <c r="F14" i="8"/>
  <c r="E22" i="8"/>
  <c r="F22" i="8"/>
  <c r="E23" i="8"/>
  <c r="F23" i="8"/>
  <c r="E24" i="8"/>
  <c r="F24" i="8"/>
  <c r="E25" i="8"/>
  <c r="E26" i="8"/>
  <c r="F26" i="8"/>
  <c r="G26" i="8" s="1"/>
  <c r="E27" i="8"/>
  <c r="F27" i="8"/>
  <c r="E28" i="8"/>
  <c r="F28" i="8"/>
  <c r="G28" i="8" s="1"/>
  <c r="F48" i="8"/>
  <c r="E48" i="8"/>
  <c r="F47" i="8"/>
  <c r="E47" i="8"/>
  <c r="F46" i="8"/>
  <c r="E46" i="8"/>
  <c r="F45" i="8"/>
  <c r="E45" i="8"/>
  <c r="F44" i="8"/>
  <c r="E44" i="8"/>
  <c r="F43" i="8"/>
  <c r="E43" i="8"/>
  <c r="F35" i="8"/>
  <c r="E35" i="8"/>
  <c r="F34" i="8"/>
  <c r="E34" i="8"/>
  <c r="F33" i="8"/>
  <c r="E33" i="8"/>
  <c r="F32" i="8"/>
  <c r="G32" i="8" s="1"/>
  <c r="E32" i="8"/>
  <c r="F31" i="8"/>
  <c r="E31" i="8"/>
  <c r="F30" i="8"/>
  <c r="E30" i="8"/>
  <c r="F21" i="8"/>
  <c r="E21" i="8"/>
  <c r="F20" i="8"/>
  <c r="G20" i="8" s="1"/>
  <c r="E20" i="8"/>
  <c r="F19" i="8"/>
  <c r="E19" i="8"/>
  <c r="F18" i="8"/>
  <c r="E18" i="8"/>
  <c r="F17" i="8"/>
  <c r="E17" i="8"/>
  <c r="F9" i="8"/>
  <c r="G9" i="8" s="1"/>
  <c r="E9" i="8"/>
  <c r="F8" i="8"/>
  <c r="E8" i="8"/>
  <c r="F7" i="8"/>
  <c r="E7" i="8"/>
  <c r="F6" i="8"/>
  <c r="G6" i="8" s="1"/>
  <c r="E6" i="8"/>
  <c r="F5" i="8"/>
  <c r="E5" i="8"/>
  <c r="F4" i="8"/>
  <c r="E4" i="8"/>
  <c r="Y11" i="7"/>
  <c r="Y5" i="7"/>
  <c r="Y6" i="7"/>
  <c r="Y7" i="7"/>
  <c r="Y8" i="7"/>
  <c r="Y9" i="7"/>
  <c r="Y12" i="7"/>
  <c r="Y13" i="7"/>
  <c r="Y14" i="7"/>
  <c r="Y15" i="7"/>
  <c r="Y16" i="7"/>
  <c r="Y18" i="7"/>
  <c r="Y19" i="7"/>
  <c r="Y20" i="7"/>
  <c r="Y21" i="7"/>
  <c r="Y22" i="7"/>
  <c r="Y23" i="7"/>
  <c r="Y25" i="7"/>
  <c r="Y26" i="7"/>
  <c r="Y27" i="7"/>
  <c r="Y28" i="7"/>
  <c r="Y29" i="7"/>
  <c r="Y30" i="7"/>
  <c r="Y4" i="7"/>
  <c r="X4" i="7"/>
  <c r="X30" i="7"/>
  <c r="X29" i="7"/>
  <c r="X28" i="7"/>
  <c r="X27" i="7"/>
  <c r="X26" i="7"/>
  <c r="X25" i="7"/>
  <c r="X23" i="7"/>
  <c r="X22" i="7"/>
  <c r="X21" i="7"/>
  <c r="X20" i="7"/>
  <c r="X19" i="7"/>
  <c r="X18" i="7"/>
  <c r="X15" i="7"/>
  <c r="X14" i="7"/>
  <c r="X13" i="7"/>
  <c r="X12" i="7"/>
  <c r="X11" i="7"/>
  <c r="X9" i="7"/>
  <c r="X8" i="7"/>
  <c r="X7" i="7"/>
  <c r="X6" i="7"/>
  <c r="X5" i="7"/>
  <c r="R14" i="7"/>
  <c r="Q5" i="7"/>
  <c r="R5" i="7"/>
  <c r="P6" i="7"/>
  <c r="Q6" i="7"/>
  <c r="P8" i="7"/>
  <c r="Q8" i="7"/>
  <c r="R8" i="7"/>
  <c r="P9" i="7"/>
  <c r="Q13" i="7"/>
  <c r="R13" i="7"/>
  <c r="P14" i="7"/>
  <c r="Q14" i="7"/>
  <c r="R17" i="7"/>
  <c r="P18" i="7"/>
  <c r="Q18" i="7"/>
  <c r="R18" i="7"/>
  <c r="Q22" i="7"/>
  <c r="P23" i="7"/>
  <c r="Q23" i="7"/>
  <c r="R23" i="7"/>
  <c r="P24" i="7"/>
  <c r="P25" i="7"/>
  <c r="R25" i="7"/>
  <c r="P26" i="7"/>
  <c r="Q26" i="7"/>
  <c r="R26" i="7"/>
  <c r="Q31" i="7"/>
  <c r="Q32" i="7"/>
  <c r="R32" i="7"/>
  <c r="P33" i="7"/>
  <c r="Q33" i="7"/>
  <c r="Q34" i="7"/>
  <c r="Q35" i="7"/>
  <c r="R35" i="7"/>
  <c r="R39" i="7"/>
  <c r="P40" i="7"/>
  <c r="Q40" i="7"/>
  <c r="R40" i="7"/>
  <c r="P41" i="7"/>
  <c r="Q41" i="7"/>
  <c r="Q43" i="7"/>
  <c r="Q44" i="7"/>
  <c r="R44" i="7"/>
  <c r="R48" i="7"/>
  <c r="P49" i="7"/>
  <c r="Q49" i="7"/>
  <c r="R49" i="7"/>
  <c r="P50" i="7"/>
  <c r="Q50" i="7"/>
  <c r="Q51" i="7"/>
  <c r="Q52" i="7"/>
  <c r="R52" i="7"/>
  <c r="O5" i="7"/>
  <c r="P5" i="7" s="1"/>
  <c r="O6" i="7"/>
  <c r="R6" i="7" s="1"/>
  <c r="O7" i="7"/>
  <c r="P7" i="7" s="1"/>
  <c r="O8" i="7"/>
  <c r="O9" i="7"/>
  <c r="R9" i="7" s="1"/>
  <c r="O10" i="7"/>
  <c r="R10" i="7" s="1"/>
  <c r="O11" i="7"/>
  <c r="P11" i="7" s="1"/>
  <c r="O12" i="7"/>
  <c r="Q12" i="7" s="1"/>
  <c r="O13" i="7"/>
  <c r="P13" i="7" s="1"/>
  <c r="O14" i="7"/>
  <c r="O15" i="7"/>
  <c r="Q15" i="7" s="1"/>
  <c r="O17" i="7"/>
  <c r="P17" i="7" s="1"/>
  <c r="O18" i="7"/>
  <c r="O19" i="7"/>
  <c r="Q19" i="7" s="1"/>
  <c r="O20" i="7"/>
  <c r="Q20" i="7" s="1"/>
  <c r="O21" i="7"/>
  <c r="P21" i="7" s="1"/>
  <c r="O22" i="7"/>
  <c r="P22" i="7" s="1"/>
  <c r="O23" i="7"/>
  <c r="O24" i="7"/>
  <c r="R24" i="7" s="1"/>
  <c r="O25" i="7"/>
  <c r="Q25" i="7" s="1"/>
  <c r="O26" i="7"/>
  <c r="O27" i="7"/>
  <c r="Q27" i="7" s="1"/>
  <c r="O28" i="7"/>
  <c r="Q28" i="7" s="1"/>
  <c r="O30" i="7"/>
  <c r="P30" i="7" s="1"/>
  <c r="O31" i="7"/>
  <c r="P31" i="7" s="1"/>
  <c r="O32" i="7"/>
  <c r="P32" i="7" s="1"/>
  <c r="O33" i="7"/>
  <c r="R33" i="7" s="1"/>
  <c r="O34" i="7"/>
  <c r="P34" i="7" s="1"/>
  <c r="O35" i="7"/>
  <c r="P35" i="7" s="1"/>
  <c r="O36" i="7"/>
  <c r="R36" i="7" s="1"/>
  <c r="O37" i="7"/>
  <c r="R37" i="7" s="1"/>
  <c r="O38" i="7"/>
  <c r="P38" i="7" s="1"/>
  <c r="O39" i="7"/>
  <c r="Q39" i="7" s="1"/>
  <c r="O40" i="7"/>
  <c r="O41" i="7"/>
  <c r="R41" i="7" s="1"/>
  <c r="O43" i="7"/>
  <c r="P43" i="7" s="1"/>
  <c r="O44" i="7"/>
  <c r="P44" i="7" s="1"/>
  <c r="O45" i="7"/>
  <c r="R45" i="7" s="1"/>
  <c r="O46" i="7"/>
  <c r="P46" i="7" s="1"/>
  <c r="O47" i="7"/>
  <c r="P47" i="7" s="1"/>
  <c r="O48" i="7"/>
  <c r="Q48" i="7" s="1"/>
  <c r="O49" i="7"/>
  <c r="O50" i="7"/>
  <c r="R50" i="7" s="1"/>
  <c r="O51" i="7"/>
  <c r="P51" i="7" s="1"/>
  <c r="O52" i="7"/>
  <c r="P52" i="7" s="1"/>
  <c r="O53" i="7"/>
  <c r="R53" i="7" s="1"/>
  <c r="O54" i="7"/>
  <c r="R54" i="7" s="1"/>
  <c r="O4" i="7"/>
  <c r="R4" i="7" s="1"/>
  <c r="I31" i="7"/>
  <c r="I32" i="7"/>
  <c r="I33" i="7"/>
  <c r="I34" i="7"/>
  <c r="I35" i="7"/>
  <c r="I36" i="7"/>
  <c r="I37" i="7"/>
  <c r="I38" i="7"/>
  <c r="I39" i="7"/>
  <c r="I40" i="7"/>
  <c r="I41" i="7"/>
  <c r="I30" i="7"/>
  <c r="I5" i="7"/>
  <c r="I6" i="7"/>
  <c r="I7" i="7"/>
  <c r="I8" i="7"/>
  <c r="I9" i="7"/>
  <c r="I10" i="7"/>
  <c r="I11" i="7"/>
  <c r="I12" i="7"/>
  <c r="I13" i="7"/>
  <c r="I14" i="7"/>
  <c r="I15" i="7"/>
  <c r="I17" i="7"/>
  <c r="I18" i="7"/>
  <c r="I19" i="7"/>
  <c r="I20" i="7"/>
  <c r="I21" i="7"/>
  <c r="I22" i="7"/>
  <c r="I23" i="7"/>
  <c r="I24" i="7"/>
  <c r="I25" i="7"/>
  <c r="I26" i="7"/>
  <c r="I27" i="7"/>
  <c r="I28" i="7"/>
  <c r="I43" i="7"/>
  <c r="I44" i="7"/>
  <c r="I45" i="7"/>
  <c r="I46" i="7"/>
  <c r="I47" i="7"/>
  <c r="I48" i="7"/>
  <c r="I49" i="7"/>
  <c r="I50" i="7"/>
  <c r="I51" i="7"/>
  <c r="I52" i="7"/>
  <c r="I53" i="7"/>
  <c r="I54" i="7"/>
  <c r="I4" i="7"/>
  <c r="D10" i="7"/>
  <c r="D11" i="7"/>
  <c r="D12" i="7"/>
  <c r="D13" i="7"/>
  <c r="D14" i="7"/>
  <c r="D15" i="7"/>
  <c r="D37" i="7"/>
  <c r="D38" i="7"/>
  <c r="D39" i="7"/>
  <c r="D40" i="7"/>
  <c r="D41" i="7"/>
  <c r="D24" i="7"/>
  <c r="D25" i="7"/>
  <c r="D26" i="7"/>
  <c r="D27" i="7"/>
  <c r="D28" i="7"/>
  <c r="D23" i="7"/>
  <c r="D49" i="7"/>
  <c r="D50" i="7"/>
  <c r="D51" i="7"/>
  <c r="D52" i="7"/>
  <c r="D53" i="7"/>
  <c r="D54" i="7"/>
  <c r="D48" i="7"/>
  <c r="D17" i="7"/>
  <c r="D18" i="7"/>
  <c r="D19" i="7"/>
  <c r="D20" i="7"/>
  <c r="D21" i="7"/>
  <c r="D22" i="7"/>
  <c r="D30" i="7"/>
  <c r="D31" i="7"/>
  <c r="D32" i="7"/>
  <c r="D33" i="7"/>
  <c r="D34" i="7"/>
  <c r="D35" i="7"/>
  <c r="D36" i="7"/>
  <c r="D43" i="7"/>
  <c r="D44" i="7"/>
  <c r="D45" i="7"/>
  <c r="D46" i="7"/>
  <c r="D47" i="7"/>
  <c r="D5" i="7"/>
  <c r="D6" i="7"/>
  <c r="D7" i="7"/>
  <c r="D8" i="7"/>
  <c r="D9" i="7"/>
  <c r="D4" i="7"/>
  <c r="U20" i="6"/>
  <c r="V4" i="6"/>
  <c r="U4" i="6"/>
  <c r="V30" i="6"/>
  <c r="U30" i="6"/>
  <c r="V29" i="6"/>
  <c r="U29" i="6"/>
  <c r="V28" i="6"/>
  <c r="U28" i="6"/>
  <c r="V27" i="6"/>
  <c r="U27" i="6"/>
  <c r="V26" i="6"/>
  <c r="U26" i="6"/>
  <c r="V25" i="6"/>
  <c r="U25" i="6"/>
  <c r="V23" i="6"/>
  <c r="U23" i="6"/>
  <c r="V22" i="6"/>
  <c r="U22" i="6"/>
  <c r="V21" i="6"/>
  <c r="U21" i="6"/>
  <c r="V20" i="6"/>
  <c r="V19" i="6"/>
  <c r="U19" i="6"/>
  <c r="V18" i="6"/>
  <c r="U18" i="6"/>
  <c r="V15" i="6"/>
  <c r="U15" i="6"/>
  <c r="V14" i="6"/>
  <c r="U14" i="6"/>
  <c r="V13" i="6"/>
  <c r="U13" i="6"/>
  <c r="V12" i="6"/>
  <c r="U12" i="6"/>
  <c r="V11" i="6"/>
  <c r="U11" i="6"/>
  <c r="V9" i="6"/>
  <c r="U9" i="6"/>
  <c r="V8" i="6"/>
  <c r="U8" i="6"/>
  <c r="V7" i="6"/>
  <c r="U7" i="6"/>
  <c r="V6" i="6"/>
  <c r="U6" i="6"/>
  <c r="V5" i="6"/>
  <c r="U5" i="6"/>
  <c r="N19" i="6"/>
  <c r="N20" i="6"/>
  <c r="N21" i="6"/>
  <c r="N22" i="6"/>
  <c r="N23" i="6"/>
  <c r="N24" i="6"/>
  <c r="N25" i="6"/>
  <c r="N26" i="6"/>
  <c r="N27" i="6"/>
  <c r="N28" i="6"/>
  <c r="N37" i="6"/>
  <c r="N38" i="6"/>
  <c r="N39" i="6"/>
  <c r="N40" i="6"/>
  <c r="N41" i="6"/>
  <c r="N4" i="6"/>
  <c r="N5" i="6"/>
  <c r="N6" i="6"/>
  <c r="N7" i="6"/>
  <c r="N8" i="6"/>
  <c r="N9" i="6"/>
  <c r="N10" i="6"/>
  <c r="N11" i="6"/>
  <c r="N12" i="6"/>
  <c r="N13" i="6"/>
  <c r="N14" i="6"/>
  <c r="N15" i="6"/>
  <c r="N17" i="6"/>
  <c r="N18" i="6"/>
  <c r="N30" i="6"/>
  <c r="N31" i="6"/>
  <c r="N32" i="6"/>
  <c r="N33" i="6"/>
  <c r="N34" i="6"/>
  <c r="N35" i="6"/>
  <c r="N36" i="6"/>
  <c r="N43" i="6"/>
  <c r="N44" i="6"/>
  <c r="N45" i="6"/>
  <c r="N46" i="6"/>
  <c r="N47" i="6"/>
  <c r="N48" i="6"/>
  <c r="N49" i="6"/>
  <c r="N50" i="6"/>
  <c r="N51" i="6"/>
  <c r="N52" i="6"/>
  <c r="N53" i="6"/>
  <c r="N54" i="6"/>
  <c r="I43" i="6"/>
  <c r="I30" i="6"/>
  <c r="I54" i="6"/>
  <c r="I53" i="6"/>
  <c r="I52" i="6"/>
  <c r="I51" i="6"/>
  <c r="I50" i="6"/>
  <c r="I49" i="6"/>
  <c r="I48" i="6"/>
  <c r="I47" i="6"/>
  <c r="I46" i="6"/>
  <c r="I45" i="6"/>
  <c r="I44" i="6"/>
  <c r="I41" i="6"/>
  <c r="I40" i="6"/>
  <c r="I39" i="6"/>
  <c r="I38" i="6"/>
  <c r="I37" i="6"/>
  <c r="I36" i="6"/>
  <c r="I35" i="6"/>
  <c r="I34" i="6"/>
  <c r="I33" i="6"/>
  <c r="I32" i="6"/>
  <c r="I31" i="6"/>
  <c r="I28" i="6"/>
  <c r="I27" i="6"/>
  <c r="I26" i="6"/>
  <c r="I25" i="6"/>
  <c r="I24" i="6"/>
  <c r="I23" i="6"/>
  <c r="I22" i="6"/>
  <c r="I21" i="6"/>
  <c r="I20" i="6"/>
  <c r="I19" i="6"/>
  <c r="I18" i="6"/>
  <c r="I17" i="6"/>
  <c r="I15" i="6"/>
  <c r="I14" i="6"/>
  <c r="I13" i="6"/>
  <c r="I12" i="6"/>
  <c r="I11" i="6"/>
  <c r="I10" i="6"/>
  <c r="I9" i="6"/>
  <c r="I8" i="6"/>
  <c r="I7" i="6"/>
  <c r="I6" i="6"/>
  <c r="I5" i="6"/>
  <c r="I4" i="6"/>
  <c r="G40" i="8" l="1"/>
  <c r="G50" i="8"/>
  <c r="G53" i="8"/>
  <c r="G45" i="8"/>
  <c r="G24" i="8"/>
  <c r="G43" i="8"/>
  <c r="G21" i="8"/>
  <c r="G14" i="8"/>
  <c r="G49" i="8"/>
  <c r="G7" i="8"/>
  <c r="G18" i="8"/>
  <c r="G37" i="8"/>
  <c r="G19" i="8"/>
  <c r="G34" i="8"/>
  <c r="G15" i="8"/>
  <c r="G11" i="8"/>
  <c r="G39" i="8"/>
  <c r="G44" i="8"/>
  <c r="G48" i="8"/>
  <c r="G36" i="8"/>
  <c r="G51" i="8"/>
  <c r="G8" i="8"/>
  <c r="G31" i="8"/>
  <c r="G35" i="8"/>
  <c r="G46" i="8"/>
  <c r="G27" i="8"/>
  <c r="G23" i="8"/>
  <c r="G12" i="8"/>
  <c r="G22" i="8"/>
  <c r="G47" i="8"/>
  <c r="G33" i="8"/>
  <c r="G30" i="8"/>
  <c r="G17" i="8"/>
  <c r="G4" i="8"/>
  <c r="G5" i="8"/>
  <c r="Q53" i="7"/>
  <c r="P48" i="7"/>
  <c r="Q45" i="7"/>
  <c r="P39" i="7"/>
  <c r="Q36" i="7"/>
  <c r="R30" i="7"/>
  <c r="P27" i="7"/>
  <c r="Q24" i="7"/>
  <c r="R21" i="7"/>
  <c r="P19" i="7"/>
  <c r="P15" i="7"/>
  <c r="P12" i="7"/>
  <c r="Q9" i="7"/>
  <c r="P4" i="7"/>
  <c r="P53" i="7"/>
  <c r="R47" i="7"/>
  <c r="P45" i="7"/>
  <c r="R38" i="7"/>
  <c r="P36" i="7"/>
  <c r="Q30" i="7"/>
  <c r="Q21" i="7"/>
  <c r="R11" i="7"/>
  <c r="Q4" i="7"/>
  <c r="Q47" i="7"/>
  <c r="Q38" i="7"/>
  <c r="Q11" i="7"/>
  <c r="R28" i="7"/>
  <c r="R20" i="7"/>
  <c r="R46" i="7"/>
  <c r="Q54" i="7"/>
  <c r="R51" i="7"/>
  <c r="Q46" i="7"/>
  <c r="R43" i="7"/>
  <c r="Q37" i="7"/>
  <c r="R34" i="7"/>
  <c r="R31" i="7"/>
  <c r="P28" i="7"/>
  <c r="R22" i="7"/>
  <c r="P20" i="7"/>
  <c r="Q17" i="7"/>
  <c r="Q10" i="7"/>
  <c r="R7" i="7"/>
  <c r="X16" i="7"/>
  <c r="P54" i="7"/>
  <c r="P37" i="7"/>
  <c r="R27" i="7"/>
  <c r="R19" i="7"/>
  <c r="R15" i="7"/>
  <c r="R12" i="7"/>
  <c r="P10" i="7"/>
  <c r="Q7" i="7"/>
  <c r="U16" i="6"/>
  <c r="V16" i="6"/>
  <c r="D54" i="6" l="1"/>
  <c r="D53" i="6"/>
  <c r="D52" i="6"/>
  <c r="D51" i="6"/>
  <c r="D50" i="6"/>
  <c r="D49" i="6"/>
  <c r="D48" i="6"/>
  <c r="D47" i="6"/>
  <c r="D46" i="6"/>
  <c r="D45" i="6"/>
  <c r="D44" i="6"/>
  <c r="D43" i="6"/>
  <c r="D41" i="6"/>
  <c r="D40" i="6"/>
  <c r="D39" i="6"/>
  <c r="D38" i="6"/>
  <c r="D37" i="6"/>
  <c r="D36" i="6"/>
  <c r="D35" i="6"/>
  <c r="D34" i="6"/>
  <c r="D33" i="6"/>
  <c r="D32" i="6"/>
  <c r="D31" i="6"/>
  <c r="D30" i="6"/>
  <c r="D28" i="6"/>
  <c r="D27" i="6"/>
  <c r="D26" i="6"/>
  <c r="D25" i="6"/>
  <c r="D24" i="6"/>
  <c r="D23" i="6"/>
  <c r="D22" i="6"/>
  <c r="D21" i="6"/>
  <c r="D20" i="6"/>
  <c r="D19" i="6"/>
  <c r="D18" i="6"/>
  <c r="D17" i="6"/>
  <c r="D15" i="6"/>
  <c r="D14" i="6"/>
  <c r="D13" i="6"/>
  <c r="D12" i="6"/>
  <c r="D11" i="6"/>
  <c r="D10" i="6"/>
  <c r="D9" i="6"/>
  <c r="D8" i="6"/>
  <c r="D7" i="6"/>
  <c r="D6" i="6"/>
  <c r="D5" i="6"/>
  <c r="D4" i="6"/>
  <c r="D22" i="5"/>
  <c r="E22" i="5" s="1"/>
  <c r="D20" i="5"/>
  <c r="E20" i="5" s="1"/>
  <c r="F20" i="5" s="1"/>
  <c r="D13" i="5"/>
  <c r="E13" i="5" s="1"/>
  <c r="D25" i="5"/>
  <c r="E25" i="5" s="1"/>
  <c r="D24" i="5"/>
  <c r="E24" i="5" s="1"/>
  <c r="D23" i="5"/>
  <c r="E23" i="5" s="1"/>
  <c r="D21" i="5"/>
  <c r="E21" i="5" s="1"/>
  <c r="D17" i="5"/>
  <c r="E17" i="5" s="1"/>
  <c r="D16" i="5"/>
  <c r="E16" i="5" s="1"/>
  <c r="D15" i="5"/>
  <c r="E15" i="5" s="1"/>
  <c r="D14" i="5"/>
  <c r="E14" i="5" s="1"/>
  <c r="D12" i="5"/>
  <c r="E12" i="5" s="1"/>
  <c r="F12" i="5" s="1"/>
  <c r="F4" i="5"/>
  <c r="E5" i="5"/>
  <c r="F5" i="5" s="1"/>
  <c r="E6" i="5"/>
  <c r="F6" i="5" s="1"/>
  <c r="E4" i="5"/>
  <c r="D5" i="5"/>
  <c r="D6" i="5"/>
  <c r="D7" i="5"/>
  <c r="E7" i="5" s="1"/>
  <c r="F7" i="5" s="1"/>
  <c r="D8" i="5"/>
  <c r="E8" i="5" s="1"/>
  <c r="F8" i="5" s="1"/>
  <c r="D9" i="5"/>
  <c r="E9" i="5" s="1"/>
  <c r="F9" i="5" s="1"/>
  <c r="D4" i="5"/>
  <c r="AA65" i="4"/>
  <c r="AG64" i="4" s="1"/>
  <c r="Z65" i="4"/>
  <c r="AF62" i="4" s="1"/>
  <c r="Y65" i="4"/>
  <c r="AE62" i="4" s="1"/>
  <c r="X65" i="4"/>
  <c r="AD64" i="4" s="1"/>
  <c r="W65" i="4"/>
  <c r="AC63" i="4" s="1"/>
  <c r="V65" i="4"/>
  <c r="AB63" i="4" s="1"/>
  <c r="AG62" i="4"/>
  <c r="AD61" i="4"/>
  <c r="AG60" i="4"/>
  <c r="AF60" i="4"/>
  <c r="AA57" i="4"/>
  <c r="AG53" i="4" s="1"/>
  <c r="Z57" i="4"/>
  <c r="AF56" i="4" s="1"/>
  <c r="Y57" i="4"/>
  <c r="AE56" i="4" s="1"/>
  <c r="X57" i="4"/>
  <c r="AD56" i="4" s="1"/>
  <c r="W57" i="4"/>
  <c r="AC55" i="4" s="1"/>
  <c r="V57" i="4"/>
  <c r="AB55" i="4" s="1"/>
  <c r="AG56" i="4"/>
  <c r="AG55" i="4"/>
  <c r="AF55" i="4"/>
  <c r="AE55" i="4"/>
  <c r="AG54" i="4"/>
  <c r="AF54" i="4"/>
  <c r="AE54" i="4"/>
  <c r="AC54" i="4"/>
  <c r="AE53" i="4"/>
  <c r="AG52" i="4"/>
  <c r="AF52" i="4"/>
  <c r="AA49" i="4"/>
  <c r="AG44" i="4" s="1"/>
  <c r="Z49" i="4"/>
  <c r="AF44" i="4" s="1"/>
  <c r="Y49" i="4"/>
  <c r="AE48" i="4" s="1"/>
  <c r="X49" i="4"/>
  <c r="AD48" i="4" s="1"/>
  <c r="W49" i="4"/>
  <c r="AC47" i="4" s="1"/>
  <c r="V49" i="4"/>
  <c r="AB48" i="4" s="1"/>
  <c r="AG47" i="4"/>
  <c r="AF47" i="4"/>
  <c r="AE47" i="4"/>
  <c r="AB47" i="4"/>
  <c r="AB46" i="4"/>
  <c r="AG45" i="4"/>
  <c r="AE45" i="4"/>
  <c r="AE44" i="4"/>
  <c r="AB44" i="4"/>
  <c r="AA41" i="4"/>
  <c r="AG37" i="4" s="1"/>
  <c r="Z41" i="4"/>
  <c r="AF39" i="4" s="1"/>
  <c r="Y41" i="4"/>
  <c r="AE40" i="4" s="1"/>
  <c r="X41" i="4"/>
  <c r="AD40" i="4" s="1"/>
  <c r="W41" i="4"/>
  <c r="AC39" i="4" s="1"/>
  <c r="V41" i="4"/>
  <c r="AB39" i="4" s="1"/>
  <c r="AC40" i="4"/>
  <c r="AG38" i="4"/>
  <c r="AD38" i="4"/>
  <c r="AC38" i="4"/>
  <c r="AC37" i="4"/>
  <c r="AG36" i="4"/>
  <c r="AF36" i="4"/>
  <c r="AA33" i="4"/>
  <c r="AG28" i="4" s="1"/>
  <c r="Z33" i="4"/>
  <c r="AF28" i="4" s="1"/>
  <c r="Y33" i="4"/>
  <c r="AE32" i="4" s="1"/>
  <c r="X33" i="4"/>
  <c r="AD32" i="4" s="1"/>
  <c r="W33" i="4"/>
  <c r="AC31" i="4" s="1"/>
  <c r="V33" i="4"/>
  <c r="AB31" i="4" s="1"/>
  <c r="AE31" i="4"/>
  <c r="AD31" i="4"/>
  <c r="AE30" i="4"/>
  <c r="AE29" i="4"/>
  <c r="AA25" i="4"/>
  <c r="AG23" i="4" s="1"/>
  <c r="Z25" i="4"/>
  <c r="AF23" i="4" s="1"/>
  <c r="Y25" i="4"/>
  <c r="AE22" i="4" s="1"/>
  <c r="X25" i="4"/>
  <c r="AD22" i="4" s="1"/>
  <c r="W25" i="4"/>
  <c r="AC23" i="4" s="1"/>
  <c r="V25" i="4"/>
  <c r="AB21" i="4" s="1"/>
  <c r="AC24" i="4"/>
  <c r="AB24" i="4"/>
  <c r="AC22" i="4"/>
  <c r="AG21" i="4"/>
  <c r="AD21" i="4"/>
  <c r="AC21" i="4"/>
  <c r="AC20" i="4"/>
  <c r="AA17" i="4"/>
  <c r="AG16" i="4" s="1"/>
  <c r="Z17" i="4"/>
  <c r="AF14" i="4" s="1"/>
  <c r="Y17" i="4"/>
  <c r="AE16" i="4" s="1"/>
  <c r="X17" i="4"/>
  <c r="AD16" i="4" s="1"/>
  <c r="W17" i="4"/>
  <c r="AC15" i="4" s="1"/>
  <c r="V17" i="4"/>
  <c r="AB15" i="4" s="1"/>
  <c r="AF16" i="4"/>
  <c r="AG15" i="4"/>
  <c r="AG14" i="4"/>
  <c r="AG13" i="4"/>
  <c r="AF13" i="4"/>
  <c r="AB13" i="4"/>
  <c r="AG12" i="4"/>
  <c r="AA9" i="4"/>
  <c r="AG7" i="4" s="1"/>
  <c r="Z9" i="4"/>
  <c r="AF4" i="4" s="1"/>
  <c r="Y9" i="4"/>
  <c r="AE6" i="4" s="1"/>
  <c r="X9" i="4"/>
  <c r="AD6" i="4" s="1"/>
  <c r="W9" i="4"/>
  <c r="AC8" i="4" s="1"/>
  <c r="V9" i="4"/>
  <c r="AB5" i="4" s="1"/>
  <c r="AC5" i="4"/>
  <c r="R10" i="4"/>
  <c r="S10" i="4" s="1"/>
  <c r="S48" i="4"/>
  <c r="S45" i="4"/>
  <c r="S36" i="4"/>
  <c r="S32" i="4"/>
  <c r="S31" i="4"/>
  <c r="S23" i="4"/>
  <c r="S22" i="4"/>
  <c r="S21" i="4"/>
  <c r="S15" i="4"/>
  <c r="S14" i="4"/>
  <c r="S13" i="4"/>
  <c r="S5" i="4"/>
  <c r="S4" i="4"/>
  <c r="S6" i="4"/>
  <c r="S7" i="4"/>
  <c r="S8" i="4"/>
  <c r="S9" i="4"/>
  <c r="S12" i="4"/>
  <c r="S16" i="4"/>
  <c r="S17" i="4"/>
  <c r="S18" i="4"/>
  <c r="S20" i="4"/>
  <c r="S24" i="4"/>
  <c r="S25" i="4"/>
  <c r="S26" i="4"/>
  <c r="S28" i="4"/>
  <c r="S29" i="4"/>
  <c r="S30" i="4"/>
  <c r="S33" i="4"/>
  <c r="S34" i="4"/>
  <c r="S37" i="4"/>
  <c r="S38" i="4"/>
  <c r="S39" i="4"/>
  <c r="S40" i="4"/>
  <c r="S41" i="4"/>
  <c r="S42" i="4"/>
  <c r="S44" i="4"/>
  <c r="S46" i="4"/>
  <c r="S47" i="4"/>
  <c r="S49" i="4"/>
  <c r="S50" i="4"/>
  <c r="S3" i="4"/>
  <c r="O5" i="4"/>
  <c r="O6" i="4"/>
  <c r="O7" i="4"/>
  <c r="O8" i="4"/>
  <c r="O9" i="4"/>
  <c r="O10" i="4"/>
  <c r="O13" i="4"/>
  <c r="O14" i="4"/>
  <c r="O15" i="4"/>
  <c r="O16" i="4"/>
  <c r="O17" i="4"/>
  <c r="O18" i="4"/>
  <c r="O19" i="4"/>
  <c r="O21" i="4"/>
  <c r="O22" i="4"/>
  <c r="O23" i="4"/>
  <c r="O24" i="4"/>
  <c r="O25" i="4"/>
  <c r="O26" i="4"/>
  <c r="O27" i="4"/>
  <c r="O29" i="4"/>
  <c r="O30" i="4"/>
  <c r="O31" i="4"/>
  <c r="O32" i="4"/>
  <c r="O33" i="4"/>
  <c r="O34" i="4"/>
  <c r="O35" i="4"/>
  <c r="O37" i="4"/>
  <c r="O38" i="4"/>
  <c r="O39" i="4"/>
  <c r="O40" i="4"/>
  <c r="O41" i="4"/>
  <c r="O42" i="4"/>
  <c r="O43" i="4"/>
  <c r="O4" i="4"/>
  <c r="N11" i="4"/>
  <c r="O11" i="4" s="1"/>
  <c r="J4" i="4"/>
  <c r="J82" i="4"/>
  <c r="I82" i="4"/>
  <c r="J81" i="4"/>
  <c r="I81" i="4"/>
  <c r="J80" i="4"/>
  <c r="I80" i="4"/>
  <c r="J79" i="4"/>
  <c r="I79" i="4"/>
  <c r="J78" i="4"/>
  <c r="I78" i="4"/>
  <c r="J77" i="4"/>
  <c r="I77" i="4"/>
  <c r="J76" i="4"/>
  <c r="I76" i="4"/>
  <c r="J74" i="4"/>
  <c r="I74" i="4"/>
  <c r="J73" i="4"/>
  <c r="I73" i="4"/>
  <c r="J72" i="4"/>
  <c r="I72" i="4"/>
  <c r="J71" i="4"/>
  <c r="I71" i="4"/>
  <c r="J70" i="4"/>
  <c r="I70" i="4"/>
  <c r="J69" i="4"/>
  <c r="I69" i="4"/>
  <c r="J68" i="4"/>
  <c r="I68" i="4"/>
  <c r="J66" i="4"/>
  <c r="I66" i="4"/>
  <c r="J65" i="4"/>
  <c r="I65" i="4"/>
  <c r="J64" i="4"/>
  <c r="I64" i="4"/>
  <c r="J63" i="4"/>
  <c r="I63" i="4"/>
  <c r="J62" i="4"/>
  <c r="I62" i="4"/>
  <c r="J61" i="4"/>
  <c r="I61" i="4"/>
  <c r="J60" i="4"/>
  <c r="I60" i="4"/>
  <c r="J58" i="4"/>
  <c r="I58" i="4"/>
  <c r="J57" i="4"/>
  <c r="I57" i="4"/>
  <c r="J56" i="4"/>
  <c r="I56" i="4"/>
  <c r="J55" i="4"/>
  <c r="I55" i="4"/>
  <c r="J54" i="4"/>
  <c r="I54" i="4"/>
  <c r="J53" i="4"/>
  <c r="I53" i="4"/>
  <c r="J52" i="4"/>
  <c r="I52" i="4"/>
  <c r="J50" i="4"/>
  <c r="I50" i="4"/>
  <c r="J49" i="4"/>
  <c r="I49" i="4"/>
  <c r="J48" i="4"/>
  <c r="I48" i="4"/>
  <c r="J47" i="4"/>
  <c r="I47" i="4"/>
  <c r="J46" i="4"/>
  <c r="I46" i="4"/>
  <c r="J45" i="4"/>
  <c r="I45" i="4"/>
  <c r="J44" i="4"/>
  <c r="I44" i="4"/>
  <c r="J42" i="4"/>
  <c r="I42" i="4"/>
  <c r="J41" i="4"/>
  <c r="I41" i="4"/>
  <c r="J40" i="4"/>
  <c r="I40" i="4"/>
  <c r="J39" i="4"/>
  <c r="I39" i="4"/>
  <c r="J38" i="4"/>
  <c r="I38" i="4"/>
  <c r="J37" i="4"/>
  <c r="I37" i="4"/>
  <c r="J36" i="4"/>
  <c r="I36" i="4"/>
  <c r="J34" i="4"/>
  <c r="I34" i="4"/>
  <c r="J33" i="4"/>
  <c r="I33" i="4"/>
  <c r="J32" i="4"/>
  <c r="I32" i="4"/>
  <c r="J31" i="4"/>
  <c r="I31" i="4"/>
  <c r="J30" i="4"/>
  <c r="I30" i="4"/>
  <c r="J29" i="4"/>
  <c r="I29" i="4"/>
  <c r="J28" i="4"/>
  <c r="I28" i="4"/>
  <c r="J26" i="4"/>
  <c r="I26" i="4"/>
  <c r="J25" i="4"/>
  <c r="I25" i="4"/>
  <c r="J24" i="4"/>
  <c r="I24" i="4"/>
  <c r="J23" i="4"/>
  <c r="I23" i="4"/>
  <c r="J22" i="4"/>
  <c r="I22" i="4"/>
  <c r="J21" i="4"/>
  <c r="I21" i="4"/>
  <c r="J20" i="4"/>
  <c r="I20" i="4"/>
  <c r="J18" i="4"/>
  <c r="I18" i="4"/>
  <c r="J17" i="4"/>
  <c r="I17" i="4"/>
  <c r="J16" i="4"/>
  <c r="I16" i="4"/>
  <c r="J15" i="4"/>
  <c r="I15" i="4"/>
  <c r="J14" i="4"/>
  <c r="I14" i="4"/>
  <c r="J13" i="4"/>
  <c r="I13" i="4"/>
  <c r="J12" i="4"/>
  <c r="I12" i="4"/>
  <c r="J10" i="4"/>
  <c r="I10" i="4"/>
  <c r="J9" i="4"/>
  <c r="I9" i="4"/>
  <c r="J8" i="4"/>
  <c r="I8" i="4"/>
  <c r="J7" i="4"/>
  <c r="I7" i="4"/>
  <c r="J6" i="4"/>
  <c r="I6" i="4"/>
  <c r="J5" i="4"/>
  <c r="I5" i="4"/>
  <c r="I4" i="4"/>
  <c r="C36" i="4"/>
  <c r="C26" i="4"/>
  <c r="C25" i="4"/>
  <c r="C24" i="4"/>
  <c r="C23" i="4"/>
  <c r="C22" i="4"/>
  <c r="C21" i="4"/>
  <c r="C20" i="4"/>
  <c r="B39" i="3"/>
  <c r="C12" i="4"/>
  <c r="C13" i="4"/>
  <c r="C14" i="4"/>
  <c r="C15" i="4"/>
  <c r="C16" i="4"/>
  <c r="C17" i="4"/>
  <c r="C18" i="4"/>
  <c r="C28" i="4"/>
  <c r="C29" i="4"/>
  <c r="C30" i="4"/>
  <c r="C31" i="4"/>
  <c r="C32" i="4"/>
  <c r="C33" i="4"/>
  <c r="C34" i="4"/>
  <c r="C37" i="4"/>
  <c r="C38" i="4"/>
  <c r="C39" i="4"/>
  <c r="C40" i="4"/>
  <c r="C41" i="4"/>
  <c r="C42" i="4"/>
  <c r="C44" i="4"/>
  <c r="C45" i="4"/>
  <c r="C46" i="4"/>
  <c r="C47" i="4"/>
  <c r="C48" i="4"/>
  <c r="C49" i="4"/>
  <c r="C50" i="4"/>
  <c r="C52" i="4"/>
  <c r="C53" i="4"/>
  <c r="C54" i="4"/>
  <c r="C55" i="4"/>
  <c r="C56" i="4"/>
  <c r="C57" i="4"/>
  <c r="C58" i="4"/>
  <c r="C60" i="4"/>
  <c r="C61" i="4"/>
  <c r="C62" i="4"/>
  <c r="C63" i="4"/>
  <c r="C64" i="4"/>
  <c r="C65" i="4"/>
  <c r="C66" i="4"/>
  <c r="C68" i="4"/>
  <c r="C69" i="4"/>
  <c r="C70" i="4"/>
  <c r="C71" i="4"/>
  <c r="C72" i="4"/>
  <c r="C73" i="4"/>
  <c r="C74" i="4"/>
  <c r="C76" i="4"/>
  <c r="C77" i="4"/>
  <c r="C78" i="4"/>
  <c r="C79" i="4"/>
  <c r="C80" i="4"/>
  <c r="C81" i="4"/>
  <c r="C82" i="4"/>
  <c r="C4" i="4"/>
  <c r="C5" i="4"/>
  <c r="C6" i="4"/>
  <c r="C7" i="4"/>
  <c r="C8" i="4"/>
  <c r="C9" i="4"/>
  <c r="C3" i="4"/>
  <c r="B10" i="4"/>
  <c r="C10" i="4" s="1"/>
  <c r="F25" i="3"/>
  <c r="G25" i="3"/>
  <c r="H25" i="3"/>
  <c r="F26" i="3"/>
  <c r="G26" i="3"/>
  <c r="H26" i="3"/>
  <c r="F27" i="3"/>
  <c r="G27" i="3"/>
  <c r="H27" i="3"/>
  <c r="F28" i="3"/>
  <c r="G28" i="3"/>
  <c r="H28" i="3"/>
  <c r="F29" i="3"/>
  <c r="G29" i="3"/>
  <c r="H29" i="3"/>
  <c r="N29" i="3"/>
  <c r="M29" i="3"/>
  <c r="L29" i="3"/>
  <c r="K29" i="3"/>
  <c r="J29" i="3"/>
  <c r="I29" i="3"/>
  <c r="N28" i="3"/>
  <c r="M28" i="3"/>
  <c r="L28" i="3"/>
  <c r="K28" i="3"/>
  <c r="J28" i="3"/>
  <c r="I28" i="3"/>
  <c r="N27" i="3"/>
  <c r="M27" i="3"/>
  <c r="L27" i="3"/>
  <c r="K27" i="3"/>
  <c r="J27" i="3"/>
  <c r="I27" i="3"/>
  <c r="N26" i="3"/>
  <c r="M26" i="3"/>
  <c r="L26" i="3"/>
  <c r="K26" i="3"/>
  <c r="J26" i="3"/>
  <c r="I26" i="3"/>
  <c r="N25" i="3"/>
  <c r="M25" i="3"/>
  <c r="L25" i="3"/>
  <c r="K25" i="3"/>
  <c r="J25" i="3"/>
  <c r="I25" i="3"/>
  <c r="F13" i="3"/>
  <c r="P11" i="3"/>
  <c r="O10" i="3"/>
  <c r="P10" i="3"/>
  <c r="Q10" i="3"/>
  <c r="O11" i="3"/>
  <c r="Q11" i="3"/>
  <c r="O12" i="3"/>
  <c r="P12" i="3"/>
  <c r="Q12" i="3"/>
  <c r="O13" i="3"/>
  <c r="P13" i="3"/>
  <c r="Q13" i="3"/>
  <c r="O14" i="3"/>
  <c r="P14" i="3"/>
  <c r="Q14" i="3"/>
  <c r="N14" i="3"/>
  <c r="N13" i="3"/>
  <c r="N12" i="3"/>
  <c r="N11" i="3"/>
  <c r="N10" i="3"/>
  <c r="M13" i="3"/>
  <c r="L13" i="3"/>
  <c r="K13" i="3"/>
  <c r="J13" i="3"/>
  <c r="I13" i="3"/>
  <c r="J10" i="3"/>
  <c r="K10" i="3"/>
  <c r="L10" i="3"/>
  <c r="M10" i="3"/>
  <c r="J11" i="3"/>
  <c r="K11" i="3"/>
  <c r="L11" i="3"/>
  <c r="M11" i="3"/>
  <c r="J12" i="3"/>
  <c r="K12" i="3"/>
  <c r="L12" i="3"/>
  <c r="M12" i="3"/>
  <c r="J14" i="3"/>
  <c r="K14" i="3"/>
  <c r="L14" i="3"/>
  <c r="M14" i="3"/>
  <c r="I11" i="3"/>
  <c r="I10" i="3"/>
  <c r="H13" i="3"/>
  <c r="G13" i="3"/>
  <c r="G10" i="3"/>
  <c r="H10" i="3"/>
  <c r="G11" i="3"/>
  <c r="H11" i="3"/>
  <c r="G12" i="3"/>
  <c r="H12" i="3"/>
  <c r="I12" i="3"/>
  <c r="G14" i="3"/>
  <c r="H14" i="3"/>
  <c r="I14" i="3"/>
  <c r="F14" i="3"/>
  <c r="F12" i="3"/>
  <c r="F11" i="3"/>
  <c r="F10" i="3"/>
  <c r="C11" i="3"/>
  <c r="C48" i="3"/>
  <c r="C47" i="3"/>
  <c r="C46" i="3"/>
  <c r="C45" i="3"/>
  <c r="C44" i="3"/>
  <c r="C43" i="3"/>
  <c r="C42" i="3"/>
  <c r="C41" i="3"/>
  <c r="C38" i="3"/>
  <c r="C37" i="3"/>
  <c r="C36" i="3"/>
  <c r="C35" i="3"/>
  <c r="C34" i="3"/>
  <c r="C33" i="3"/>
  <c r="C32" i="3"/>
  <c r="C31" i="3"/>
  <c r="C29" i="3"/>
  <c r="C28" i="3"/>
  <c r="C27" i="3"/>
  <c r="C26" i="3"/>
  <c r="C25" i="3"/>
  <c r="C24" i="3"/>
  <c r="C23" i="3"/>
  <c r="C22" i="3"/>
  <c r="C20" i="3"/>
  <c r="C19" i="3"/>
  <c r="C18" i="3"/>
  <c r="C17" i="3"/>
  <c r="C16" i="3"/>
  <c r="C15" i="3"/>
  <c r="C14" i="3"/>
  <c r="C13" i="3"/>
  <c r="C10" i="3"/>
  <c r="C9" i="3"/>
  <c r="C8" i="3"/>
  <c r="C7" i="3"/>
  <c r="C6" i="3"/>
  <c r="C5" i="3"/>
  <c r="C4" i="3"/>
  <c r="Q6" i="2"/>
  <c r="AA33" i="2"/>
  <c r="AA32" i="2"/>
  <c r="AA31" i="2"/>
  <c r="AA30" i="2"/>
  <c r="AA29" i="2"/>
  <c r="AA28" i="2"/>
  <c r="AA25" i="2"/>
  <c r="AA24" i="2"/>
  <c r="AA23" i="2"/>
  <c r="AA22" i="2"/>
  <c r="AA21" i="2"/>
  <c r="AA20" i="2"/>
  <c r="AA17" i="2"/>
  <c r="AA16" i="2"/>
  <c r="AA15" i="2"/>
  <c r="AA14" i="2"/>
  <c r="AA13" i="2"/>
  <c r="AA12" i="2"/>
  <c r="AA9" i="2"/>
  <c r="AA8" i="2"/>
  <c r="AA7" i="2"/>
  <c r="AA6" i="2"/>
  <c r="AA5" i="2"/>
  <c r="AA4" i="2"/>
  <c r="R28" i="2"/>
  <c r="U29" i="2"/>
  <c r="Q30" i="2"/>
  <c r="R31" i="2"/>
  <c r="R32" i="2"/>
  <c r="U32" i="2"/>
  <c r="P32" i="2"/>
  <c r="P31" i="2"/>
  <c r="P28" i="2"/>
  <c r="S20" i="2"/>
  <c r="T20" i="2"/>
  <c r="U20" i="2"/>
  <c r="S21" i="2"/>
  <c r="R22" i="2"/>
  <c r="S22" i="2"/>
  <c r="T23" i="2"/>
  <c r="U23" i="2"/>
  <c r="T24" i="2"/>
  <c r="Q12" i="2"/>
  <c r="Q13" i="2"/>
  <c r="R14" i="2"/>
  <c r="Q16" i="2"/>
  <c r="R16" i="2"/>
  <c r="R8" i="2"/>
  <c r="S4" i="2"/>
  <c r="Q5" i="2"/>
  <c r="R5" i="2"/>
  <c r="S5" i="2"/>
  <c r="Q7" i="2"/>
  <c r="U7" i="2"/>
  <c r="Q8" i="2"/>
  <c r="P7" i="2"/>
  <c r="N33" i="2"/>
  <c r="T28" i="2" s="1"/>
  <c r="L33" i="2"/>
  <c r="R30" i="2" s="1"/>
  <c r="J33" i="2"/>
  <c r="P30" i="2" s="1"/>
  <c r="O25" i="2"/>
  <c r="U22" i="2" s="1"/>
  <c r="N25" i="2"/>
  <c r="T22" i="2" s="1"/>
  <c r="M25" i="2"/>
  <c r="S24" i="2" s="1"/>
  <c r="L25" i="2"/>
  <c r="R24" i="2" s="1"/>
  <c r="O17" i="2"/>
  <c r="U14" i="2" s="1"/>
  <c r="M17" i="2"/>
  <c r="S13" i="2" s="1"/>
  <c r="L17" i="2"/>
  <c r="R13" i="2" s="1"/>
  <c r="K17" i="2"/>
  <c r="Q15" i="2" s="1"/>
  <c r="O9" i="2"/>
  <c r="U5" i="2" s="1"/>
  <c r="M9" i="2"/>
  <c r="S8" i="2" s="1"/>
  <c r="K9" i="2"/>
  <c r="Q4" i="2" s="1"/>
  <c r="J9" i="2"/>
  <c r="P4" i="2" s="1"/>
  <c r="K33" i="2"/>
  <c r="Q32" i="2" s="1"/>
  <c r="M33" i="2"/>
  <c r="S30" i="2" s="1"/>
  <c r="O33" i="2"/>
  <c r="U31" i="2" s="1"/>
  <c r="L9" i="2"/>
  <c r="R6" i="2" s="1"/>
  <c r="I5" i="1"/>
  <c r="I6" i="1"/>
  <c r="I7" i="1"/>
  <c r="I8" i="1"/>
  <c r="I9" i="1"/>
  <c r="I10" i="1"/>
  <c r="I11" i="1"/>
  <c r="I12" i="1"/>
  <c r="I13" i="1"/>
  <c r="I14" i="1"/>
  <c r="I15" i="1"/>
  <c r="I17" i="1"/>
  <c r="I18" i="1"/>
  <c r="I19" i="1"/>
  <c r="I20" i="1"/>
  <c r="I21" i="1"/>
  <c r="I22" i="1"/>
  <c r="I23" i="1"/>
  <c r="I24" i="1"/>
  <c r="I25" i="1"/>
  <c r="I26" i="1"/>
  <c r="I27" i="1"/>
  <c r="I28" i="1"/>
  <c r="I30" i="1"/>
  <c r="I31" i="1"/>
  <c r="I32" i="1"/>
  <c r="I33" i="1"/>
  <c r="I34" i="1"/>
  <c r="I35" i="1"/>
  <c r="I36" i="1"/>
  <c r="I37" i="1"/>
  <c r="I38" i="1"/>
  <c r="I39" i="1"/>
  <c r="I40" i="1"/>
  <c r="I41" i="1"/>
  <c r="I43" i="1"/>
  <c r="I44" i="1"/>
  <c r="I45" i="1"/>
  <c r="I46" i="1"/>
  <c r="I47" i="1"/>
  <c r="I48" i="1"/>
  <c r="I49" i="1"/>
  <c r="I50" i="1"/>
  <c r="I51" i="1"/>
  <c r="I52" i="1"/>
  <c r="I53" i="1"/>
  <c r="I54" i="1"/>
  <c r="I4" i="1"/>
  <c r="D5" i="1"/>
  <c r="D6" i="1"/>
  <c r="D7" i="1"/>
  <c r="D8" i="1"/>
  <c r="D9" i="1"/>
  <c r="D10" i="1"/>
  <c r="D11" i="1"/>
  <c r="D12" i="1"/>
  <c r="D13" i="1"/>
  <c r="D14" i="1"/>
  <c r="D15" i="1"/>
  <c r="D17" i="1"/>
  <c r="D18" i="1"/>
  <c r="D19" i="1"/>
  <c r="D20" i="1"/>
  <c r="D21" i="1"/>
  <c r="D22" i="1"/>
  <c r="D23" i="1"/>
  <c r="D24" i="1"/>
  <c r="D25" i="1"/>
  <c r="D26" i="1"/>
  <c r="D27" i="1"/>
  <c r="D28" i="1"/>
  <c r="D30" i="1"/>
  <c r="D31" i="1"/>
  <c r="D32" i="1"/>
  <c r="D33" i="1"/>
  <c r="D34" i="1"/>
  <c r="D35" i="1"/>
  <c r="D36" i="1"/>
  <c r="D37" i="1"/>
  <c r="D38" i="1"/>
  <c r="D39" i="1"/>
  <c r="D40" i="1"/>
  <c r="D41" i="1"/>
  <c r="D43" i="1"/>
  <c r="D44" i="1"/>
  <c r="D45" i="1"/>
  <c r="D46" i="1"/>
  <c r="D47" i="1"/>
  <c r="D48" i="1"/>
  <c r="D49" i="1"/>
  <c r="D50" i="1"/>
  <c r="D51" i="1"/>
  <c r="D52" i="1"/>
  <c r="D53" i="1"/>
  <c r="D54" i="1"/>
  <c r="D4" i="1"/>
  <c r="F10" i="2"/>
  <c r="F11" i="2"/>
  <c r="F12" i="2"/>
  <c r="F13" i="2"/>
  <c r="F14" i="2"/>
  <c r="F15" i="2"/>
  <c r="F17" i="2"/>
  <c r="F18" i="2"/>
  <c r="F19" i="2"/>
  <c r="F20" i="2"/>
  <c r="F21" i="2"/>
  <c r="F22" i="2"/>
  <c r="F23" i="2"/>
  <c r="F24" i="2"/>
  <c r="F25" i="2"/>
  <c r="F26" i="2"/>
  <c r="F27" i="2"/>
  <c r="F28" i="2"/>
  <c r="F30" i="2"/>
  <c r="F31" i="2"/>
  <c r="F32" i="2"/>
  <c r="F33" i="2"/>
  <c r="F34" i="2"/>
  <c r="F35" i="2"/>
  <c r="F36" i="2"/>
  <c r="F37" i="2"/>
  <c r="F38" i="2"/>
  <c r="F39" i="2"/>
  <c r="F40" i="2"/>
  <c r="F41" i="2"/>
  <c r="F43" i="2"/>
  <c r="F44" i="2"/>
  <c r="F45" i="2"/>
  <c r="F46" i="2"/>
  <c r="F47" i="2"/>
  <c r="F48" i="2"/>
  <c r="F49" i="2"/>
  <c r="F50" i="2"/>
  <c r="F51" i="2"/>
  <c r="F52" i="2"/>
  <c r="F53" i="2"/>
  <c r="F54" i="2"/>
  <c r="E49" i="2"/>
  <c r="E50" i="2"/>
  <c r="E51" i="2"/>
  <c r="E52" i="2"/>
  <c r="E53" i="2"/>
  <c r="E54" i="2"/>
  <c r="E36" i="2"/>
  <c r="E37" i="2"/>
  <c r="E38" i="2"/>
  <c r="G38" i="2" s="1"/>
  <c r="E39" i="2"/>
  <c r="E40" i="2"/>
  <c r="G40" i="2" s="1"/>
  <c r="E41" i="2"/>
  <c r="E23" i="2"/>
  <c r="E24" i="2"/>
  <c r="E25" i="2"/>
  <c r="E26" i="2"/>
  <c r="E27" i="2"/>
  <c r="E28" i="2"/>
  <c r="E10" i="2"/>
  <c r="E11" i="2"/>
  <c r="E12" i="2"/>
  <c r="E13" i="2"/>
  <c r="E14" i="2"/>
  <c r="E15" i="2"/>
  <c r="E48" i="2"/>
  <c r="E47" i="2"/>
  <c r="E46" i="2"/>
  <c r="E45" i="2"/>
  <c r="E44" i="2"/>
  <c r="E43" i="2"/>
  <c r="G36" i="2"/>
  <c r="E35" i="2"/>
  <c r="E34" i="2"/>
  <c r="E33" i="2"/>
  <c r="E32" i="2"/>
  <c r="E31" i="2"/>
  <c r="E30" i="2"/>
  <c r="E22" i="2"/>
  <c r="E21" i="2"/>
  <c r="E20" i="2"/>
  <c r="E19" i="2"/>
  <c r="E18" i="2"/>
  <c r="E17" i="2"/>
  <c r="F9" i="2"/>
  <c r="E9" i="2"/>
  <c r="F8" i="2"/>
  <c r="E8" i="2"/>
  <c r="F7" i="2"/>
  <c r="E7" i="2"/>
  <c r="F6" i="2"/>
  <c r="E6" i="2"/>
  <c r="F5" i="2"/>
  <c r="E5" i="2"/>
  <c r="F4" i="2"/>
  <c r="E4" i="2"/>
  <c r="N41" i="1"/>
  <c r="N15" i="1"/>
  <c r="N54" i="1"/>
  <c r="N28" i="1"/>
  <c r="N4" i="1"/>
  <c r="N5" i="1"/>
  <c r="N6" i="1"/>
  <c r="N7" i="1"/>
  <c r="N8" i="1"/>
  <c r="N9" i="1"/>
  <c r="N10" i="1"/>
  <c r="N11" i="1"/>
  <c r="N12" i="1"/>
  <c r="N13" i="1"/>
  <c r="N14" i="1"/>
  <c r="N17" i="1"/>
  <c r="N18" i="1"/>
  <c r="N19" i="1"/>
  <c r="N20" i="1"/>
  <c r="N21" i="1"/>
  <c r="N22" i="1"/>
  <c r="N23" i="1"/>
  <c r="N24" i="1"/>
  <c r="N25" i="1"/>
  <c r="N26" i="1"/>
  <c r="N27" i="1"/>
  <c r="N30" i="1"/>
  <c r="N31" i="1"/>
  <c r="N32" i="1"/>
  <c r="N33" i="1"/>
  <c r="N34" i="1"/>
  <c r="N35" i="1"/>
  <c r="N36" i="1"/>
  <c r="N37" i="1"/>
  <c r="N38" i="1"/>
  <c r="N39" i="1"/>
  <c r="N40" i="1"/>
  <c r="N43" i="1"/>
  <c r="N44" i="1"/>
  <c r="N45" i="1"/>
  <c r="N46" i="1"/>
  <c r="N47" i="1"/>
  <c r="N48" i="1"/>
  <c r="N49" i="1"/>
  <c r="N50" i="1"/>
  <c r="N51" i="1"/>
  <c r="N52" i="1"/>
  <c r="N53" i="1"/>
  <c r="F22" i="5" l="1"/>
  <c r="F23" i="5"/>
  <c r="F21" i="5"/>
  <c r="F24" i="5"/>
  <c r="F15" i="5"/>
  <c r="F16" i="5"/>
  <c r="F14" i="5"/>
  <c r="F17" i="5"/>
  <c r="F13" i="5"/>
  <c r="F25" i="5"/>
  <c r="S16" i="2"/>
  <c r="T31" i="2"/>
  <c r="S28" i="2"/>
  <c r="AD5" i="4"/>
  <c r="AF45" i="4"/>
  <c r="T29" i="2"/>
  <c r="AB6" i="4"/>
  <c r="AD39" i="4"/>
  <c r="AF48" i="4"/>
  <c r="S14" i="2"/>
  <c r="P8" i="2"/>
  <c r="Q28" i="2"/>
  <c r="P5" i="2"/>
  <c r="S7" i="2"/>
  <c r="U4" i="2"/>
  <c r="U15" i="2"/>
  <c r="Q14" i="2"/>
  <c r="S12" i="2"/>
  <c r="S23" i="2"/>
  <c r="U21" i="2"/>
  <c r="R20" i="2"/>
  <c r="T32" i="2"/>
  <c r="Q31" i="2"/>
  <c r="S29" i="2"/>
  <c r="P6" i="2"/>
  <c r="AC6" i="4"/>
  <c r="AB14" i="4"/>
  <c r="AE39" i="4"/>
  <c r="AG48" i="4"/>
  <c r="AG61" i="4"/>
  <c r="R7" i="2"/>
  <c r="U13" i="2"/>
  <c r="R12" i="2"/>
  <c r="U24" i="2"/>
  <c r="R23" i="2"/>
  <c r="T21" i="2"/>
  <c r="S32" i="2"/>
  <c r="U30" i="2"/>
  <c r="R29" i="2"/>
  <c r="U6" i="2"/>
  <c r="AB7" i="4"/>
  <c r="AC14" i="4"/>
  <c r="AB22" i="4"/>
  <c r="AG39" i="4"/>
  <c r="AF46" i="4"/>
  <c r="AC53" i="4"/>
  <c r="AD62" i="4"/>
  <c r="U12" i="2"/>
  <c r="S31" i="2"/>
  <c r="U8" i="2"/>
  <c r="S15" i="2"/>
  <c r="T30" i="2"/>
  <c r="Q29" i="2"/>
  <c r="AB4" i="4"/>
  <c r="AC7" i="4"/>
  <c r="AD37" i="4"/>
  <c r="AG46" i="4"/>
  <c r="R4" i="2"/>
  <c r="U16" i="2"/>
  <c r="R15" i="2"/>
  <c r="R21" i="2"/>
  <c r="P29" i="2"/>
  <c r="U28" i="2"/>
  <c r="S6" i="2"/>
  <c r="AC4" i="4"/>
  <c r="AB8" i="4"/>
  <c r="AF12" i="4"/>
  <c r="AF15" i="4"/>
  <c r="AB23" i="4"/>
  <c r="AE37" i="4"/>
  <c r="AF53" i="4"/>
  <c r="AE63" i="4"/>
  <c r="AE15" i="4"/>
  <c r="AB20" i="4"/>
  <c r="AE60" i="4"/>
  <c r="AG63" i="4"/>
  <c r="AE14" i="4"/>
  <c r="AE21" i="4"/>
  <c r="AE5" i="4"/>
  <c r="AE61" i="4"/>
  <c r="AD63" i="4"/>
  <c r="AF61" i="4"/>
  <c r="AF63" i="4"/>
  <c r="AB62" i="4"/>
  <c r="AE64" i="4"/>
  <c r="AB61" i="4"/>
  <c r="AF64" i="4"/>
  <c r="AC61" i="4"/>
  <c r="AB52" i="4"/>
  <c r="AE52" i="4"/>
  <c r="AD54" i="4"/>
  <c r="AB53" i="4"/>
  <c r="AD53" i="4"/>
  <c r="AF31" i="4"/>
  <c r="AG31" i="4"/>
  <c r="AF29" i="4"/>
  <c r="AG22" i="4"/>
  <c r="AF21" i="4"/>
  <c r="AF22" i="4"/>
  <c r="AG29" i="4"/>
  <c r="AF32" i="4"/>
  <c r="AG32" i="4"/>
  <c r="AF30" i="4"/>
  <c r="AG30" i="4"/>
  <c r="AC29" i="4"/>
  <c r="AD29" i="4"/>
  <c r="AB30" i="4"/>
  <c r="AC30" i="4"/>
  <c r="AB29" i="4"/>
  <c r="AD30" i="4"/>
  <c r="AB32" i="4"/>
  <c r="AD45" i="4"/>
  <c r="AD47" i="4"/>
  <c r="AC46" i="4"/>
  <c r="AB45" i="4"/>
  <c r="AE46" i="4"/>
  <c r="AC45" i="4"/>
  <c r="AB38" i="4"/>
  <c r="AB37" i="4"/>
  <c r="AF40" i="4"/>
  <c r="AF38" i="4"/>
  <c r="AG40" i="4"/>
  <c r="AF37" i="4"/>
  <c r="AC36" i="4"/>
  <c r="AD14" i="4"/>
  <c r="AD13" i="4"/>
  <c r="AE13" i="4"/>
  <c r="AD15" i="4"/>
  <c r="AC13" i="4"/>
  <c r="AF6" i="4"/>
  <c r="AG6" i="4"/>
  <c r="AF5" i="4"/>
  <c r="AG5" i="4"/>
  <c r="AC62" i="4"/>
  <c r="AB60" i="4"/>
  <c r="AB64" i="4"/>
  <c r="AC60" i="4"/>
  <c r="AC64" i="4"/>
  <c r="AD60" i="4"/>
  <c r="AB54" i="4"/>
  <c r="AD55" i="4"/>
  <c r="AB56" i="4"/>
  <c r="AC52" i="4"/>
  <c r="AC56" i="4"/>
  <c r="AD52" i="4"/>
  <c r="AD46" i="4"/>
  <c r="AC44" i="4"/>
  <c r="AC48" i="4"/>
  <c r="AD44" i="4"/>
  <c r="AE38" i="4"/>
  <c r="AB36" i="4"/>
  <c r="AB40" i="4"/>
  <c r="AD36" i="4"/>
  <c r="AE36" i="4"/>
  <c r="AD4" i="4"/>
  <c r="AD8" i="4"/>
  <c r="AD20" i="4"/>
  <c r="AD24" i="4"/>
  <c r="AE4" i="4"/>
  <c r="AE8" i="4"/>
  <c r="AE20" i="4"/>
  <c r="AE24" i="4"/>
  <c r="AG4" i="4"/>
  <c r="AE7" i="4"/>
  <c r="AG8" i="4"/>
  <c r="AC12" i="4"/>
  <c r="AC16" i="4"/>
  <c r="AG20" i="4"/>
  <c r="AE23" i="4"/>
  <c r="AG24" i="4"/>
  <c r="AC28" i="4"/>
  <c r="AC32" i="4"/>
  <c r="AD7" i="4"/>
  <c r="AF8" i="4"/>
  <c r="AB12" i="4"/>
  <c r="AB16" i="4"/>
  <c r="AF20" i="4"/>
  <c r="AD23" i="4"/>
  <c r="AF24" i="4"/>
  <c r="AB28" i="4"/>
  <c r="AF7" i="4"/>
  <c r="AD12" i="4"/>
  <c r="AD28" i="4"/>
  <c r="AE12" i="4"/>
  <c r="AE28" i="4"/>
  <c r="K10" i="4"/>
  <c r="K47" i="4"/>
  <c r="K61" i="4"/>
  <c r="K65" i="4"/>
  <c r="K62" i="4"/>
  <c r="K81" i="4"/>
  <c r="K46" i="4"/>
  <c r="K78" i="4"/>
  <c r="K82" i="4"/>
  <c r="K48" i="4"/>
  <c r="K45" i="4"/>
  <c r="K39" i="4"/>
  <c r="K37" i="4"/>
  <c r="K40" i="4"/>
  <c r="K77" i="4"/>
  <c r="K76" i="4"/>
  <c r="K79" i="4"/>
  <c r="K80" i="4"/>
  <c r="K70" i="4"/>
  <c r="K68" i="4"/>
  <c r="K72" i="4"/>
  <c r="K53" i="4"/>
  <c r="K54" i="4"/>
  <c r="K58" i="4"/>
  <c r="K57" i="4"/>
  <c r="K16" i="4"/>
  <c r="K7" i="4"/>
  <c r="K50" i="4"/>
  <c r="K66" i="4"/>
  <c r="K71" i="4"/>
  <c r="K38" i="4"/>
  <c r="K42" i="4"/>
  <c r="K52" i="4"/>
  <c r="K55" i="4"/>
  <c r="K60" i="4"/>
  <c r="K63" i="4"/>
  <c r="K44" i="4"/>
  <c r="K56" i="4"/>
  <c r="K64" i="4"/>
  <c r="K36" i="4"/>
  <c r="K73" i="4"/>
  <c r="K41" i="4"/>
  <c r="K49" i="4"/>
  <c r="K74" i="4"/>
  <c r="K69" i="4"/>
  <c r="K4" i="4"/>
  <c r="K26" i="4"/>
  <c r="K9" i="4"/>
  <c r="K28" i="4"/>
  <c r="K18" i="4"/>
  <c r="K12" i="4"/>
  <c r="K34" i="4"/>
  <c r="K22" i="4"/>
  <c r="K25" i="4"/>
  <c r="K29" i="4"/>
  <c r="K33" i="4"/>
  <c r="K5" i="4"/>
  <c r="K30" i="4"/>
  <c r="K6" i="4"/>
  <c r="K20" i="4"/>
  <c r="K23" i="4"/>
  <c r="K24" i="4"/>
  <c r="K8" i="4"/>
  <c r="K13" i="4"/>
  <c r="K17" i="4"/>
  <c r="K14" i="4"/>
  <c r="K21" i="4"/>
  <c r="K31" i="4"/>
  <c r="K15" i="4"/>
  <c r="K32" i="4"/>
  <c r="S10" i="3"/>
  <c r="U10" i="3"/>
  <c r="T10" i="3"/>
  <c r="S11" i="3"/>
  <c r="T12" i="3"/>
  <c r="U14" i="3"/>
  <c r="S14" i="3"/>
  <c r="T13" i="3"/>
  <c r="Q29" i="3"/>
  <c r="R10" i="3"/>
  <c r="R12" i="3"/>
  <c r="R14" i="3"/>
  <c r="O29" i="3"/>
  <c r="Q27" i="3"/>
  <c r="T11" i="3"/>
  <c r="U13" i="3"/>
  <c r="R13" i="3"/>
  <c r="U12" i="3"/>
  <c r="T14" i="3"/>
  <c r="Q28" i="3"/>
  <c r="P29" i="3"/>
  <c r="Q25" i="3"/>
  <c r="P28" i="3"/>
  <c r="P25" i="3"/>
  <c r="R11" i="3"/>
  <c r="S12" i="3"/>
  <c r="U11" i="3"/>
  <c r="O27" i="3"/>
  <c r="P27" i="3"/>
  <c r="S13" i="3"/>
  <c r="Q26" i="3"/>
  <c r="O25" i="3"/>
  <c r="P26" i="3"/>
  <c r="O26" i="3"/>
  <c r="O28" i="3"/>
  <c r="K25" i="2"/>
  <c r="J25" i="2"/>
  <c r="J17" i="2"/>
  <c r="N17" i="2"/>
  <c r="N9" i="2"/>
  <c r="G14" i="2"/>
  <c r="G13" i="2"/>
  <c r="G23" i="2"/>
  <c r="G54" i="2"/>
  <c r="G26" i="2"/>
  <c r="G12" i="2"/>
  <c r="G51" i="2"/>
  <c r="G25" i="2"/>
  <c r="G50" i="2"/>
  <c r="G52" i="2"/>
  <c r="G10" i="2"/>
  <c r="G32" i="2"/>
  <c r="G28" i="2"/>
  <c r="G20" i="2"/>
  <c r="G27" i="2"/>
  <c r="G41" i="2"/>
  <c r="G4" i="2"/>
  <c r="G49" i="2"/>
  <c r="G39" i="2"/>
  <c r="G37" i="2"/>
  <c r="G7" i="2"/>
  <c r="G33" i="2"/>
  <c r="G17" i="2"/>
  <c r="G15" i="2"/>
  <c r="G24" i="2"/>
  <c r="G53" i="2"/>
  <c r="G11" i="2"/>
  <c r="G45" i="2"/>
  <c r="G6" i="2"/>
  <c r="G18" i="2"/>
  <c r="G22" i="2"/>
  <c r="G47" i="2"/>
  <c r="G44" i="2"/>
  <c r="G48" i="2"/>
  <c r="G21" i="2"/>
  <c r="G46" i="2"/>
  <c r="G19" i="2"/>
  <c r="G5" i="2"/>
  <c r="G8" i="2"/>
  <c r="G31" i="2"/>
  <c r="G34" i="2"/>
  <c r="G9" i="2"/>
  <c r="G35" i="2"/>
  <c r="G43" i="2"/>
  <c r="G30" i="2"/>
  <c r="P20" i="2" l="1"/>
  <c r="P24" i="2"/>
  <c r="P23" i="2"/>
  <c r="P22" i="2"/>
  <c r="P21" i="2"/>
  <c r="T5" i="2"/>
  <c r="T8" i="2"/>
  <c r="T6" i="2"/>
  <c r="T4" i="2"/>
  <c r="T7" i="2"/>
  <c r="T16" i="2"/>
  <c r="T13" i="2"/>
  <c r="T15" i="2"/>
  <c r="T12" i="2"/>
  <c r="T14" i="2"/>
  <c r="P16" i="2"/>
  <c r="P12" i="2"/>
  <c r="P15" i="2"/>
  <c r="P14" i="2"/>
  <c r="P13" i="2"/>
  <c r="Q21" i="2"/>
  <c r="Q23" i="2"/>
  <c r="Q20" i="2"/>
  <c r="Q22" i="2"/>
  <c r="Q24" i="2"/>
  <c r="F13" i="8" l="1"/>
  <c r="G13" i="8" s="1"/>
  <c r="F25" i="8"/>
  <c r="G25" i="8"/>
</calcChain>
</file>

<file path=xl/sharedStrings.xml><?xml version="1.0" encoding="utf-8"?>
<sst xmlns="http://schemas.openxmlformats.org/spreadsheetml/2006/main" count="572" uniqueCount="163">
  <si>
    <t>Patient Rescue</t>
  </si>
  <si>
    <t xml:space="preserve">Patient </t>
  </si>
  <si>
    <t>Knock-in</t>
  </si>
  <si>
    <t>Control</t>
  </si>
  <si>
    <r>
      <t>(mm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)</t>
    </r>
  </si>
  <si>
    <t>PANEL 1b</t>
  </si>
  <si>
    <t>PANEL 1d</t>
  </si>
  <si>
    <t>PANEL 1e</t>
  </si>
  <si>
    <t>CP Ratio</t>
  </si>
  <si>
    <t>VZ Ratio</t>
  </si>
  <si>
    <t>SVZ ratio</t>
  </si>
  <si>
    <t>Patient</t>
  </si>
  <si>
    <t>CP length</t>
  </si>
  <si>
    <t>VZ length</t>
  </si>
  <si>
    <t>Total Length</t>
  </si>
  <si>
    <t>PANEL 2d</t>
  </si>
  <si>
    <t>PANEL 2b</t>
  </si>
  <si>
    <t>Bin</t>
  </si>
  <si>
    <t>Total SATB2+ cells</t>
  </si>
  <si>
    <t>C</t>
  </si>
  <si>
    <t>P</t>
  </si>
  <si>
    <t>PR</t>
  </si>
  <si>
    <t>KI</t>
  </si>
  <si>
    <t>Count/(mm2)</t>
  </si>
  <si>
    <t>Count CC3</t>
  </si>
  <si>
    <t>Count HOPX</t>
  </si>
  <si>
    <t>Count SOX2</t>
  </si>
  <si>
    <t>Structure 1</t>
  </si>
  <si>
    <t>Structure 2</t>
  </si>
  <si>
    <t>Structure 3</t>
  </si>
  <si>
    <t>Structure 4</t>
  </si>
  <si>
    <t>Structure 5</t>
  </si>
  <si>
    <t>Structure 6</t>
  </si>
  <si>
    <t xml:space="preserve">Count </t>
  </si>
  <si>
    <t>Area</t>
  </si>
  <si>
    <t>DAPI+ cells</t>
  </si>
  <si>
    <t>Normalized Density</t>
  </si>
  <si>
    <t>% Structure 1</t>
  </si>
  <si>
    <t>% Structure 2</t>
  </si>
  <si>
    <t>% Structure 3</t>
  </si>
  <si>
    <t>% Structure 4</t>
  </si>
  <si>
    <t>% Structure 5</t>
  </si>
  <si>
    <t>% Structure 6</t>
  </si>
  <si>
    <t>PANEL 2e</t>
  </si>
  <si>
    <t>PANEL 5b</t>
  </si>
  <si>
    <t>Intensity</t>
  </si>
  <si>
    <t>Intensity-Background</t>
  </si>
  <si>
    <t>Normalized to Control</t>
  </si>
  <si>
    <t>Normalized to Control Average</t>
  </si>
  <si>
    <t>PANEL 5d</t>
  </si>
  <si>
    <t>PANEL 5e</t>
  </si>
  <si>
    <t>MDLS</t>
  </si>
  <si>
    <t>PS6- Blot 1</t>
  </si>
  <si>
    <t>PS6- Blot 2</t>
  </si>
  <si>
    <t>PS6- Blot 3</t>
  </si>
  <si>
    <t>PS6- Blot 4</t>
  </si>
  <si>
    <t xml:space="preserve">Intensity normalized to control </t>
  </si>
  <si>
    <t>S6- Blot 1</t>
  </si>
  <si>
    <t>S6- Blot 2</t>
  </si>
  <si>
    <t>S6- Blot 3</t>
  </si>
  <si>
    <t>S6- Blot 4</t>
  </si>
  <si>
    <t>Beta Actin- Blot 1</t>
  </si>
  <si>
    <t>Beta Actin- Blot 4</t>
  </si>
  <si>
    <t>Beta Actin- Blot 3</t>
  </si>
  <si>
    <t>Beta Actin- Blot 2</t>
  </si>
  <si>
    <t>PS6/S6 (normalized)</t>
  </si>
  <si>
    <t>Blot 1</t>
  </si>
  <si>
    <t>Blot 2</t>
  </si>
  <si>
    <t>Blot 3</t>
  </si>
  <si>
    <t>Blot 4</t>
  </si>
  <si>
    <t>PAKT- Blot 1</t>
  </si>
  <si>
    <t>PAKT- Blot 3</t>
  </si>
  <si>
    <t>PAKT- Blot 2</t>
  </si>
  <si>
    <t>AKT- Blot 1</t>
  </si>
  <si>
    <t>AKT- Blot 2</t>
  </si>
  <si>
    <t>AKT- Blot 3</t>
  </si>
  <si>
    <t>PAKT/AKT (normalized)</t>
  </si>
  <si>
    <t>PANEL 6c</t>
  </si>
  <si>
    <t>Control+NV</t>
  </si>
  <si>
    <t>Patient+NV</t>
  </si>
  <si>
    <t>Patient Rescue+NV</t>
  </si>
  <si>
    <t>MDLS+NV</t>
  </si>
  <si>
    <t>Knock-in+NV</t>
  </si>
  <si>
    <t>Control Average</t>
  </si>
  <si>
    <t>PANEL 6d</t>
  </si>
  <si>
    <t>Cntl</t>
  </si>
  <si>
    <t>Cntl+NV</t>
  </si>
  <si>
    <t>Pt</t>
  </si>
  <si>
    <t>Pt+NV</t>
  </si>
  <si>
    <t>PR+NV</t>
  </si>
  <si>
    <t>KI+NV</t>
  </si>
  <si>
    <t>C+NV</t>
  </si>
  <si>
    <t>P+NV</t>
  </si>
  <si>
    <t>PANEL 6f</t>
  </si>
  <si>
    <t>PANEL 6g</t>
  </si>
  <si>
    <t>PANEL 6h</t>
  </si>
  <si>
    <t>GAPDH</t>
  </si>
  <si>
    <t>C+CHX</t>
  </si>
  <si>
    <t>P+CHX</t>
  </si>
  <si>
    <t>PR+CHX</t>
  </si>
  <si>
    <t>CqMean-GAPDH</t>
  </si>
  <si>
    <t xml:space="preserve">  </t>
  </si>
  <si>
    <t>CqMean (3 replicates)</t>
  </si>
  <si>
    <t>PANEL Ext 1h</t>
  </si>
  <si>
    <t>PANEL Ext 4b</t>
  </si>
  <si>
    <t>Count TBR2</t>
  </si>
  <si>
    <t>PANEL Ext 4d</t>
  </si>
  <si>
    <t>PANEL Ext 4f</t>
  </si>
  <si>
    <t>PANEL Ext 4h-i</t>
  </si>
  <si>
    <t>TBR2</t>
  </si>
  <si>
    <t>HOPX</t>
  </si>
  <si>
    <t>CC3TBR2</t>
  </si>
  <si>
    <t>CC3HOPX</t>
  </si>
  <si>
    <t>%CC3TBR2/TBR2</t>
  </si>
  <si>
    <t>%CC3HOPX/HOPX</t>
  </si>
  <si>
    <t>PANEL Ext 5b</t>
  </si>
  <si>
    <t>PANEL Ext 5d</t>
  </si>
  <si>
    <t>Count EDU</t>
  </si>
  <si>
    <t>DAPI</t>
  </si>
  <si>
    <t>Ratio</t>
  </si>
  <si>
    <t>Count PH3</t>
  </si>
  <si>
    <t>PANEL Ext 6f</t>
  </si>
  <si>
    <t>Horizontal</t>
  </si>
  <si>
    <t>Oblique</t>
  </si>
  <si>
    <t>Vertical</t>
  </si>
  <si>
    <t>Total</t>
  </si>
  <si>
    <t>%Horizontal</t>
  </si>
  <si>
    <t>%Vertical</t>
  </si>
  <si>
    <t>%Oblique</t>
  </si>
  <si>
    <t xml:space="preserve"> </t>
  </si>
  <si>
    <t>PANEL Ext 5h</t>
  </si>
  <si>
    <t>MAP2</t>
  </si>
  <si>
    <t>SOX2</t>
  </si>
  <si>
    <t>%MAP2/DAPI</t>
  </si>
  <si>
    <t>%SOX2/DAPI</t>
  </si>
  <si>
    <t>PANEL Ext 6b</t>
  </si>
  <si>
    <t>PANEL Ext 5f</t>
  </si>
  <si>
    <t>SATB2+CTIP2+/ DAPI</t>
  </si>
  <si>
    <t>SATB2+CTIP2-/DAPI</t>
  </si>
  <si>
    <t>SATB2-CTIP2+/DAPI</t>
  </si>
  <si>
    <t>SATB2+CTIP2+</t>
  </si>
  <si>
    <t>SATB2+CTIP2-</t>
  </si>
  <si>
    <t>SATB2-CTIP2+</t>
  </si>
  <si>
    <t>PANEL Ext 9b</t>
  </si>
  <si>
    <t xml:space="preserve">Control </t>
  </si>
  <si>
    <t>p-S6</t>
  </si>
  <si>
    <t>HOPXp-S6</t>
  </si>
  <si>
    <t>TBR2p-S6</t>
  </si>
  <si>
    <t>HOPXp-S6/p-S6</t>
  </si>
  <si>
    <t>TBR2p-S6/p-S6</t>
  </si>
  <si>
    <t>PANEL 9d</t>
  </si>
  <si>
    <t>SOX2p-S6</t>
  </si>
  <si>
    <t>PANEL 9f</t>
  </si>
  <si>
    <t>PANEL Ext 10c</t>
  </si>
  <si>
    <t>PANEL Ext 10d</t>
  </si>
  <si>
    <t>% HOPX / DAPI</t>
  </si>
  <si>
    <t>Average</t>
  </si>
  <si>
    <t xml:space="preserve">Supplemental Table 4 </t>
  </si>
  <si>
    <t>Experiment 1</t>
  </si>
  <si>
    <t>Experiment 2</t>
  </si>
  <si>
    <t>Experiment 3</t>
  </si>
  <si>
    <t>HOPX+Cell</t>
  </si>
  <si>
    <t>PS6 Intensity-Background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</si>
</sst>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_);\(0.0000000000000\)"/>
    <numFmt numFmtId="165" formatCode="###0.00;\-###0.00"/>
  </numFmts>
  <fonts count="12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ptos Narrow"/>
      <family val="2"/>
      <scheme val="minor"/>
    </font>
    <font>
      <sz val="12"/>
      <color rgb="FF000000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8" fillId="0" borderId="4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7" fillId="0" borderId="2" xfId="0" applyFont="1" applyBorder="1"/>
    <xf numFmtId="0" fontId="3" fillId="0" borderId="4" xfId="0" applyFont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10" fillId="0" borderId="5" xfId="0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8" fillId="0" borderId="6" xfId="0" applyFont="1" applyBorder="1"/>
    <xf numFmtId="0" fontId="6" fillId="0" borderId="0" xfId="0" applyFont="1" applyAlignment="1">
      <alignment horizontal="left"/>
    </xf>
    <xf numFmtId="0" fontId="11" fillId="0" borderId="4" xfId="0" applyFont="1" applyBorder="1"/>
    <xf numFmtId="165" fontId="3" fillId="0" borderId="0" xfId="0" applyNumberFormat="1" applyFont="1"/>
    <xf numFmtId="164" fontId="3" fillId="0" borderId="0" xfId="0" applyNumberFormat="1" applyFont="1"/>
    <xf numFmtId="2" fontId="6" fillId="0" borderId="0" xfId="0" applyNumberFormat="1" applyFont="1"/>
    <xf numFmtId="2" fontId="3" fillId="0" borderId="0" xfId="0" applyNumberFormat="1" applyFont="1"/>
    <xf numFmtId="0" fontId="11" fillId="0" borderId="6" xfId="0" applyFont="1" applyBorder="1"/>
    <xf numFmtId="2" fontId="3" fillId="0" borderId="7" xfId="0" applyNumberFormat="1" applyFont="1" applyBorder="1"/>
    <xf numFmtId="164" fontId="3" fillId="0" borderId="7" xfId="0" applyNumberFormat="1" applyFont="1" applyBorder="1"/>
    <xf numFmtId="0" fontId="0" fillId="0" borderId="2" xfId="0" applyBorder="1"/>
    <xf numFmtId="0" fontId="0" fillId="0" borderId="3" xfId="0" applyBorder="1"/>
    <xf numFmtId="0" fontId="6" fillId="0" borderId="4" xfId="0" applyFont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/>
    <xf numFmtId="0" fontId="8" fillId="0" borderId="5" xfId="0" applyFont="1" applyBorder="1"/>
    <xf numFmtId="0" fontId="0" fillId="0" borderId="7" xfId="0" applyBorder="1"/>
    <xf numFmtId="0" fontId="0" fillId="0" borderId="8" xfId="0" applyBorder="1"/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F2F3-65B5-D04B-903C-BC816CDAFEDA}">
  <dimension ref="A1:U79"/>
  <sheetViews>
    <sheetView workbookViewId="0">
      <selection activeCell="G21" sqref="G21"/>
    </sheetView>
  </sheetViews>
  <sheetFormatPr baseColWidth="10" defaultRowHeight="16" x14ac:dyDescent="0.2"/>
  <cols>
    <col min="1" max="1" width="15" style="3" bestFit="1" customWidth="1"/>
    <col min="2" max="2" width="11.33203125" style="3" bestFit="1" customWidth="1"/>
    <col min="3" max="3" width="11.5" style="3" bestFit="1" customWidth="1"/>
    <col min="4" max="4" width="13" style="3" bestFit="1" customWidth="1"/>
    <col min="5" max="5" width="13" style="3" customWidth="1"/>
    <col min="6" max="6" width="15" style="3" bestFit="1" customWidth="1"/>
    <col min="7" max="7" width="12.83203125" style="3" bestFit="1" customWidth="1"/>
    <col min="8" max="8" width="10.83203125" style="3"/>
    <col min="9" max="9" width="13" style="3" bestFit="1" customWidth="1"/>
    <col min="10" max="10" width="13" style="3" customWidth="1"/>
    <col min="11" max="11" width="15" style="3" bestFit="1" customWidth="1"/>
    <col min="12" max="12" width="12.5" style="3" bestFit="1" customWidth="1"/>
    <col min="13" max="13" width="10.83203125" style="3"/>
    <col min="14" max="14" width="13" style="3" bestFit="1" customWidth="1"/>
    <col min="15" max="16384" width="10.83203125" style="3"/>
  </cols>
  <sheetData>
    <row r="1" spans="1:21" x14ac:dyDescent="0.2">
      <c r="A1" s="8" t="s">
        <v>5</v>
      </c>
      <c r="B1" s="9"/>
      <c r="C1" s="9"/>
      <c r="D1" s="10"/>
      <c r="F1" s="8" t="s">
        <v>6</v>
      </c>
      <c r="G1" s="9"/>
      <c r="H1" s="9"/>
      <c r="I1" s="10"/>
      <c r="K1" s="8" t="s">
        <v>7</v>
      </c>
      <c r="L1" s="9"/>
      <c r="M1" s="9"/>
      <c r="N1" s="10"/>
      <c r="Q1"/>
      <c r="R1"/>
      <c r="S1"/>
      <c r="T1"/>
    </row>
    <row r="2" spans="1:21" x14ac:dyDescent="0.2">
      <c r="A2" s="11" t="s">
        <v>0</v>
      </c>
      <c r="D2" s="12"/>
      <c r="F2" s="11" t="s">
        <v>0</v>
      </c>
      <c r="I2" s="12"/>
      <c r="K2" s="11" t="s">
        <v>0</v>
      </c>
      <c r="N2" s="12"/>
      <c r="Q2"/>
      <c r="R2"/>
      <c r="S2"/>
      <c r="T2"/>
    </row>
    <row r="3" spans="1:21" ht="18" x14ac:dyDescent="0.2">
      <c r="A3" s="13"/>
      <c r="B3" s="3" t="s">
        <v>24</v>
      </c>
      <c r="C3" s="3" t="s">
        <v>4</v>
      </c>
      <c r="D3" s="12" t="s">
        <v>23</v>
      </c>
      <c r="F3" s="13"/>
      <c r="G3" s="3" t="s">
        <v>25</v>
      </c>
      <c r="H3" s="3" t="s">
        <v>4</v>
      </c>
      <c r="I3" s="12" t="s">
        <v>23</v>
      </c>
      <c r="K3" s="13"/>
      <c r="L3" s="3" t="s">
        <v>26</v>
      </c>
      <c r="M3" s="3" t="s">
        <v>4</v>
      </c>
      <c r="N3" s="12" t="s">
        <v>23</v>
      </c>
      <c r="Q3"/>
      <c r="R3"/>
      <c r="S3"/>
      <c r="T3"/>
      <c r="U3" s="1"/>
    </row>
    <row r="4" spans="1:21" x14ac:dyDescent="0.2">
      <c r="A4" s="13">
        <v>1</v>
      </c>
      <c r="B4" s="3">
        <v>24</v>
      </c>
      <c r="C4" s="3">
        <v>0.04</v>
      </c>
      <c r="D4" s="12">
        <f>B4/C4</f>
        <v>600</v>
      </c>
      <c r="F4" s="13">
        <v>1</v>
      </c>
      <c r="G4" s="3">
        <v>26</v>
      </c>
      <c r="H4" s="3">
        <v>0.01</v>
      </c>
      <c r="I4" s="12">
        <f>G4/H4</f>
        <v>2600</v>
      </c>
      <c r="K4" s="13">
        <v>1</v>
      </c>
      <c r="L4" s="3">
        <v>49</v>
      </c>
      <c r="M4" s="3">
        <v>0.01</v>
      </c>
      <c r="N4" s="12">
        <f t="shared" ref="N4:N53" si="0">L5/M5</f>
        <v>5200</v>
      </c>
      <c r="Q4"/>
      <c r="R4"/>
      <c r="S4"/>
      <c r="T4"/>
      <c r="U4" s="1"/>
    </row>
    <row r="5" spans="1:21" x14ac:dyDescent="0.2">
      <c r="A5" s="13">
        <v>2</v>
      </c>
      <c r="B5" s="3">
        <v>10</v>
      </c>
      <c r="C5" s="3">
        <v>0.04</v>
      </c>
      <c r="D5" s="12">
        <f t="shared" ref="D5:D54" si="1">B5/C5</f>
        <v>250</v>
      </c>
      <c r="F5" s="13">
        <v>2</v>
      </c>
      <c r="G5" s="3">
        <v>36</v>
      </c>
      <c r="H5" s="3">
        <v>0.01</v>
      </c>
      <c r="I5" s="12">
        <f t="shared" ref="I5:I54" si="2">G5/H5</f>
        <v>3600</v>
      </c>
      <c r="K5" s="13">
        <v>2</v>
      </c>
      <c r="L5" s="3">
        <v>52</v>
      </c>
      <c r="M5" s="3">
        <v>0.01</v>
      </c>
      <c r="N5" s="12">
        <f t="shared" si="0"/>
        <v>5100</v>
      </c>
      <c r="Q5"/>
      <c r="R5"/>
      <c r="S5"/>
      <c r="T5"/>
      <c r="U5" s="1"/>
    </row>
    <row r="6" spans="1:21" x14ac:dyDescent="0.2">
      <c r="A6" s="13">
        <v>3</v>
      </c>
      <c r="B6" s="3">
        <v>19</v>
      </c>
      <c r="C6" s="3">
        <v>0.04</v>
      </c>
      <c r="D6" s="12">
        <f t="shared" si="1"/>
        <v>475</v>
      </c>
      <c r="F6" s="13">
        <v>3</v>
      </c>
      <c r="G6" s="3">
        <v>32</v>
      </c>
      <c r="H6" s="3">
        <v>0.01</v>
      </c>
      <c r="I6" s="12">
        <f t="shared" si="2"/>
        <v>3200</v>
      </c>
      <c r="K6" s="13">
        <v>3</v>
      </c>
      <c r="L6" s="3">
        <v>51</v>
      </c>
      <c r="M6" s="3">
        <v>0.01</v>
      </c>
      <c r="N6" s="12">
        <f t="shared" si="0"/>
        <v>5300</v>
      </c>
      <c r="Q6"/>
      <c r="R6"/>
      <c r="S6"/>
      <c r="T6"/>
      <c r="U6" s="1"/>
    </row>
    <row r="7" spans="1:21" x14ac:dyDescent="0.2">
      <c r="A7" s="13">
        <v>4</v>
      </c>
      <c r="B7" s="3">
        <v>11</v>
      </c>
      <c r="C7" s="3">
        <v>0.04</v>
      </c>
      <c r="D7" s="12">
        <f t="shared" si="1"/>
        <v>275</v>
      </c>
      <c r="F7" s="13">
        <v>4</v>
      </c>
      <c r="G7" s="3">
        <v>31</v>
      </c>
      <c r="H7" s="3">
        <v>0.01</v>
      </c>
      <c r="I7" s="12">
        <f t="shared" si="2"/>
        <v>3100</v>
      </c>
      <c r="K7" s="13">
        <v>4</v>
      </c>
      <c r="L7" s="3">
        <v>53</v>
      </c>
      <c r="M7" s="3">
        <v>0.01</v>
      </c>
      <c r="N7" s="12">
        <f t="shared" si="0"/>
        <v>5700</v>
      </c>
      <c r="Q7"/>
      <c r="R7"/>
      <c r="S7"/>
      <c r="T7"/>
      <c r="U7" s="1"/>
    </row>
    <row r="8" spans="1:21" x14ac:dyDescent="0.2">
      <c r="A8" s="13">
        <v>5</v>
      </c>
      <c r="B8" s="3">
        <v>14</v>
      </c>
      <c r="C8" s="3">
        <v>0.04</v>
      </c>
      <c r="D8" s="12">
        <f t="shared" si="1"/>
        <v>350</v>
      </c>
      <c r="F8" s="13">
        <v>5</v>
      </c>
      <c r="G8" s="3">
        <v>37</v>
      </c>
      <c r="H8" s="3">
        <v>0.01</v>
      </c>
      <c r="I8" s="12">
        <f t="shared" si="2"/>
        <v>3700</v>
      </c>
      <c r="K8" s="13">
        <v>5</v>
      </c>
      <c r="L8" s="3">
        <v>57</v>
      </c>
      <c r="M8" s="3">
        <v>0.01</v>
      </c>
      <c r="N8" s="12">
        <f t="shared" si="0"/>
        <v>5500</v>
      </c>
      <c r="O8" s="1"/>
      <c r="Q8"/>
      <c r="R8"/>
      <c r="S8"/>
      <c r="T8"/>
      <c r="U8" s="1"/>
    </row>
    <row r="9" spans="1:21" x14ac:dyDescent="0.2">
      <c r="A9" s="13">
        <v>6</v>
      </c>
      <c r="B9" s="3">
        <v>16</v>
      </c>
      <c r="C9" s="3">
        <v>0.04</v>
      </c>
      <c r="D9" s="12">
        <f t="shared" si="1"/>
        <v>400</v>
      </c>
      <c r="F9" s="13">
        <v>6</v>
      </c>
      <c r="G9" s="3">
        <v>34</v>
      </c>
      <c r="H9" s="3">
        <v>0.01</v>
      </c>
      <c r="I9" s="12">
        <f t="shared" si="2"/>
        <v>3400</v>
      </c>
      <c r="K9" s="13">
        <v>6</v>
      </c>
      <c r="L9" s="3">
        <v>55</v>
      </c>
      <c r="M9" s="3">
        <v>0.01</v>
      </c>
      <c r="N9" s="12">
        <f t="shared" si="0"/>
        <v>6200</v>
      </c>
      <c r="O9" s="1"/>
      <c r="Q9"/>
      <c r="R9"/>
      <c r="S9"/>
      <c r="T9"/>
      <c r="U9" s="1"/>
    </row>
    <row r="10" spans="1:21" x14ac:dyDescent="0.2">
      <c r="A10" s="13">
        <v>7</v>
      </c>
      <c r="B10" s="3">
        <v>9</v>
      </c>
      <c r="C10" s="3">
        <v>0.04</v>
      </c>
      <c r="D10" s="12">
        <f t="shared" si="1"/>
        <v>225</v>
      </c>
      <c r="F10" s="13">
        <v>7</v>
      </c>
      <c r="G10" s="3">
        <v>39</v>
      </c>
      <c r="H10" s="3">
        <v>0.01</v>
      </c>
      <c r="I10" s="12">
        <f t="shared" si="2"/>
        <v>3900</v>
      </c>
      <c r="K10" s="13">
        <v>7</v>
      </c>
      <c r="L10" s="3">
        <v>62</v>
      </c>
      <c r="M10" s="3">
        <v>0.01</v>
      </c>
      <c r="N10" s="12">
        <f t="shared" si="0"/>
        <v>5400</v>
      </c>
      <c r="O10" s="1"/>
      <c r="Q10"/>
      <c r="R10"/>
      <c r="S10"/>
      <c r="T10"/>
      <c r="U10" s="1"/>
    </row>
    <row r="11" spans="1:21" x14ac:dyDescent="0.2">
      <c r="A11" s="13">
        <v>8</v>
      </c>
      <c r="B11" s="3">
        <v>12</v>
      </c>
      <c r="C11" s="3">
        <v>0.04</v>
      </c>
      <c r="D11" s="12">
        <f t="shared" si="1"/>
        <v>300</v>
      </c>
      <c r="F11" s="13">
        <v>8</v>
      </c>
      <c r="G11" s="3">
        <v>24</v>
      </c>
      <c r="H11" s="3">
        <v>0.01</v>
      </c>
      <c r="I11" s="12">
        <f t="shared" si="2"/>
        <v>2400</v>
      </c>
      <c r="K11" s="13">
        <v>8</v>
      </c>
      <c r="L11" s="3">
        <v>54</v>
      </c>
      <c r="M11" s="3">
        <v>0.01</v>
      </c>
      <c r="N11" s="12">
        <f t="shared" si="0"/>
        <v>5700</v>
      </c>
      <c r="O11" s="1"/>
      <c r="Q11"/>
      <c r="R11"/>
      <c r="S11"/>
      <c r="T11"/>
      <c r="U11" s="1"/>
    </row>
    <row r="12" spans="1:21" x14ac:dyDescent="0.2">
      <c r="A12" s="13">
        <v>9</v>
      </c>
      <c r="B12" s="3">
        <v>15</v>
      </c>
      <c r="C12" s="3">
        <v>0.04</v>
      </c>
      <c r="D12" s="12">
        <f t="shared" si="1"/>
        <v>375</v>
      </c>
      <c r="F12" s="13">
        <v>9</v>
      </c>
      <c r="G12" s="3">
        <v>26</v>
      </c>
      <c r="H12" s="3">
        <v>0.01</v>
      </c>
      <c r="I12" s="12">
        <f t="shared" si="2"/>
        <v>2600</v>
      </c>
      <c r="K12" s="13">
        <v>9</v>
      </c>
      <c r="L12" s="3">
        <v>57</v>
      </c>
      <c r="M12" s="3">
        <v>0.01</v>
      </c>
      <c r="N12" s="12">
        <f t="shared" si="0"/>
        <v>5600</v>
      </c>
      <c r="O12" s="1"/>
      <c r="Q12"/>
      <c r="R12"/>
      <c r="S12"/>
      <c r="T12"/>
      <c r="U12" s="1"/>
    </row>
    <row r="13" spans="1:21" x14ac:dyDescent="0.2">
      <c r="A13" s="13">
        <v>10</v>
      </c>
      <c r="B13" s="3">
        <v>16</v>
      </c>
      <c r="C13" s="3">
        <v>0.04</v>
      </c>
      <c r="D13" s="12">
        <f t="shared" si="1"/>
        <v>400</v>
      </c>
      <c r="F13" s="13">
        <v>10</v>
      </c>
      <c r="G13" s="3">
        <v>34</v>
      </c>
      <c r="H13" s="3">
        <v>0.01</v>
      </c>
      <c r="I13" s="12">
        <f t="shared" si="2"/>
        <v>3400</v>
      </c>
      <c r="K13" s="13">
        <v>10</v>
      </c>
      <c r="L13" s="3">
        <v>56</v>
      </c>
      <c r="M13" s="3">
        <v>0.01</v>
      </c>
      <c r="N13" s="12">
        <f t="shared" si="0"/>
        <v>5200</v>
      </c>
      <c r="O13" s="1"/>
      <c r="Q13"/>
      <c r="R13"/>
      <c r="S13"/>
      <c r="T13"/>
      <c r="U13" s="1"/>
    </row>
    <row r="14" spans="1:21" x14ac:dyDescent="0.2">
      <c r="A14" s="13">
        <v>11</v>
      </c>
      <c r="B14" s="3">
        <v>10</v>
      </c>
      <c r="C14" s="3">
        <v>0.04</v>
      </c>
      <c r="D14" s="12">
        <f t="shared" si="1"/>
        <v>250</v>
      </c>
      <c r="F14" s="13">
        <v>11</v>
      </c>
      <c r="G14" s="3">
        <v>34</v>
      </c>
      <c r="H14" s="3">
        <v>0.01</v>
      </c>
      <c r="I14" s="12">
        <f t="shared" si="2"/>
        <v>3400</v>
      </c>
      <c r="K14" s="13">
        <v>11</v>
      </c>
      <c r="L14" s="3">
        <v>52</v>
      </c>
      <c r="M14" s="3">
        <v>0.01</v>
      </c>
      <c r="N14" s="12">
        <f t="shared" si="0"/>
        <v>4900</v>
      </c>
      <c r="O14" s="1"/>
      <c r="Q14"/>
      <c r="R14"/>
      <c r="S14"/>
      <c r="T14"/>
      <c r="U14" s="1"/>
    </row>
    <row r="15" spans="1:21" x14ac:dyDescent="0.2">
      <c r="A15" s="13">
        <v>12</v>
      </c>
      <c r="B15" s="3">
        <v>10</v>
      </c>
      <c r="C15" s="3">
        <v>0.04</v>
      </c>
      <c r="D15" s="12">
        <f t="shared" si="1"/>
        <v>250</v>
      </c>
      <c r="F15" s="13">
        <v>12</v>
      </c>
      <c r="G15" s="3">
        <v>36</v>
      </c>
      <c r="H15" s="3">
        <v>0.01</v>
      </c>
      <c r="I15" s="12">
        <f t="shared" si="2"/>
        <v>3600</v>
      </c>
      <c r="K15" s="13">
        <v>12</v>
      </c>
      <c r="L15" s="3">
        <v>49</v>
      </c>
      <c r="M15" s="3">
        <v>0.01</v>
      </c>
      <c r="N15" s="12">
        <f>L15/M15</f>
        <v>4900</v>
      </c>
      <c r="O15" s="1"/>
      <c r="Q15"/>
      <c r="R15"/>
      <c r="S15"/>
      <c r="T15"/>
    </row>
    <row r="16" spans="1:21" x14ac:dyDescent="0.2">
      <c r="A16" s="11" t="s">
        <v>1</v>
      </c>
      <c r="D16" s="12"/>
      <c r="F16" s="11" t="s">
        <v>1</v>
      </c>
      <c r="I16" s="12"/>
      <c r="K16" s="11" t="s">
        <v>1</v>
      </c>
      <c r="N16" s="12"/>
      <c r="O16" s="1"/>
      <c r="Q16"/>
      <c r="R16"/>
      <c r="S16"/>
      <c r="T16"/>
      <c r="U16" s="1"/>
    </row>
    <row r="17" spans="1:21" x14ac:dyDescent="0.2">
      <c r="A17" s="13">
        <v>1</v>
      </c>
      <c r="B17" s="3">
        <v>5</v>
      </c>
      <c r="C17" s="3">
        <v>0.04</v>
      </c>
      <c r="D17" s="12">
        <f t="shared" si="1"/>
        <v>125</v>
      </c>
      <c r="F17" s="13">
        <v>1</v>
      </c>
      <c r="G17" s="3">
        <v>16</v>
      </c>
      <c r="H17" s="3">
        <v>0.01</v>
      </c>
      <c r="I17" s="12">
        <f t="shared" si="2"/>
        <v>1600</v>
      </c>
      <c r="K17" s="13">
        <v>1</v>
      </c>
      <c r="L17" s="3">
        <v>60</v>
      </c>
      <c r="M17" s="3">
        <v>0.01</v>
      </c>
      <c r="N17" s="12">
        <f t="shared" si="0"/>
        <v>5800</v>
      </c>
      <c r="O17" s="1"/>
      <c r="Q17"/>
      <c r="R17"/>
      <c r="S17"/>
      <c r="T17"/>
      <c r="U17" s="1"/>
    </row>
    <row r="18" spans="1:21" x14ac:dyDescent="0.2">
      <c r="A18" s="13">
        <v>2</v>
      </c>
      <c r="B18" s="3">
        <v>9</v>
      </c>
      <c r="C18" s="3">
        <v>0.04</v>
      </c>
      <c r="D18" s="12">
        <f t="shared" si="1"/>
        <v>225</v>
      </c>
      <c r="F18" s="13">
        <v>2</v>
      </c>
      <c r="G18" s="3">
        <v>13</v>
      </c>
      <c r="H18" s="3">
        <v>0.01</v>
      </c>
      <c r="I18" s="12">
        <f t="shared" si="2"/>
        <v>1300</v>
      </c>
      <c r="K18" s="13">
        <v>2</v>
      </c>
      <c r="L18" s="3">
        <v>58</v>
      </c>
      <c r="M18" s="3">
        <v>0.01</v>
      </c>
      <c r="N18" s="12">
        <f t="shared" si="0"/>
        <v>5600</v>
      </c>
      <c r="O18" s="1"/>
      <c r="Q18"/>
      <c r="R18"/>
      <c r="S18"/>
      <c r="T18"/>
      <c r="U18" s="1"/>
    </row>
    <row r="19" spans="1:21" x14ac:dyDescent="0.2">
      <c r="A19" s="13">
        <v>3</v>
      </c>
      <c r="B19" s="3">
        <v>14</v>
      </c>
      <c r="C19" s="3">
        <v>0.04</v>
      </c>
      <c r="D19" s="12">
        <f t="shared" si="1"/>
        <v>350</v>
      </c>
      <c r="F19" s="13">
        <v>3</v>
      </c>
      <c r="G19" s="3">
        <v>18</v>
      </c>
      <c r="H19" s="3">
        <v>0.01</v>
      </c>
      <c r="I19" s="12">
        <f t="shared" si="2"/>
        <v>1800</v>
      </c>
      <c r="K19" s="13">
        <v>3</v>
      </c>
      <c r="L19" s="3">
        <v>56</v>
      </c>
      <c r="M19" s="3">
        <v>0.01</v>
      </c>
      <c r="N19" s="12">
        <f t="shared" si="0"/>
        <v>5100</v>
      </c>
      <c r="O19" s="1"/>
      <c r="Q19"/>
      <c r="R19"/>
      <c r="S19"/>
      <c r="T19"/>
      <c r="U19" s="1"/>
    </row>
    <row r="20" spans="1:21" x14ac:dyDescent="0.2">
      <c r="A20" s="13">
        <v>4</v>
      </c>
      <c r="B20" s="3">
        <v>4</v>
      </c>
      <c r="C20" s="3">
        <v>0.04</v>
      </c>
      <c r="D20" s="12">
        <f t="shared" si="1"/>
        <v>100</v>
      </c>
      <c r="F20" s="13">
        <v>4</v>
      </c>
      <c r="G20" s="3">
        <v>25</v>
      </c>
      <c r="H20" s="3">
        <v>0.01</v>
      </c>
      <c r="I20" s="12">
        <f t="shared" si="2"/>
        <v>2500</v>
      </c>
      <c r="K20" s="13">
        <v>4</v>
      </c>
      <c r="L20" s="3">
        <v>51</v>
      </c>
      <c r="M20" s="3">
        <v>0.01</v>
      </c>
      <c r="N20" s="12">
        <f t="shared" si="0"/>
        <v>6200</v>
      </c>
      <c r="Q20"/>
      <c r="R20"/>
      <c r="S20"/>
      <c r="T20"/>
      <c r="U20" s="1"/>
    </row>
    <row r="21" spans="1:21" x14ac:dyDescent="0.2">
      <c r="A21" s="13">
        <v>5</v>
      </c>
      <c r="B21" s="3">
        <v>12</v>
      </c>
      <c r="C21" s="3">
        <v>0.04</v>
      </c>
      <c r="D21" s="12">
        <f t="shared" si="1"/>
        <v>300</v>
      </c>
      <c r="F21" s="13">
        <v>5</v>
      </c>
      <c r="G21" s="3">
        <v>27</v>
      </c>
      <c r="H21" s="3">
        <v>0.01</v>
      </c>
      <c r="I21" s="12">
        <f t="shared" si="2"/>
        <v>2700</v>
      </c>
      <c r="K21" s="13">
        <v>5</v>
      </c>
      <c r="L21" s="3">
        <v>62</v>
      </c>
      <c r="M21" s="3">
        <v>0.01</v>
      </c>
      <c r="N21" s="12">
        <f t="shared" si="0"/>
        <v>5400</v>
      </c>
      <c r="Q21"/>
      <c r="R21"/>
      <c r="S21"/>
      <c r="T21"/>
      <c r="U21" s="1"/>
    </row>
    <row r="22" spans="1:21" x14ac:dyDescent="0.2">
      <c r="A22" s="13">
        <v>6</v>
      </c>
      <c r="B22" s="3">
        <v>9</v>
      </c>
      <c r="C22" s="3">
        <v>0.04</v>
      </c>
      <c r="D22" s="12">
        <f t="shared" si="1"/>
        <v>225</v>
      </c>
      <c r="F22" s="13">
        <v>6</v>
      </c>
      <c r="G22" s="3">
        <v>24</v>
      </c>
      <c r="H22" s="3">
        <v>0.01</v>
      </c>
      <c r="I22" s="12">
        <f t="shared" si="2"/>
        <v>2400</v>
      </c>
      <c r="K22" s="13">
        <v>6</v>
      </c>
      <c r="L22" s="3">
        <v>54</v>
      </c>
      <c r="M22" s="3">
        <v>0.01</v>
      </c>
      <c r="N22" s="12">
        <f t="shared" si="0"/>
        <v>5200</v>
      </c>
      <c r="Q22"/>
      <c r="R22"/>
      <c r="S22"/>
      <c r="T22"/>
      <c r="U22" s="1"/>
    </row>
    <row r="23" spans="1:21" x14ac:dyDescent="0.2">
      <c r="A23" s="13">
        <v>7</v>
      </c>
      <c r="B23" s="3">
        <v>6</v>
      </c>
      <c r="C23" s="3">
        <v>0.04</v>
      </c>
      <c r="D23" s="12">
        <f t="shared" si="1"/>
        <v>150</v>
      </c>
      <c r="F23" s="13">
        <v>7</v>
      </c>
      <c r="G23" s="3">
        <v>31</v>
      </c>
      <c r="H23" s="3">
        <v>0.01</v>
      </c>
      <c r="I23" s="12">
        <f t="shared" si="2"/>
        <v>3100</v>
      </c>
      <c r="K23" s="13">
        <v>7</v>
      </c>
      <c r="L23" s="3">
        <v>52</v>
      </c>
      <c r="M23" s="3">
        <v>0.01</v>
      </c>
      <c r="N23" s="12">
        <f t="shared" si="0"/>
        <v>5500</v>
      </c>
      <c r="Q23"/>
      <c r="R23"/>
      <c r="S23"/>
      <c r="T23"/>
      <c r="U23" s="1"/>
    </row>
    <row r="24" spans="1:21" x14ac:dyDescent="0.2">
      <c r="A24" s="13">
        <v>8</v>
      </c>
      <c r="B24" s="3">
        <v>19</v>
      </c>
      <c r="C24" s="3">
        <v>0.04</v>
      </c>
      <c r="D24" s="12">
        <f t="shared" si="1"/>
        <v>475</v>
      </c>
      <c r="F24" s="13">
        <v>8</v>
      </c>
      <c r="G24" s="3">
        <v>32</v>
      </c>
      <c r="H24" s="3">
        <v>0.01</v>
      </c>
      <c r="I24" s="12">
        <f t="shared" si="2"/>
        <v>3200</v>
      </c>
      <c r="K24" s="13">
        <v>8</v>
      </c>
      <c r="L24" s="3">
        <v>55</v>
      </c>
      <c r="M24" s="3">
        <v>0.01</v>
      </c>
      <c r="N24" s="12">
        <f t="shared" si="0"/>
        <v>5100</v>
      </c>
      <c r="Q24"/>
      <c r="R24"/>
      <c r="S24"/>
      <c r="T24"/>
      <c r="U24" s="1"/>
    </row>
    <row r="25" spans="1:21" x14ac:dyDescent="0.2">
      <c r="A25" s="13">
        <v>9</v>
      </c>
      <c r="B25" s="3">
        <v>16</v>
      </c>
      <c r="C25" s="3">
        <v>0.04</v>
      </c>
      <c r="D25" s="12">
        <f t="shared" si="1"/>
        <v>400</v>
      </c>
      <c r="F25" s="13">
        <v>9</v>
      </c>
      <c r="G25" s="3">
        <v>13</v>
      </c>
      <c r="H25" s="3">
        <v>0.01</v>
      </c>
      <c r="I25" s="12">
        <f t="shared" si="2"/>
        <v>1300</v>
      </c>
      <c r="K25" s="13">
        <v>9</v>
      </c>
      <c r="L25" s="3">
        <v>51</v>
      </c>
      <c r="M25" s="3">
        <v>0.01</v>
      </c>
      <c r="N25" s="12">
        <f t="shared" si="0"/>
        <v>4900</v>
      </c>
      <c r="Q25"/>
      <c r="R25"/>
      <c r="S25"/>
      <c r="T25"/>
      <c r="U25" s="1"/>
    </row>
    <row r="26" spans="1:21" x14ac:dyDescent="0.2">
      <c r="A26" s="13">
        <v>10</v>
      </c>
      <c r="B26" s="3">
        <v>5</v>
      </c>
      <c r="C26" s="3">
        <v>0.04</v>
      </c>
      <c r="D26" s="12">
        <f t="shared" si="1"/>
        <v>125</v>
      </c>
      <c r="F26" s="13">
        <v>10</v>
      </c>
      <c r="G26" s="3">
        <v>17</v>
      </c>
      <c r="H26" s="3">
        <v>0.01</v>
      </c>
      <c r="I26" s="12">
        <f t="shared" si="2"/>
        <v>1700</v>
      </c>
      <c r="K26" s="13">
        <v>10</v>
      </c>
      <c r="L26" s="3">
        <v>49</v>
      </c>
      <c r="M26" s="3">
        <v>0.01</v>
      </c>
      <c r="N26" s="12">
        <f t="shared" si="0"/>
        <v>5700</v>
      </c>
      <c r="Q26"/>
      <c r="R26"/>
      <c r="S26"/>
      <c r="T26"/>
      <c r="U26" s="1"/>
    </row>
    <row r="27" spans="1:21" x14ac:dyDescent="0.2">
      <c r="A27" s="13">
        <v>11</v>
      </c>
      <c r="B27" s="3">
        <v>6</v>
      </c>
      <c r="C27" s="3">
        <v>0.04</v>
      </c>
      <c r="D27" s="12">
        <f t="shared" si="1"/>
        <v>150</v>
      </c>
      <c r="F27" s="13">
        <v>11</v>
      </c>
      <c r="G27" s="3">
        <v>21</v>
      </c>
      <c r="H27" s="3">
        <v>0.01</v>
      </c>
      <c r="I27" s="12">
        <f t="shared" si="2"/>
        <v>2100</v>
      </c>
      <c r="K27" s="13">
        <v>11</v>
      </c>
      <c r="L27" s="3">
        <v>57</v>
      </c>
      <c r="M27" s="3">
        <v>0.01</v>
      </c>
      <c r="N27" s="12">
        <f t="shared" si="0"/>
        <v>5600</v>
      </c>
      <c r="Q27"/>
      <c r="R27"/>
      <c r="S27"/>
      <c r="T27"/>
      <c r="U27" s="1"/>
    </row>
    <row r="28" spans="1:21" x14ac:dyDescent="0.2">
      <c r="A28" s="13">
        <v>12</v>
      </c>
      <c r="B28" s="3">
        <v>10</v>
      </c>
      <c r="C28" s="3">
        <v>0.04</v>
      </c>
      <c r="D28" s="12">
        <f t="shared" si="1"/>
        <v>250</v>
      </c>
      <c r="F28" s="13">
        <v>12</v>
      </c>
      <c r="G28" s="3">
        <v>24</v>
      </c>
      <c r="H28" s="3">
        <v>0.01</v>
      </c>
      <c r="I28" s="12">
        <f t="shared" si="2"/>
        <v>2400</v>
      </c>
      <c r="K28" s="13">
        <v>12</v>
      </c>
      <c r="L28" s="3">
        <v>56</v>
      </c>
      <c r="M28" s="3">
        <v>0.01</v>
      </c>
      <c r="N28" s="12">
        <f>L28/M28</f>
        <v>5600</v>
      </c>
      <c r="Q28"/>
      <c r="R28"/>
      <c r="S28"/>
      <c r="T28"/>
    </row>
    <row r="29" spans="1:21" x14ac:dyDescent="0.2">
      <c r="A29" s="11" t="s">
        <v>2</v>
      </c>
      <c r="D29" s="12"/>
      <c r="F29" s="11" t="s">
        <v>2</v>
      </c>
      <c r="I29" s="12"/>
      <c r="K29" s="11" t="s">
        <v>2</v>
      </c>
      <c r="N29" s="12"/>
      <c r="Q29"/>
      <c r="R29"/>
      <c r="S29"/>
      <c r="T29"/>
    </row>
    <row r="30" spans="1:21" x14ac:dyDescent="0.2">
      <c r="A30" s="13">
        <v>1</v>
      </c>
      <c r="B30" s="3">
        <v>13</v>
      </c>
      <c r="C30" s="3">
        <v>0.04</v>
      </c>
      <c r="D30" s="12">
        <f t="shared" si="1"/>
        <v>325</v>
      </c>
      <c r="F30" s="13">
        <v>1</v>
      </c>
      <c r="G30" s="3">
        <v>13</v>
      </c>
      <c r="H30" s="3">
        <v>0.01</v>
      </c>
      <c r="I30" s="12">
        <f t="shared" si="2"/>
        <v>1300</v>
      </c>
      <c r="K30" s="13">
        <v>1</v>
      </c>
      <c r="L30" s="3">
        <v>66</v>
      </c>
      <c r="M30" s="3">
        <v>0.01</v>
      </c>
      <c r="N30" s="12">
        <f t="shared" si="0"/>
        <v>6800</v>
      </c>
      <c r="Q30"/>
      <c r="R30"/>
      <c r="S30"/>
      <c r="T30" s="4"/>
      <c r="U30" s="1"/>
    </row>
    <row r="31" spans="1:21" x14ac:dyDescent="0.2">
      <c r="A31" s="13">
        <v>2</v>
      </c>
      <c r="B31" s="3">
        <v>5</v>
      </c>
      <c r="C31" s="3">
        <v>0.04</v>
      </c>
      <c r="D31" s="12">
        <f t="shared" si="1"/>
        <v>125</v>
      </c>
      <c r="F31" s="13">
        <v>2</v>
      </c>
      <c r="G31" s="3">
        <v>25</v>
      </c>
      <c r="H31" s="3">
        <v>0.01</v>
      </c>
      <c r="I31" s="12">
        <f t="shared" si="2"/>
        <v>2500</v>
      </c>
      <c r="K31" s="13">
        <v>2</v>
      </c>
      <c r="L31" s="3">
        <v>68</v>
      </c>
      <c r="M31" s="3">
        <v>0.01</v>
      </c>
      <c r="N31" s="12">
        <f t="shared" si="0"/>
        <v>5700</v>
      </c>
      <c r="Q31"/>
      <c r="R31"/>
      <c r="S31"/>
      <c r="T31" s="4"/>
      <c r="U31" s="1"/>
    </row>
    <row r="32" spans="1:21" x14ac:dyDescent="0.2">
      <c r="A32" s="13">
        <v>3</v>
      </c>
      <c r="B32" s="3">
        <v>9</v>
      </c>
      <c r="C32" s="3">
        <v>0.04</v>
      </c>
      <c r="D32" s="12">
        <f t="shared" si="1"/>
        <v>225</v>
      </c>
      <c r="F32" s="13">
        <v>3</v>
      </c>
      <c r="G32" s="3">
        <v>30</v>
      </c>
      <c r="H32" s="3">
        <v>0.01</v>
      </c>
      <c r="I32" s="12">
        <f t="shared" si="2"/>
        <v>3000</v>
      </c>
      <c r="K32" s="13">
        <v>3</v>
      </c>
      <c r="L32" s="3">
        <v>57</v>
      </c>
      <c r="M32" s="3">
        <v>0.01</v>
      </c>
      <c r="N32" s="12">
        <f t="shared" si="0"/>
        <v>5500</v>
      </c>
      <c r="Q32"/>
      <c r="R32"/>
      <c r="S32"/>
      <c r="T32" s="4"/>
      <c r="U32" s="1"/>
    </row>
    <row r="33" spans="1:21" x14ac:dyDescent="0.2">
      <c r="A33" s="13">
        <v>4</v>
      </c>
      <c r="B33" s="3">
        <v>8</v>
      </c>
      <c r="C33" s="3">
        <v>0.04</v>
      </c>
      <c r="D33" s="12">
        <f t="shared" si="1"/>
        <v>200</v>
      </c>
      <c r="F33" s="13">
        <v>4</v>
      </c>
      <c r="G33" s="3">
        <v>22</v>
      </c>
      <c r="H33" s="3">
        <v>0.01</v>
      </c>
      <c r="I33" s="12">
        <f t="shared" si="2"/>
        <v>2200</v>
      </c>
      <c r="K33" s="13">
        <v>4</v>
      </c>
      <c r="L33" s="3">
        <v>55</v>
      </c>
      <c r="M33" s="3">
        <v>0.01</v>
      </c>
      <c r="N33" s="12">
        <f t="shared" si="0"/>
        <v>5400</v>
      </c>
      <c r="Q33"/>
      <c r="R33"/>
      <c r="S33"/>
      <c r="T33" s="4"/>
      <c r="U33" s="1"/>
    </row>
    <row r="34" spans="1:21" x14ac:dyDescent="0.2">
      <c r="A34" s="13">
        <v>5</v>
      </c>
      <c r="B34" s="3">
        <v>19</v>
      </c>
      <c r="C34" s="3">
        <v>0.04</v>
      </c>
      <c r="D34" s="12">
        <f t="shared" si="1"/>
        <v>475</v>
      </c>
      <c r="F34" s="13">
        <v>5</v>
      </c>
      <c r="G34" s="3">
        <v>28</v>
      </c>
      <c r="H34" s="3">
        <v>0.01</v>
      </c>
      <c r="I34" s="12">
        <f t="shared" si="2"/>
        <v>2800</v>
      </c>
      <c r="K34" s="13">
        <v>5</v>
      </c>
      <c r="L34" s="3">
        <v>54</v>
      </c>
      <c r="M34" s="3">
        <v>0.01</v>
      </c>
      <c r="N34" s="12">
        <f t="shared" si="0"/>
        <v>5900</v>
      </c>
      <c r="Q34"/>
      <c r="R34"/>
      <c r="S34"/>
      <c r="T34" s="4"/>
      <c r="U34" s="1"/>
    </row>
    <row r="35" spans="1:21" x14ac:dyDescent="0.2">
      <c r="A35" s="13">
        <v>6</v>
      </c>
      <c r="B35" s="3">
        <v>6</v>
      </c>
      <c r="C35" s="3">
        <v>0.04</v>
      </c>
      <c r="D35" s="12">
        <f t="shared" si="1"/>
        <v>150</v>
      </c>
      <c r="F35" s="13">
        <v>6</v>
      </c>
      <c r="G35" s="3">
        <v>28</v>
      </c>
      <c r="H35" s="3">
        <v>0.01</v>
      </c>
      <c r="I35" s="12">
        <f t="shared" si="2"/>
        <v>2800</v>
      </c>
      <c r="K35" s="13">
        <v>6</v>
      </c>
      <c r="L35" s="3">
        <v>59</v>
      </c>
      <c r="M35" s="3">
        <v>0.01</v>
      </c>
      <c r="N35" s="12">
        <f t="shared" si="0"/>
        <v>5700</v>
      </c>
      <c r="Q35"/>
      <c r="R35"/>
      <c r="S35"/>
      <c r="T35" s="4"/>
      <c r="U35" s="1"/>
    </row>
    <row r="36" spans="1:21" x14ac:dyDescent="0.2">
      <c r="A36" s="13">
        <v>7</v>
      </c>
      <c r="B36" s="3">
        <v>13</v>
      </c>
      <c r="C36" s="3">
        <v>0.04</v>
      </c>
      <c r="D36" s="12">
        <f t="shared" si="1"/>
        <v>325</v>
      </c>
      <c r="F36" s="13">
        <v>7</v>
      </c>
      <c r="G36" s="3">
        <v>31</v>
      </c>
      <c r="H36" s="3">
        <v>0.01</v>
      </c>
      <c r="I36" s="12">
        <f t="shared" si="2"/>
        <v>3100</v>
      </c>
      <c r="K36" s="13">
        <v>7</v>
      </c>
      <c r="L36" s="3">
        <v>57</v>
      </c>
      <c r="M36" s="3">
        <v>0.01</v>
      </c>
      <c r="N36" s="12">
        <f t="shared" si="0"/>
        <v>5800</v>
      </c>
      <c r="Q36"/>
      <c r="R36"/>
      <c r="S36"/>
      <c r="T36" s="4"/>
      <c r="U36" s="1"/>
    </row>
    <row r="37" spans="1:21" x14ac:dyDescent="0.2">
      <c r="A37" s="13">
        <v>8</v>
      </c>
      <c r="B37" s="3">
        <v>6</v>
      </c>
      <c r="C37" s="3">
        <v>0.04</v>
      </c>
      <c r="D37" s="12">
        <f t="shared" si="1"/>
        <v>150</v>
      </c>
      <c r="F37" s="13">
        <v>8</v>
      </c>
      <c r="G37" s="3">
        <v>27</v>
      </c>
      <c r="H37" s="3">
        <v>0.01</v>
      </c>
      <c r="I37" s="12">
        <f t="shared" si="2"/>
        <v>2700</v>
      </c>
      <c r="K37" s="13">
        <v>8</v>
      </c>
      <c r="L37" s="3">
        <v>58</v>
      </c>
      <c r="M37" s="3">
        <v>0.01</v>
      </c>
      <c r="N37" s="12">
        <f t="shared" si="0"/>
        <v>6900</v>
      </c>
      <c r="Q37"/>
      <c r="R37"/>
      <c r="S37"/>
      <c r="T37" s="4"/>
      <c r="U37" s="1"/>
    </row>
    <row r="38" spans="1:21" x14ac:dyDescent="0.2">
      <c r="A38" s="13">
        <v>9</v>
      </c>
      <c r="B38" s="3">
        <v>13</v>
      </c>
      <c r="C38" s="3">
        <v>0.04</v>
      </c>
      <c r="D38" s="12">
        <f t="shared" si="1"/>
        <v>325</v>
      </c>
      <c r="F38" s="13">
        <v>9</v>
      </c>
      <c r="G38" s="3">
        <v>22</v>
      </c>
      <c r="H38" s="3">
        <v>0.01</v>
      </c>
      <c r="I38" s="12">
        <f t="shared" si="2"/>
        <v>2200</v>
      </c>
      <c r="K38" s="13">
        <v>9</v>
      </c>
      <c r="L38" s="3">
        <v>69</v>
      </c>
      <c r="M38" s="3">
        <v>0.01</v>
      </c>
      <c r="N38" s="12">
        <f t="shared" si="0"/>
        <v>5900</v>
      </c>
      <c r="Q38"/>
      <c r="R38"/>
      <c r="S38"/>
      <c r="T38" s="4"/>
      <c r="U38" s="1"/>
    </row>
    <row r="39" spans="1:21" x14ac:dyDescent="0.2">
      <c r="A39" s="13">
        <v>10</v>
      </c>
      <c r="B39" s="3">
        <v>12</v>
      </c>
      <c r="C39" s="3">
        <v>0.04</v>
      </c>
      <c r="D39" s="12">
        <f t="shared" si="1"/>
        <v>300</v>
      </c>
      <c r="F39" s="13">
        <v>10</v>
      </c>
      <c r="G39" s="3">
        <v>21</v>
      </c>
      <c r="H39" s="3">
        <v>0.01</v>
      </c>
      <c r="I39" s="12">
        <f t="shared" si="2"/>
        <v>2100</v>
      </c>
      <c r="K39" s="13">
        <v>10</v>
      </c>
      <c r="L39" s="3">
        <v>59</v>
      </c>
      <c r="M39" s="3">
        <v>0.01</v>
      </c>
      <c r="N39" s="12">
        <f t="shared" si="0"/>
        <v>5100</v>
      </c>
      <c r="Q39"/>
      <c r="R39"/>
      <c r="S39"/>
      <c r="T39" s="4"/>
      <c r="U39" s="1"/>
    </row>
    <row r="40" spans="1:21" x14ac:dyDescent="0.2">
      <c r="A40" s="13">
        <v>11</v>
      </c>
      <c r="B40" s="3">
        <v>11</v>
      </c>
      <c r="C40" s="3">
        <v>0.04</v>
      </c>
      <c r="D40" s="12">
        <f t="shared" si="1"/>
        <v>275</v>
      </c>
      <c r="F40" s="13">
        <v>11</v>
      </c>
      <c r="G40" s="3">
        <v>17</v>
      </c>
      <c r="H40" s="3">
        <v>0.01</v>
      </c>
      <c r="I40" s="12">
        <f t="shared" si="2"/>
        <v>1700</v>
      </c>
      <c r="K40" s="13">
        <v>11</v>
      </c>
      <c r="L40" s="3">
        <v>51</v>
      </c>
      <c r="M40" s="3">
        <v>0.01</v>
      </c>
      <c r="N40" s="12">
        <f t="shared" si="0"/>
        <v>5800</v>
      </c>
      <c r="Q40"/>
      <c r="R40"/>
      <c r="S40"/>
      <c r="T40" s="4"/>
      <c r="U40" s="1"/>
    </row>
    <row r="41" spans="1:21" x14ac:dyDescent="0.2">
      <c r="A41" s="13">
        <v>12</v>
      </c>
      <c r="B41" s="3">
        <v>7</v>
      </c>
      <c r="C41" s="3">
        <v>0.04</v>
      </c>
      <c r="D41" s="12">
        <f t="shared" si="1"/>
        <v>175</v>
      </c>
      <c r="F41" s="13">
        <v>12</v>
      </c>
      <c r="G41" s="3">
        <v>15</v>
      </c>
      <c r="H41" s="3">
        <v>0.01</v>
      </c>
      <c r="I41" s="12">
        <f t="shared" si="2"/>
        <v>1500</v>
      </c>
      <c r="K41" s="13">
        <v>12</v>
      </c>
      <c r="L41" s="3">
        <v>58</v>
      </c>
      <c r="M41" s="3">
        <v>0.01</v>
      </c>
      <c r="N41" s="12">
        <f>L41/M41</f>
        <v>5800</v>
      </c>
      <c r="Q41"/>
      <c r="R41"/>
      <c r="S41"/>
      <c r="T41" s="4"/>
      <c r="U41" s="1"/>
    </row>
    <row r="42" spans="1:21" x14ac:dyDescent="0.2">
      <c r="A42" s="11" t="s">
        <v>3</v>
      </c>
      <c r="D42" s="12"/>
      <c r="F42" s="11" t="s">
        <v>3</v>
      </c>
      <c r="I42" s="12"/>
      <c r="K42" s="11" t="s">
        <v>3</v>
      </c>
      <c r="N42" s="12"/>
      <c r="Q42"/>
      <c r="R42"/>
      <c r="S42"/>
      <c r="T42"/>
    </row>
    <row r="43" spans="1:21" x14ac:dyDescent="0.2">
      <c r="A43" s="13">
        <v>1</v>
      </c>
      <c r="B43" s="3">
        <v>23</v>
      </c>
      <c r="C43" s="3">
        <v>0.04</v>
      </c>
      <c r="D43" s="12">
        <f t="shared" si="1"/>
        <v>575</v>
      </c>
      <c r="F43" s="13">
        <v>1</v>
      </c>
      <c r="G43" s="3">
        <v>36</v>
      </c>
      <c r="H43" s="3">
        <v>0.01</v>
      </c>
      <c r="I43" s="12">
        <f t="shared" si="2"/>
        <v>3600</v>
      </c>
      <c r="K43" s="13">
        <v>1</v>
      </c>
      <c r="L43" s="3">
        <v>58</v>
      </c>
      <c r="M43" s="3">
        <v>0.01</v>
      </c>
      <c r="N43" s="12">
        <f t="shared" si="0"/>
        <v>6600</v>
      </c>
      <c r="Q43"/>
      <c r="R43"/>
      <c r="S43"/>
      <c r="T43"/>
      <c r="U43" s="1"/>
    </row>
    <row r="44" spans="1:21" x14ac:dyDescent="0.2">
      <c r="A44" s="13">
        <v>2</v>
      </c>
      <c r="B44" s="3">
        <v>12</v>
      </c>
      <c r="C44" s="3">
        <v>0.04</v>
      </c>
      <c r="D44" s="12">
        <f t="shared" si="1"/>
        <v>300</v>
      </c>
      <c r="F44" s="13">
        <v>2</v>
      </c>
      <c r="G44" s="3">
        <v>24</v>
      </c>
      <c r="H44" s="3">
        <v>0.01</v>
      </c>
      <c r="I44" s="12">
        <f t="shared" si="2"/>
        <v>2400</v>
      </c>
      <c r="K44" s="13">
        <v>2</v>
      </c>
      <c r="L44" s="3">
        <v>66</v>
      </c>
      <c r="M44" s="3">
        <v>0.01</v>
      </c>
      <c r="N44" s="12">
        <f t="shared" si="0"/>
        <v>5500</v>
      </c>
      <c r="Q44"/>
      <c r="R44"/>
      <c r="S44"/>
      <c r="T44"/>
      <c r="U44" s="1"/>
    </row>
    <row r="45" spans="1:21" x14ac:dyDescent="0.2">
      <c r="A45" s="13">
        <v>3</v>
      </c>
      <c r="B45" s="3">
        <v>22</v>
      </c>
      <c r="C45" s="3">
        <v>0.04</v>
      </c>
      <c r="D45" s="12">
        <f t="shared" si="1"/>
        <v>550</v>
      </c>
      <c r="F45" s="13">
        <v>3</v>
      </c>
      <c r="G45" s="3">
        <v>44</v>
      </c>
      <c r="H45" s="3">
        <v>0.01</v>
      </c>
      <c r="I45" s="12">
        <f t="shared" si="2"/>
        <v>4400</v>
      </c>
      <c r="K45" s="13">
        <v>3</v>
      </c>
      <c r="L45" s="3">
        <v>55</v>
      </c>
      <c r="M45" s="3">
        <v>0.01</v>
      </c>
      <c r="N45" s="12">
        <f t="shared" si="0"/>
        <v>6100</v>
      </c>
      <c r="Q45"/>
      <c r="R45"/>
      <c r="S45"/>
      <c r="T45"/>
      <c r="U45" s="1"/>
    </row>
    <row r="46" spans="1:21" x14ac:dyDescent="0.2">
      <c r="A46" s="13">
        <v>4</v>
      </c>
      <c r="B46" s="3">
        <v>12</v>
      </c>
      <c r="C46" s="3">
        <v>0.04</v>
      </c>
      <c r="D46" s="12">
        <f t="shared" si="1"/>
        <v>300</v>
      </c>
      <c r="F46" s="13">
        <v>4</v>
      </c>
      <c r="G46" s="3">
        <v>29</v>
      </c>
      <c r="H46" s="3">
        <v>0.01</v>
      </c>
      <c r="I46" s="12">
        <f t="shared" si="2"/>
        <v>2900</v>
      </c>
      <c r="K46" s="13">
        <v>4</v>
      </c>
      <c r="L46" s="3">
        <v>61</v>
      </c>
      <c r="M46" s="3">
        <v>0.01</v>
      </c>
      <c r="N46" s="12">
        <f t="shared" si="0"/>
        <v>4900</v>
      </c>
      <c r="Q46"/>
      <c r="R46"/>
      <c r="S46"/>
      <c r="T46"/>
      <c r="U46" s="1"/>
    </row>
    <row r="47" spans="1:21" x14ac:dyDescent="0.2">
      <c r="A47" s="13">
        <v>5</v>
      </c>
      <c r="B47" s="3">
        <v>15</v>
      </c>
      <c r="C47" s="3">
        <v>0.04</v>
      </c>
      <c r="D47" s="12">
        <f t="shared" si="1"/>
        <v>375</v>
      </c>
      <c r="F47" s="13">
        <v>5</v>
      </c>
      <c r="G47" s="3">
        <v>31</v>
      </c>
      <c r="H47" s="3">
        <v>0.01</v>
      </c>
      <c r="I47" s="12">
        <f t="shared" si="2"/>
        <v>3100</v>
      </c>
      <c r="K47" s="13">
        <v>5</v>
      </c>
      <c r="L47" s="3">
        <v>49</v>
      </c>
      <c r="M47" s="3">
        <v>0.01</v>
      </c>
      <c r="N47" s="12">
        <f t="shared" si="0"/>
        <v>5800</v>
      </c>
      <c r="Q47"/>
      <c r="R47"/>
      <c r="S47"/>
      <c r="T47"/>
      <c r="U47" s="1"/>
    </row>
    <row r="48" spans="1:21" x14ac:dyDescent="0.2">
      <c r="A48" s="13">
        <v>6</v>
      </c>
      <c r="B48" s="3">
        <v>9</v>
      </c>
      <c r="C48" s="3">
        <v>0.04</v>
      </c>
      <c r="D48" s="12">
        <f t="shared" si="1"/>
        <v>225</v>
      </c>
      <c r="F48" s="13">
        <v>6</v>
      </c>
      <c r="G48" s="3">
        <v>32</v>
      </c>
      <c r="H48" s="3">
        <v>0.01</v>
      </c>
      <c r="I48" s="12">
        <f t="shared" si="2"/>
        <v>3200</v>
      </c>
      <c r="K48" s="13">
        <v>6</v>
      </c>
      <c r="L48" s="3">
        <v>58</v>
      </c>
      <c r="M48" s="3">
        <v>0.01</v>
      </c>
      <c r="N48" s="12">
        <f t="shared" si="0"/>
        <v>5300</v>
      </c>
      <c r="Q48"/>
      <c r="R48"/>
      <c r="S48"/>
      <c r="T48"/>
      <c r="U48" s="1"/>
    </row>
    <row r="49" spans="1:21" x14ac:dyDescent="0.2">
      <c r="A49" s="13">
        <v>7</v>
      </c>
      <c r="B49" s="3">
        <v>13</v>
      </c>
      <c r="C49" s="3">
        <v>0.04</v>
      </c>
      <c r="D49" s="12">
        <f t="shared" si="1"/>
        <v>325</v>
      </c>
      <c r="F49" s="13">
        <v>7</v>
      </c>
      <c r="G49" s="3">
        <v>35</v>
      </c>
      <c r="H49" s="3">
        <v>0.01</v>
      </c>
      <c r="I49" s="12">
        <f t="shared" si="2"/>
        <v>3500</v>
      </c>
      <c r="K49" s="13">
        <v>7</v>
      </c>
      <c r="L49" s="3">
        <v>53</v>
      </c>
      <c r="M49" s="3">
        <v>0.01</v>
      </c>
      <c r="N49" s="12">
        <f t="shared" si="0"/>
        <v>5500</v>
      </c>
      <c r="Q49"/>
      <c r="R49"/>
      <c r="S49"/>
      <c r="T49"/>
      <c r="U49" s="1"/>
    </row>
    <row r="50" spans="1:21" x14ac:dyDescent="0.2">
      <c r="A50" s="13">
        <v>8</v>
      </c>
      <c r="B50" s="3">
        <v>24</v>
      </c>
      <c r="C50" s="3">
        <v>0.04</v>
      </c>
      <c r="D50" s="12">
        <f t="shared" si="1"/>
        <v>600</v>
      </c>
      <c r="F50" s="13">
        <v>8</v>
      </c>
      <c r="G50" s="3">
        <v>27</v>
      </c>
      <c r="H50" s="3">
        <v>0.01</v>
      </c>
      <c r="I50" s="12">
        <f t="shared" si="2"/>
        <v>2700</v>
      </c>
      <c r="K50" s="13">
        <v>8</v>
      </c>
      <c r="L50" s="3">
        <v>55</v>
      </c>
      <c r="M50" s="3">
        <v>0.01</v>
      </c>
      <c r="N50" s="12">
        <f t="shared" si="0"/>
        <v>6800</v>
      </c>
      <c r="Q50"/>
      <c r="R50"/>
      <c r="S50"/>
      <c r="T50"/>
      <c r="U50" s="1"/>
    </row>
    <row r="51" spans="1:21" x14ac:dyDescent="0.2">
      <c r="A51" s="13">
        <v>9</v>
      </c>
      <c r="B51" s="3">
        <v>13</v>
      </c>
      <c r="C51" s="3">
        <v>0.04</v>
      </c>
      <c r="D51" s="12">
        <f t="shared" si="1"/>
        <v>325</v>
      </c>
      <c r="F51" s="13">
        <v>9</v>
      </c>
      <c r="G51" s="3">
        <v>26</v>
      </c>
      <c r="H51" s="3">
        <v>0.01</v>
      </c>
      <c r="I51" s="12">
        <f t="shared" si="2"/>
        <v>2600</v>
      </c>
      <c r="K51" s="13">
        <v>9</v>
      </c>
      <c r="L51" s="3">
        <v>68</v>
      </c>
      <c r="M51" s="3">
        <v>0.01</v>
      </c>
      <c r="N51" s="12">
        <f t="shared" si="0"/>
        <v>5600</v>
      </c>
      <c r="Q51"/>
      <c r="R51"/>
      <c r="S51"/>
      <c r="T51"/>
      <c r="U51" s="1"/>
    </row>
    <row r="52" spans="1:21" x14ac:dyDescent="0.2">
      <c r="A52" s="13">
        <v>10</v>
      </c>
      <c r="B52" s="3">
        <v>23</v>
      </c>
      <c r="C52" s="3">
        <v>0.04</v>
      </c>
      <c r="D52" s="12">
        <f t="shared" si="1"/>
        <v>575</v>
      </c>
      <c r="F52" s="13">
        <v>10</v>
      </c>
      <c r="G52" s="3">
        <v>32</v>
      </c>
      <c r="H52" s="3">
        <v>0.01</v>
      </c>
      <c r="I52" s="12">
        <f t="shared" si="2"/>
        <v>3200</v>
      </c>
      <c r="K52" s="13">
        <v>10</v>
      </c>
      <c r="L52" s="3">
        <v>56</v>
      </c>
      <c r="M52" s="3">
        <v>0.01</v>
      </c>
      <c r="N52" s="12">
        <f t="shared" si="0"/>
        <v>5300</v>
      </c>
      <c r="Q52"/>
      <c r="R52"/>
      <c r="S52"/>
      <c r="T52"/>
      <c r="U52" s="1"/>
    </row>
    <row r="53" spans="1:21" x14ac:dyDescent="0.2">
      <c r="A53" s="13">
        <v>11</v>
      </c>
      <c r="B53" s="3">
        <v>13</v>
      </c>
      <c r="C53" s="3">
        <v>0.04</v>
      </c>
      <c r="D53" s="12">
        <f t="shared" si="1"/>
        <v>325</v>
      </c>
      <c r="F53" s="13">
        <v>11</v>
      </c>
      <c r="G53" s="3">
        <v>37</v>
      </c>
      <c r="H53" s="3">
        <v>0.01</v>
      </c>
      <c r="I53" s="12">
        <f t="shared" si="2"/>
        <v>3700</v>
      </c>
      <c r="K53" s="13">
        <v>11</v>
      </c>
      <c r="L53" s="3">
        <v>53</v>
      </c>
      <c r="M53" s="3">
        <v>0.01</v>
      </c>
      <c r="N53" s="12">
        <f t="shared" si="0"/>
        <v>5500</v>
      </c>
      <c r="Q53"/>
      <c r="R53"/>
      <c r="S53"/>
      <c r="T53"/>
      <c r="U53" s="1"/>
    </row>
    <row r="54" spans="1:21" ht="17" thickBot="1" x14ac:dyDescent="0.25">
      <c r="A54" s="14">
        <v>12</v>
      </c>
      <c r="B54" s="15">
        <v>16</v>
      </c>
      <c r="C54" s="15">
        <v>0.04</v>
      </c>
      <c r="D54" s="16">
        <f t="shared" si="1"/>
        <v>400</v>
      </c>
      <c r="F54" s="14">
        <v>12</v>
      </c>
      <c r="G54" s="15">
        <v>39</v>
      </c>
      <c r="H54" s="15">
        <v>0.01</v>
      </c>
      <c r="I54" s="16">
        <f t="shared" si="2"/>
        <v>3900</v>
      </c>
      <c r="K54" s="14">
        <v>12</v>
      </c>
      <c r="L54" s="15">
        <v>55</v>
      </c>
      <c r="M54" s="15">
        <v>0.01</v>
      </c>
      <c r="N54" s="16">
        <f>L54/M54</f>
        <v>5500</v>
      </c>
      <c r="Q54"/>
      <c r="R54"/>
      <c r="S54"/>
      <c r="T54"/>
      <c r="U54" s="1"/>
    </row>
    <row r="57" spans="1:21" x14ac:dyDescent="0.2">
      <c r="A57" s="2" t="s">
        <v>157</v>
      </c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6" spans="6:6" x14ac:dyDescent="0.2">
      <c r="F76" s="5"/>
    </row>
    <row r="77" spans="6:6" x14ac:dyDescent="0.2">
      <c r="F77" s="5"/>
    </row>
    <row r="78" spans="6:6" x14ac:dyDescent="0.2">
      <c r="F78" s="5"/>
    </row>
    <row r="79" spans="6:6" x14ac:dyDescent="0.2">
      <c r="F7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8C1A4-9E06-9648-88FE-3C7B903BB9AF}">
  <dimension ref="A1:AJ60"/>
  <sheetViews>
    <sheetView topLeftCell="F1" workbookViewId="0">
      <selection activeCell="N1" sqref="N1"/>
    </sheetView>
  </sheetViews>
  <sheetFormatPr baseColWidth="10" defaultRowHeight="16" x14ac:dyDescent="0.2"/>
  <cols>
    <col min="1" max="1" width="15" style="3" bestFit="1" customWidth="1"/>
    <col min="2" max="8" width="10.83203125" style="3"/>
    <col min="9" max="9" width="18.5" style="3" bestFit="1" customWidth="1"/>
    <col min="10" max="15" width="10.83203125" style="3"/>
    <col min="16" max="21" width="13.33203125" style="3" bestFit="1" customWidth="1"/>
    <col min="22" max="25" width="10.83203125" style="3"/>
    <col min="26" max="26" width="11.6640625" style="3" bestFit="1" customWidth="1"/>
    <col min="27" max="27" width="19.1640625" style="3" bestFit="1" customWidth="1"/>
    <col min="28" max="16384" width="10.83203125" style="3"/>
  </cols>
  <sheetData>
    <row r="1" spans="1:36" x14ac:dyDescent="0.2">
      <c r="A1" s="8" t="s">
        <v>16</v>
      </c>
      <c r="B1" s="9"/>
      <c r="C1" s="9"/>
      <c r="D1" s="9"/>
      <c r="E1" s="9"/>
      <c r="F1" s="9"/>
      <c r="G1" s="10"/>
      <c r="I1" s="8" t="s">
        <v>15</v>
      </c>
      <c r="J1" s="9"/>
      <c r="K1" s="9"/>
      <c r="L1" s="9"/>
      <c r="M1" s="9"/>
      <c r="N1" s="9"/>
      <c r="O1" s="9"/>
      <c r="P1" s="9"/>
      <c r="Q1" s="17"/>
      <c r="R1" s="9"/>
      <c r="S1" s="9"/>
      <c r="T1" s="9"/>
      <c r="U1" s="10"/>
      <c r="W1" s="8" t="s">
        <v>43</v>
      </c>
      <c r="X1" s="9"/>
      <c r="Y1" s="9"/>
      <c r="Z1" s="9"/>
      <c r="AA1" s="10"/>
    </row>
    <row r="2" spans="1:36" x14ac:dyDescent="0.2">
      <c r="A2" s="11" t="s">
        <v>0</v>
      </c>
      <c r="G2" s="12"/>
      <c r="I2" s="11" t="s">
        <v>0</v>
      </c>
      <c r="U2" s="12"/>
      <c r="W2" s="11" t="s">
        <v>0</v>
      </c>
      <c r="AA2" s="12"/>
    </row>
    <row r="3" spans="1:36" x14ac:dyDescent="0.2">
      <c r="A3" s="13"/>
      <c r="B3" s="3" t="s">
        <v>12</v>
      </c>
      <c r="C3" s="3" t="s">
        <v>13</v>
      </c>
      <c r="D3" s="3" t="s">
        <v>14</v>
      </c>
      <c r="E3" s="3" t="s">
        <v>8</v>
      </c>
      <c r="F3" s="3" t="s">
        <v>9</v>
      </c>
      <c r="G3" s="12" t="s">
        <v>10</v>
      </c>
      <c r="I3" s="18" t="s">
        <v>17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37</v>
      </c>
      <c r="Q3" s="3" t="s">
        <v>38</v>
      </c>
      <c r="R3" s="3" t="s">
        <v>39</v>
      </c>
      <c r="S3" s="3" t="s">
        <v>40</v>
      </c>
      <c r="T3" s="3" t="s">
        <v>41</v>
      </c>
      <c r="U3" s="12" t="s">
        <v>42</v>
      </c>
      <c r="W3" s="13"/>
      <c r="X3" s="3" t="s">
        <v>33</v>
      </c>
      <c r="Y3" s="3" t="s">
        <v>34</v>
      </c>
      <c r="Z3" s="3" t="s">
        <v>35</v>
      </c>
      <c r="AA3" s="12" t="s">
        <v>36</v>
      </c>
    </row>
    <row r="4" spans="1:36" x14ac:dyDescent="0.2">
      <c r="A4" s="13">
        <v>1</v>
      </c>
      <c r="B4" s="3">
        <v>125</v>
      </c>
      <c r="C4" s="3">
        <v>62</v>
      </c>
      <c r="D4" s="3">
        <v>401</v>
      </c>
      <c r="E4" s="3">
        <f t="shared" ref="E4:E14" si="0">B4/D4</f>
        <v>0.3117206982543641</v>
      </c>
      <c r="F4" s="3">
        <f t="shared" ref="F4:F54" si="1">C4/D4</f>
        <v>0.15461346633416459</v>
      </c>
      <c r="G4" s="12">
        <f>1-F4-E4</f>
        <v>0.53366583541147128</v>
      </c>
      <c r="I4" s="13">
        <v>5</v>
      </c>
      <c r="J4" s="3">
        <v>1</v>
      </c>
      <c r="K4" s="3">
        <v>1</v>
      </c>
      <c r="L4" s="3">
        <v>1</v>
      </c>
      <c r="M4" s="3">
        <v>2</v>
      </c>
      <c r="N4" s="3">
        <v>1</v>
      </c>
      <c r="O4" s="3">
        <v>2</v>
      </c>
      <c r="P4" s="3">
        <f>J4/J9*100</f>
        <v>0.93457943925233633</v>
      </c>
      <c r="Q4" s="3">
        <f t="shared" ref="Q4:U4" si="2">K4/K9*100</f>
        <v>1.098901098901099</v>
      </c>
      <c r="R4" s="3">
        <f t="shared" si="2"/>
        <v>1.1904761904761905</v>
      </c>
      <c r="S4" s="3">
        <f t="shared" si="2"/>
        <v>2.2727272727272729</v>
      </c>
      <c r="T4" s="3">
        <f t="shared" si="2"/>
        <v>1.098901098901099</v>
      </c>
      <c r="U4" s="12">
        <f t="shared" si="2"/>
        <v>2.0618556701030926</v>
      </c>
      <c r="W4" s="13">
        <v>1</v>
      </c>
      <c r="X4" s="3">
        <v>41</v>
      </c>
      <c r="Y4" s="3">
        <v>2.2499999999999999E-2</v>
      </c>
      <c r="Z4" s="3">
        <v>385</v>
      </c>
      <c r="AA4" s="12">
        <f>X4/Y4/Z4</f>
        <v>4.7330447330447338</v>
      </c>
    </row>
    <row r="5" spans="1:36" x14ac:dyDescent="0.2">
      <c r="A5" s="13">
        <v>2</v>
      </c>
      <c r="B5" s="3">
        <v>151</v>
      </c>
      <c r="C5" s="3">
        <v>67</v>
      </c>
      <c r="D5" s="3">
        <v>432</v>
      </c>
      <c r="E5" s="3">
        <f t="shared" si="0"/>
        <v>0.34953703703703703</v>
      </c>
      <c r="F5" s="3">
        <f t="shared" si="1"/>
        <v>0.15509259259259259</v>
      </c>
      <c r="G5" s="12">
        <f t="shared" ref="G5:G9" si="3">1-F5-E5</f>
        <v>0.49537037037037041</v>
      </c>
      <c r="I5" s="13">
        <v>4</v>
      </c>
      <c r="J5" s="3">
        <v>45</v>
      </c>
      <c r="K5" s="3">
        <v>33</v>
      </c>
      <c r="L5" s="3">
        <v>39</v>
      </c>
      <c r="M5" s="3">
        <v>34</v>
      </c>
      <c r="N5" s="3">
        <v>41</v>
      </c>
      <c r="O5" s="3">
        <v>29</v>
      </c>
      <c r="P5" s="3">
        <f>J5/J9*100</f>
        <v>42.056074766355138</v>
      </c>
      <c r="Q5" s="3">
        <f t="shared" ref="Q5:U5" si="4">K5/K9*100</f>
        <v>36.263736263736263</v>
      </c>
      <c r="R5" s="3">
        <f t="shared" si="4"/>
        <v>46.428571428571431</v>
      </c>
      <c r="S5" s="3">
        <f t="shared" si="4"/>
        <v>38.636363636363633</v>
      </c>
      <c r="T5" s="3">
        <f t="shared" si="4"/>
        <v>45.054945054945058</v>
      </c>
      <c r="U5" s="12">
        <f t="shared" si="4"/>
        <v>29.896907216494846</v>
      </c>
      <c r="W5" s="13">
        <v>2</v>
      </c>
      <c r="X5" s="3">
        <v>55</v>
      </c>
      <c r="Y5" s="3">
        <v>2.2499999999999999E-2</v>
      </c>
      <c r="Z5" s="3">
        <v>429</v>
      </c>
      <c r="AA5" s="12">
        <f t="shared" ref="AA5:AA9" si="5">X5/Y5/Z5</f>
        <v>5.6980056980056979</v>
      </c>
    </row>
    <row r="6" spans="1:36" x14ac:dyDescent="0.2">
      <c r="A6" s="13">
        <v>3</v>
      </c>
      <c r="B6" s="3">
        <v>182</v>
      </c>
      <c r="C6" s="3">
        <v>70</v>
      </c>
      <c r="D6" s="3">
        <v>450</v>
      </c>
      <c r="E6" s="3">
        <f t="shared" si="0"/>
        <v>0.40444444444444444</v>
      </c>
      <c r="F6" s="3">
        <f t="shared" si="1"/>
        <v>0.15555555555555556</v>
      </c>
      <c r="G6" s="12">
        <f t="shared" si="3"/>
        <v>0.44</v>
      </c>
      <c r="I6" s="13">
        <v>3</v>
      </c>
      <c r="J6" s="3">
        <v>37</v>
      </c>
      <c r="K6" s="3">
        <v>36</v>
      </c>
      <c r="L6" s="3">
        <v>29</v>
      </c>
      <c r="M6" s="3">
        <v>30</v>
      </c>
      <c r="N6" s="3">
        <v>34</v>
      </c>
      <c r="O6" s="3">
        <v>43</v>
      </c>
      <c r="P6" s="3">
        <f>J6/J9*100</f>
        <v>34.579439252336449</v>
      </c>
      <c r="Q6" s="3">
        <f t="shared" ref="Q6:U6" si="6">K6/K9*100</f>
        <v>39.560439560439562</v>
      </c>
      <c r="R6" s="3">
        <f t="shared" si="6"/>
        <v>34.523809523809526</v>
      </c>
      <c r="S6" s="3">
        <f t="shared" si="6"/>
        <v>34.090909090909086</v>
      </c>
      <c r="T6" s="3">
        <f t="shared" si="6"/>
        <v>37.362637362637365</v>
      </c>
      <c r="U6" s="12">
        <f t="shared" si="6"/>
        <v>44.329896907216494</v>
      </c>
      <c r="V6" s="5"/>
      <c r="W6" s="13">
        <v>3</v>
      </c>
      <c r="X6" s="3">
        <v>48</v>
      </c>
      <c r="Y6" s="3">
        <v>2.2499999999999999E-2</v>
      </c>
      <c r="Z6" s="3">
        <v>392</v>
      </c>
      <c r="AA6" s="12">
        <f t="shared" si="5"/>
        <v>5.4421768707483</v>
      </c>
      <c r="AC6" s="5"/>
      <c r="AD6" s="5"/>
      <c r="AE6" s="5"/>
      <c r="AF6" s="5"/>
      <c r="AG6" s="5"/>
      <c r="AH6" s="5"/>
      <c r="AI6" s="5"/>
      <c r="AJ6" s="5"/>
    </row>
    <row r="7" spans="1:36" x14ac:dyDescent="0.2">
      <c r="A7" s="13">
        <v>4</v>
      </c>
      <c r="B7" s="3">
        <v>145</v>
      </c>
      <c r="C7" s="3">
        <v>75</v>
      </c>
      <c r="D7" s="3">
        <v>389</v>
      </c>
      <c r="E7" s="3">
        <f t="shared" si="0"/>
        <v>0.37275064267352187</v>
      </c>
      <c r="F7" s="3">
        <f t="shared" si="1"/>
        <v>0.19280205655526991</v>
      </c>
      <c r="G7" s="12">
        <f t="shared" si="3"/>
        <v>0.43444730077120819</v>
      </c>
      <c r="I7" s="13">
        <v>2</v>
      </c>
      <c r="J7" s="3">
        <v>20</v>
      </c>
      <c r="K7" s="3">
        <v>16</v>
      </c>
      <c r="L7" s="3">
        <v>12</v>
      </c>
      <c r="M7" s="3">
        <v>18</v>
      </c>
      <c r="N7" s="3">
        <v>13</v>
      </c>
      <c r="O7" s="3">
        <v>21</v>
      </c>
      <c r="P7" s="3">
        <f>J7/J9*100</f>
        <v>18.691588785046729</v>
      </c>
      <c r="Q7" s="3">
        <f t="shared" ref="Q7:U7" si="7">K7/K9*100</f>
        <v>17.582417582417584</v>
      </c>
      <c r="R7" s="3">
        <f t="shared" si="7"/>
        <v>14.285714285714285</v>
      </c>
      <c r="S7" s="3">
        <f t="shared" si="7"/>
        <v>20.454545454545457</v>
      </c>
      <c r="T7" s="3">
        <f t="shared" si="7"/>
        <v>14.285714285714285</v>
      </c>
      <c r="U7" s="12">
        <f t="shared" si="7"/>
        <v>21.649484536082475</v>
      </c>
      <c r="V7" s="5"/>
      <c r="W7" s="13">
        <v>4</v>
      </c>
      <c r="X7" s="3">
        <v>43</v>
      </c>
      <c r="Y7" s="3">
        <v>2.2499999999999999E-2</v>
      </c>
      <c r="Z7" s="3">
        <v>355</v>
      </c>
      <c r="AA7" s="12">
        <f t="shared" si="5"/>
        <v>5.3834115805946787</v>
      </c>
      <c r="AC7" s="5"/>
      <c r="AD7" s="5"/>
      <c r="AE7" s="5"/>
      <c r="AF7" s="5"/>
      <c r="AG7" s="5"/>
      <c r="AH7" s="5"/>
      <c r="AI7" s="5"/>
      <c r="AJ7" s="5"/>
    </row>
    <row r="8" spans="1:36" x14ac:dyDescent="0.2">
      <c r="A8" s="13">
        <v>5</v>
      </c>
      <c r="B8" s="3">
        <v>145</v>
      </c>
      <c r="C8" s="3">
        <v>62</v>
      </c>
      <c r="D8" s="3">
        <v>371</v>
      </c>
      <c r="E8" s="3">
        <f t="shared" si="0"/>
        <v>0.39083557951482478</v>
      </c>
      <c r="F8" s="3">
        <f t="shared" si="1"/>
        <v>0.16711590296495957</v>
      </c>
      <c r="G8" s="12">
        <f t="shared" si="3"/>
        <v>0.44204851752021562</v>
      </c>
      <c r="I8" s="13">
        <v>1</v>
      </c>
      <c r="J8" s="3">
        <v>4</v>
      </c>
      <c r="K8" s="3">
        <v>5</v>
      </c>
      <c r="L8" s="3">
        <v>3</v>
      </c>
      <c r="M8" s="3">
        <v>4</v>
      </c>
      <c r="N8" s="3">
        <v>2</v>
      </c>
      <c r="O8" s="3">
        <v>2</v>
      </c>
      <c r="P8" s="3">
        <f>J8/J9*100</f>
        <v>3.7383177570093453</v>
      </c>
      <c r="Q8" s="3">
        <f t="shared" ref="Q8:U8" si="8">K8/K9*100</f>
        <v>5.4945054945054945</v>
      </c>
      <c r="R8" s="3">
        <f>L8/L9*100</f>
        <v>3.5714285714285712</v>
      </c>
      <c r="S8" s="3">
        <f t="shared" si="8"/>
        <v>4.5454545454545459</v>
      </c>
      <c r="T8" s="3">
        <f t="shared" si="8"/>
        <v>2.197802197802198</v>
      </c>
      <c r="U8" s="12">
        <f t="shared" si="8"/>
        <v>2.0618556701030926</v>
      </c>
      <c r="V8" s="5"/>
      <c r="W8" s="13">
        <v>5</v>
      </c>
      <c r="X8" s="3">
        <v>51</v>
      </c>
      <c r="Y8" s="3">
        <v>2.2499999999999999E-2</v>
      </c>
      <c r="Z8" s="3">
        <v>342</v>
      </c>
      <c r="AA8" s="12">
        <f t="shared" si="5"/>
        <v>6.6276803118908392</v>
      </c>
      <c r="AC8" s="5"/>
      <c r="AD8" s="5"/>
      <c r="AE8" s="5"/>
      <c r="AF8" s="5"/>
      <c r="AG8" s="5"/>
      <c r="AH8" s="5"/>
      <c r="AI8" s="5"/>
      <c r="AJ8" s="5"/>
    </row>
    <row r="9" spans="1:36" x14ac:dyDescent="0.2">
      <c r="A9" s="13">
        <v>6</v>
      </c>
      <c r="B9" s="3">
        <v>119</v>
      </c>
      <c r="C9" s="3">
        <v>58</v>
      </c>
      <c r="D9" s="3">
        <v>334</v>
      </c>
      <c r="E9" s="3">
        <f>B9/D9</f>
        <v>0.35628742514970058</v>
      </c>
      <c r="F9" s="3">
        <f t="shared" si="1"/>
        <v>0.17365269461077845</v>
      </c>
      <c r="G9" s="12">
        <f t="shared" si="3"/>
        <v>0.47005988023952094</v>
      </c>
      <c r="I9" s="13" t="s">
        <v>18</v>
      </c>
      <c r="J9" s="3">
        <f>SUM(J4:J8)</f>
        <v>107</v>
      </c>
      <c r="K9" s="3">
        <f t="shared" ref="K9:N9" si="9">SUM(K4:K8)</f>
        <v>91</v>
      </c>
      <c r="L9" s="3">
        <f t="shared" si="9"/>
        <v>84</v>
      </c>
      <c r="M9" s="3">
        <f t="shared" si="9"/>
        <v>88</v>
      </c>
      <c r="N9" s="3">
        <f t="shared" si="9"/>
        <v>91</v>
      </c>
      <c r="O9" s="3">
        <f>SUM(O4:O8)</f>
        <v>97</v>
      </c>
      <c r="U9" s="12"/>
      <c r="V9" s="5"/>
      <c r="W9" s="13">
        <v>6</v>
      </c>
      <c r="X9" s="3">
        <v>39</v>
      </c>
      <c r="Y9" s="3">
        <v>2.2499999999999999E-2</v>
      </c>
      <c r="Z9" s="3">
        <v>355</v>
      </c>
      <c r="AA9" s="12">
        <f t="shared" si="5"/>
        <v>4.882629107981221</v>
      </c>
      <c r="AC9" s="5"/>
      <c r="AD9" s="5"/>
      <c r="AE9" s="5"/>
      <c r="AF9" s="5"/>
      <c r="AG9" s="5"/>
      <c r="AH9" s="5"/>
      <c r="AI9" s="5"/>
      <c r="AJ9" s="5"/>
    </row>
    <row r="10" spans="1:36" x14ac:dyDescent="0.2">
      <c r="A10" s="13">
        <v>7</v>
      </c>
      <c r="B10" s="3">
        <v>181</v>
      </c>
      <c r="C10" s="3">
        <v>88</v>
      </c>
      <c r="D10" s="3">
        <v>465</v>
      </c>
      <c r="E10" s="3">
        <f t="shared" si="0"/>
        <v>0.38924731182795697</v>
      </c>
      <c r="F10" s="3">
        <f t="shared" si="1"/>
        <v>0.18924731182795698</v>
      </c>
      <c r="G10" s="12">
        <f>1-E10-F10</f>
        <v>0.42150537634408614</v>
      </c>
      <c r="I10" s="11" t="s">
        <v>11</v>
      </c>
      <c r="U10" s="12"/>
      <c r="V10" s="5"/>
      <c r="W10" s="11" t="s">
        <v>11</v>
      </c>
      <c r="X10" s="5"/>
      <c r="Y10" s="5"/>
      <c r="Z10" s="5"/>
      <c r="AA10" s="12"/>
      <c r="AC10" s="5"/>
      <c r="AD10" s="5"/>
      <c r="AE10" s="5"/>
      <c r="AF10" s="5"/>
      <c r="AG10" s="5"/>
      <c r="AH10" s="5"/>
      <c r="AI10" s="5"/>
      <c r="AJ10" s="5"/>
    </row>
    <row r="11" spans="1:36" x14ac:dyDescent="0.2">
      <c r="A11" s="13">
        <v>8</v>
      </c>
      <c r="B11" s="3">
        <v>140</v>
      </c>
      <c r="C11" s="3">
        <v>68</v>
      </c>
      <c r="D11" s="3">
        <v>453</v>
      </c>
      <c r="E11" s="3">
        <f t="shared" si="0"/>
        <v>0.30905077262693159</v>
      </c>
      <c r="F11" s="3">
        <f t="shared" si="1"/>
        <v>0.15011037527593818</v>
      </c>
      <c r="G11" s="12">
        <f t="shared" ref="G11:G15" si="10">1-E11-F11</f>
        <v>0.54083885209713023</v>
      </c>
      <c r="I11" s="13" t="s">
        <v>17</v>
      </c>
      <c r="J11" s="3" t="s">
        <v>27</v>
      </c>
      <c r="K11" s="3" t="s">
        <v>28</v>
      </c>
      <c r="L11" s="3" t="s">
        <v>29</v>
      </c>
      <c r="M11" s="3" t="s">
        <v>30</v>
      </c>
      <c r="N11" s="3" t="s">
        <v>31</v>
      </c>
      <c r="O11" s="3" t="s">
        <v>32</v>
      </c>
      <c r="P11" s="3" t="s">
        <v>37</v>
      </c>
      <c r="Q11" s="3" t="s">
        <v>38</v>
      </c>
      <c r="R11" s="3" t="s">
        <v>39</v>
      </c>
      <c r="S11" s="3" t="s">
        <v>40</v>
      </c>
      <c r="T11" s="3" t="s">
        <v>41</v>
      </c>
      <c r="U11" s="12" t="s">
        <v>42</v>
      </c>
      <c r="W11" s="13"/>
      <c r="X11" s="3" t="s">
        <v>33</v>
      </c>
      <c r="Y11" s="3" t="s">
        <v>34</v>
      </c>
      <c r="Z11" s="3" t="s">
        <v>35</v>
      </c>
      <c r="AA11" s="12"/>
    </row>
    <row r="12" spans="1:36" x14ac:dyDescent="0.2">
      <c r="A12" s="13">
        <v>9</v>
      </c>
      <c r="B12" s="3">
        <v>138</v>
      </c>
      <c r="C12" s="3">
        <v>70</v>
      </c>
      <c r="D12" s="3">
        <v>432</v>
      </c>
      <c r="E12" s="3">
        <f t="shared" si="0"/>
        <v>0.31944444444444442</v>
      </c>
      <c r="F12" s="3">
        <f t="shared" si="1"/>
        <v>0.16203703703703703</v>
      </c>
      <c r="G12" s="12">
        <f t="shared" si="10"/>
        <v>0.5185185185185186</v>
      </c>
      <c r="I12" s="13">
        <v>5</v>
      </c>
      <c r="J12" s="3">
        <v>7</v>
      </c>
      <c r="K12" s="3">
        <v>3</v>
      </c>
      <c r="L12" s="3">
        <v>5</v>
      </c>
      <c r="M12" s="3">
        <v>6</v>
      </c>
      <c r="N12" s="3">
        <v>3</v>
      </c>
      <c r="O12" s="3">
        <v>1</v>
      </c>
      <c r="P12" s="3">
        <f>J12/J17*100</f>
        <v>7.0000000000000009</v>
      </c>
      <c r="Q12" s="3">
        <f t="shared" ref="Q12:U12" si="11">K12/K17*100</f>
        <v>3.125</v>
      </c>
      <c r="R12" s="3">
        <f t="shared" si="11"/>
        <v>7.8125</v>
      </c>
      <c r="S12" s="3">
        <f t="shared" si="11"/>
        <v>9.5238095238095237</v>
      </c>
      <c r="T12" s="3">
        <f t="shared" si="11"/>
        <v>4.3478260869565215</v>
      </c>
      <c r="U12" s="12">
        <f t="shared" si="11"/>
        <v>1.1363636363636365</v>
      </c>
      <c r="W12" s="13">
        <v>1</v>
      </c>
      <c r="X12" s="3">
        <v>81</v>
      </c>
      <c r="Y12" s="3">
        <v>2.2499999999999999E-2</v>
      </c>
      <c r="Z12" s="3">
        <v>401</v>
      </c>
      <c r="AA12" s="12">
        <f t="shared" ref="AA12:AA17" si="12">X12/Y12/Z12</f>
        <v>8.9775561097256862</v>
      </c>
    </row>
    <row r="13" spans="1:36" x14ac:dyDescent="0.2">
      <c r="A13" s="13">
        <v>10</v>
      </c>
      <c r="B13" s="3">
        <v>153</v>
      </c>
      <c r="C13" s="3">
        <v>75</v>
      </c>
      <c r="D13" s="3">
        <v>465</v>
      </c>
      <c r="E13" s="3">
        <f t="shared" si="0"/>
        <v>0.32903225806451614</v>
      </c>
      <c r="F13" s="3">
        <f t="shared" si="1"/>
        <v>0.16129032258064516</v>
      </c>
      <c r="G13" s="12">
        <f t="shared" si="10"/>
        <v>0.50967741935483868</v>
      </c>
      <c r="I13" s="13">
        <v>4</v>
      </c>
      <c r="J13" s="3">
        <v>29</v>
      </c>
      <c r="K13" s="3">
        <v>36</v>
      </c>
      <c r="L13" s="3">
        <v>16</v>
      </c>
      <c r="M13" s="3">
        <v>22</v>
      </c>
      <c r="N13" s="3">
        <v>13</v>
      </c>
      <c r="O13" s="3">
        <v>17</v>
      </c>
      <c r="P13" s="3">
        <f>J13/J17*100</f>
        <v>28.999999999999996</v>
      </c>
      <c r="Q13" s="3">
        <f t="shared" ref="Q13:U13" si="13">K13/K17*100</f>
        <v>37.5</v>
      </c>
      <c r="R13" s="3">
        <f t="shared" si="13"/>
        <v>25</v>
      </c>
      <c r="S13" s="3">
        <f t="shared" si="13"/>
        <v>34.920634920634917</v>
      </c>
      <c r="T13" s="3">
        <f t="shared" si="13"/>
        <v>18.840579710144929</v>
      </c>
      <c r="U13" s="12">
        <f t="shared" si="13"/>
        <v>19.318181818181817</v>
      </c>
      <c r="W13" s="13">
        <v>2</v>
      </c>
      <c r="X13" s="3">
        <v>70</v>
      </c>
      <c r="Y13" s="3">
        <v>2.2499999999999999E-2</v>
      </c>
      <c r="Z13" s="3">
        <v>398</v>
      </c>
      <c r="AA13" s="12">
        <f t="shared" si="12"/>
        <v>7.8168620882188726</v>
      </c>
    </row>
    <row r="14" spans="1:36" x14ac:dyDescent="0.2">
      <c r="A14" s="13">
        <v>11</v>
      </c>
      <c r="B14" s="3">
        <v>133</v>
      </c>
      <c r="C14" s="3">
        <v>67</v>
      </c>
      <c r="D14" s="3">
        <v>391</v>
      </c>
      <c r="E14" s="3">
        <f t="shared" si="0"/>
        <v>0.34015345268542202</v>
      </c>
      <c r="F14" s="3">
        <f t="shared" si="1"/>
        <v>0.17135549872122763</v>
      </c>
      <c r="G14" s="12">
        <f t="shared" si="10"/>
        <v>0.48849104859335041</v>
      </c>
      <c r="I14" s="13">
        <v>3</v>
      </c>
      <c r="J14" s="3">
        <v>21</v>
      </c>
      <c r="K14" s="3">
        <v>18</v>
      </c>
      <c r="L14" s="3">
        <v>14</v>
      </c>
      <c r="M14" s="3">
        <v>12</v>
      </c>
      <c r="N14" s="3">
        <v>24</v>
      </c>
      <c r="O14" s="3">
        <v>26</v>
      </c>
      <c r="P14" s="3">
        <f>J14/J17*100</f>
        <v>21</v>
      </c>
      <c r="Q14" s="3">
        <f t="shared" ref="Q14:U14" si="14">K14/K17*100</f>
        <v>18.75</v>
      </c>
      <c r="R14" s="3">
        <f t="shared" si="14"/>
        <v>21.875</v>
      </c>
      <c r="S14" s="3">
        <f t="shared" si="14"/>
        <v>19.047619047619047</v>
      </c>
      <c r="T14" s="3">
        <f t="shared" si="14"/>
        <v>34.782608695652172</v>
      </c>
      <c r="U14" s="12">
        <f t="shared" si="14"/>
        <v>29.545454545454547</v>
      </c>
      <c r="W14" s="13">
        <v>3</v>
      </c>
      <c r="X14" s="3">
        <v>73</v>
      </c>
      <c r="Y14" s="3">
        <v>2.2499999999999999E-2</v>
      </c>
      <c r="Z14" s="3">
        <v>423</v>
      </c>
      <c r="AA14" s="12">
        <f t="shared" si="12"/>
        <v>7.670081428946677</v>
      </c>
    </row>
    <row r="15" spans="1:36" x14ac:dyDescent="0.2">
      <c r="A15" s="13">
        <v>12</v>
      </c>
      <c r="B15" s="3">
        <v>156</v>
      </c>
      <c r="C15" s="3">
        <v>83</v>
      </c>
      <c r="D15" s="3">
        <v>432</v>
      </c>
      <c r="E15" s="3">
        <f>B15/D15</f>
        <v>0.3611111111111111</v>
      </c>
      <c r="F15" s="3">
        <f t="shared" si="1"/>
        <v>0.19212962962962962</v>
      </c>
      <c r="G15" s="12">
        <f t="shared" si="10"/>
        <v>0.44675925925925919</v>
      </c>
      <c r="I15" s="13">
        <v>2</v>
      </c>
      <c r="J15" s="3">
        <v>29</v>
      </c>
      <c r="K15" s="3">
        <v>32</v>
      </c>
      <c r="L15" s="3">
        <v>14</v>
      </c>
      <c r="M15" s="3">
        <v>17</v>
      </c>
      <c r="N15" s="3">
        <v>15</v>
      </c>
      <c r="O15" s="3">
        <v>31</v>
      </c>
      <c r="P15" s="3">
        <f>J15/J17*100</f>
        <v>28.999999999999996</v>
      </c>
      <c r="Q15" s="3">
        <f t="shared" ref="Q15:U15" si="15">K15/K17*100</f>
        <v>33.333333333333329</v>
      </c>
      <c r="R15" s="3">
        <f t="shared" si="15"/>
        <v>21.875</v>
      </c>
      <c r="S15" s="3">
        <f t="shared" si="15"/>
        <v>26.984126984126984</v>
      </c>
      <c r="T15" s="3">
        <f t="shared" si="15"/>
        <v>21.739130434782609</v>
      </c>
      <c r="U15" s="12">
        <f t="shared" si="15"/>
        <v>35.227272727272727</v>
      </c>
      <c r="W15" s="13">
        <v>4</v>
      </c>
      <c r="X15" s="3">
        <v>78</v>
      </c>
      <c r="Y15" s="3">
        <v>2.2499999999999999E-2</v>
      </c>
      <c r="Z15" s="3">
        <v>401</v>
      </c>
      <c r="AA15" s="12">
        <f t="shared" si="12"/>
        <v>8.6450540315876978</v>
      </c>
    </row>
    <row r="16" spans="1:36" x14ac:dyDescent="0.2">
      <c r="A16" s="11" t="s">
        <v>11</v>
      </c>
      <c r="G16" s="12"/>
      <c r="I16" s="13">
        <v>1</v>
      </c>
      <c r="J16" s="3">
        <v>14</v>
      </c>
      <c r="K16" s="3">
        <v>7</v>
      </c>
      <c r="L16" s="3">
        <v>15</v>
      </c>
      <c r="M16" s="3">
        <v>6</v>
      </c>
      <c r="N16" s="3">
        <v>14</v>
      </c>
      <c r="O16" s="3">
        <v>13</v>
      </c>
      <c r="P16" s="3">
        <f>J16/J17*100</f>
        <v>14.000000000000002</v>
      </c>
      <c r="Q16" s="3">
        <f t="shared" ref="Q16:U16" si="16">K16/K17*100</f>
        <v>7.291666666666667</v>
      </c>
      <c r="R16" s="3">
        <f t="shared" si="16"/>
        <v>23.4375</v>
      </c>
      <c r="S16" s="3">
        <f t="shared" si="16"/>
        <v>9.5238095238095237</v>
      </c>
      <c r="T16" s="3">
        <f t="shared" si="16"/>
        <v>20.289855072463769</v>
      </c>
      <c r="U16" s="12">
        <f t="shared" si="16"/>
        <v>14.772727272727273</v>
      </c>
      <c r="W16" s="13">
        <v>5</v>
      </c>
      <c r="X16" s="3">
        <v>69</v>
      </c>
      <c r="Y16" s="3">
        <v>2.2499999999999999E-2</v>
      </c>
      <c r="Z16" s="3">
        <v>435</v>
      </c>
      <c r="AA16" s="12">
        <f t="shared" si="12"/>
        <v>7.0498084291187748</v>
      </c>
    </row>
    <row r="17" spans="1:27" x14ac:dyDescent="0.2">
      <c r="A17" s="13">
        <v>1</v>
      </c>
      <c r="B17" s="3">
        <v>231</v>
      </c>
      <c r="C17" s="3">
        <v>48</v>
      </c>
      <c r="D17" s="3">
        <v>418</v>
      </c>
      <c r="E17" s="3">
        <f t="shared" ref="E17:E28" si="17">B17/D17</f>
        <v>0.55263157894736847</v>
      </c>
      <c r="F17" s="3">
        <f t="shared" si="1"/>
        <v>0.11483253588516747</v>
      </c>
      <c r="G17" s="12">
        <f t="shared" ref="G17:G22" si="18">1-F17-E17</f>
        <v>0.33253588516746402</v>
      </c>
      <c r="I17" s="13" t="s">
        <v>18</v>
      </c>
      <c r="J17" s="3">
        <f>SUM(J12:J16)</f>
        <v>100</v>
      </c>
      <c r="K17" s="3">
        <f t="shared" ref="K17:O17" si="19">SUM(K12:K16)</f>
        <v>96</v>
      </c>
      <c r="L17" s="3">
        <f t="shared" si="19"/>
        <v>64</v>
      </c>
      <c r="M17" s="3">
        <f t="shared" si="19"/>
        <v>63</v>
      </c>
      <c r="N17" s="3">
        <f t="shared" si="19"/>
        <v>69</v>
      </c>
      <c r="O17" s="3">
        <f t="shared" si="19"/>
        <v>88</v>
      </c>
      <c r="U17" s="12"/>
      <c r="W17" s="13">
        <v>6</v>
      </c>
      <c r="X17" s="3">
        <v>79</v>
      </c>
      <c r="Y17" s="3">
        <v>2.2499999999999999E-2</v>
      </c>
      <c r="Z17" s="3">
        <v>445</v>
      </c>
      <c r="AA17" s="12">
        <f t="shared" si="12"/>
        <v>7.8901373283395762</v>
      </c>
    </row>
    <row r="18" spans="1:27" x14ac:dyDescent="0.2">
      <c r="A18" s="13">
        <v>2</v>
      </c>
      <c r="B18" s="3">
        <v>212</v>
      </c>
      <c r="C18" s="3">
        <v>53</v>
      </c>
      <c r="D18" s="3">
        <v>428</v>
      </c>
      <c r="E18" s="3">
        <f t="shared" si="17"/>
        <v>0.49532710280373832</v>
      </c>
      <c r="F18" s="3">
        <f t="shared" si="1"/>
        <v>0.12383177570093458</v>
      </c>
      <c r="G18" s="12">
        <f t="shared" si="18"/>
        <v>0.38084112149532706</v>
      </c>
      <c r="I18" s="11" t="s">
        <v>2</v>
      </c>
      <c r="U18" s="12"/>
      <c r="W18" s="11" t="s">
        <v>2</v>
      </c>
      <c r="AA18" s="12"/>
    </row>
    <row r="19" spans="1:27" x14ac:dyDescent="0.2">
      <c r="A19" s="13">
        <v>3</v>
      </c>
      <c r="B19" s="3">
        <v>185</v>
      </c>
      <c r="C19" s="3">
        <v>47</v>
      </c>
      <c r="D19" s="3">
        <v>458</v>
      </c>
      <c r="E19" s="3">
        <f t="shared" si="17"/>
        <v>0.40393013100436681</v>
      </c>
      <c r="F19" s="3">
        <f t="shared" si="1"/>
        <v>0.10262008733624454</v>
      </c>
      <c r="G19" s="12">
        <f t="shared" si="18"/>
        <v>0.49344978165938869</v>
      </c>
      <c r="I19" s="18" t="s">
        <v>17</v>
      </c>
      <c r="J19" s="3" t="s">
        <v>27</v>
      </c>
      <c r="K19" s="3" t="s">
        <v>28</v>
      </c>
      <c r="L19" s="3" t="s">
        <v>29</v>
      </c>
      <c r="M19" s="3" t="s">
        <v>30</v>
      </c>
      <c r="N19" s="3" t="s">
        <v>31</v>
      </c>
      <c r="O19" s="3" t="s">
        <v>32</v>
      </c>
      <c r="P19" s="3" t="s">
        <v>37</v>
      </c>
      <c r="Q19" s="3" t="s">
        <v>38</v>
      </c>
      <c r="R19" s="3" t="s">
        <v>39</v>
      </c>
      <c r="S19" s="3" t="s">
        <v>40</v>
      </c>
      <c r="T19" s="3" t="s">
        <v>41</v>
      </c>
      <c r="U19" s="12" t="s">
        <v>42</v>
      </c>
      <c r="W19" s="13"/>
      <c r="X19" s="3" t="s">
        <v>33</v>
      </c>
      <c r="Y19" s="3" t="s">
        <v>34</v>
      </c>
      <c r="Z19" s="3" t="s">
        <v>35</v>
      </c>
      <c r="AA19" s="12"/>
    </row>
    <row r="20" spans="1:27" x14ac:dyDescent="0.2">
      <c r="A20" s="13">
        <v>4</v>
      </c>
      <c r="B20" s="3">
        <v>280</v>
      </c>
      <c r="C20" s="3">
        <v>65</v>
      </c>
      <c r="D20" s="3">
        <v>551</v>
      </c>
      <c r="E20" s="3">
        <f t="shared" si="17"/>
        <v>0.50816696914700543</v>
      </c>
      <c r="F20" s="3">
        <f t="shared" si="1"/>
        <v>0.11796733212341198</v>
      </c>
      <c r="G20" s="12">
        <f t="shared" si="18"/>
        <v>0.37386569872958253</v>
      </c>
      <c r="I20" s="13">
        <v>5</v>
      </c>
      <c r="J20" s="3">
        <v>6</v>
      </c>
      <c r="K20" s="3">
        <v>1</v>
      </c>
      <c r="L20" s="3">
        <v>3</v>
      </c>
      <c r="M20" s="3">
        <v>4</v>
      </c>
      <c r="N20" s="3">
        <v>3</v>
      </c>
      <c r="O20" s="3">
        <v>4</v>
      </c>
      <c r="P20" s="3">
        <f>J20/J25*100</f>
        <v>6.3829787234042552</v>
      </c>
      <c r="Q20" s="3">
        <f t="shared" ref="Q20:U20" si="20">K20/K25*100</f>
        <v>1.3888888888888888</v>
      </c>
      <c r="R20" s="3">
        <f t="shared" si="20"/>
        <v>5.3571428571428568</v>
      </c>
      <c r="S20" s="3">
        <f t="shared" si="20"/>
        <v>5.4054054054054053</v>
      </c>
      <c r="T20" s="3">
        <f t="shared" si="20"/>
        <v>3.5714285714285712</v>
      </c>
      <c r="U20" s="12">
        <f t="shared" si="20"/>
        <v>4.5977011494252871</v>
      </c>
      <c r="W20" s="13">
        <v>1</v>
      </c>
      <c r="X20" s="3">
        <v>79</v>
      </c>
      <c r="Y20" s="3">
        <v>2.2499999999999999E-2</v>
      </c>
      <c r="Z20" s="3">
        <v>456</v>
      </c>
      <c r="AA20" s="12">
        <f t="shared" ref="AA20:AA25" si="21">X20/Y20/Z20</f>
        <v>7.6998050682261212</v>
      </c>
    </row>
    <row r="21" spans="1:27" x14ac:dyDescent="0.2">
      <c r="A21" s="13">
        <v>5</v>
      </c>
      <c r="B21" s="3">
        <v>270</v>
      </c>
      <c r="C21" s="3">
        <v>53</v>
      </c>
      <c r="D21" s="3">
        <v>520</v>
      </c>
      <c r="E21" s="3">
        <f t="shared" si="17"/>
        <v>0.51923076923076927</v>
      </c>
      <c r="F21" s="3">
        <f t="shared" si="1"/>
        <v>0.10192307692307692</v>
      </c>
      <c r="G21" s="12">
        <f t="shared" si="18"/>
        <v>0.37884615384615383</v>
      </c>
      <c r="I21" s="13">
        <v>4</v>
      </c>
      <c r="J21" s="3">
        <v>31</v>
      </c>
      <c r="K21" s="3">
        <v>20</v>
      </c>
      <c r="L21" s="3">
        <v>14</v>
      </c>
      <c r="M21" s="3">
        <v>22</v>
      </c>
      <c r="N21" s="3">
        <v>26</v>
      </c>
      <c r="O21" s="3">
        <v>31</v>
      </c>
      <c r="P21" s="3">
        <f>J21/J25*100</f>
        <v>32.978723404255319</v>
      </c>
      <c r="Q21" s="3">
        <f t="shared" ref="Q21:U21" si="22">K21/K25*100</f>
        <v>27.777777777777779</v>
      </c>
      <c r="R21" s="3">
        <f t="shared" si="22"/>
        <v>25</v>
      </c>
      <c r="S21" s="3">
        <f t="shared" si="22"/>
        <v>29.72972972972973</v>
      </c>
      <c r="T21" s="3">
        <f t="shared" si="22"/>
        <v>30.952380952380953</v>
      </c>
      <c r="U21" s="12">
        <f t="shared" si="22"/>
        <v>35.632183908045981</v>
      </c>
      <c r="W21" s="13">
        <v>2</v>
      </c>
      <c r="X21" s="3">
        <v>73</v>
      </c>
      <c r="Y21" s="3">
        <v>2.2499999999999999E-2</v>
      </c>
      <c r="Z21" s="3">
        <v>441</v>
      </c>
      <c r="AA21" s="12">
        <f t="shared" si="21"/>
        <v>7.3570168808264045</v>
      </c>
    </row>
    <row r="22" spans="1:27" x14ac:dyDescent="0.2">
      <c r="A22" s="13">
        <v>6</v>
      </c>
      <c r="B22" s="3">
        <v>265</v>
      </c>
      <c r="C22" s="3">
        <v>62</v>
      </c>
      <c r="D22" s="3">
        <v>552</v>
      </c>
      <c r="E22" s="3">
        <f t="shared" si="17"/>
        <v>0.48007246376811596</v>
      </c>
      <c r="F22" s="3">
        <f t="shared" si="1"/>
        <v>0.11231884057971014</v>
      </c>
      <c r="G22" s="12">
        <f t="shared" si="18"/>
        <v>0.40760869565217384</v>
      </c>
      <c r="I22" s="13">
        <v>3</v>
      </c>
      <c r="J22" s="3">
        <v>18</v>
      </c>
      <c r="K22" s="3">
        <v>18</v>
      </c>
      <c r="L22" s="3">
        <v>12</v>
      </c>
      <c r="M22" s="3">
        <v>14</v>
      </c>
      <c r="N22" s="3">
        <v>13</v>
      </c>
      <c r="O22" s="3">
        <v>8</v>
      </c>
      <c r="P22" s="3">
        <f>J22/J25*100</f>
        <v>19.148936170212767</v>
      </c>
      <c r="Q22" s="3">
        <f t="shared" ref="Q22:U22" si="23">K22/K25*100</f>
        <v>25</v>
      </c>
      <c r="R22" s="3">
        <f t="shared" si="23"/>
        <v>21.428571428571427</v>
      </c>
      <c r="S22" s="3">
        <f t="shared" si="23"/>
        <v>18.918918918918919</v>
      </c>
      <c r="T22" s="3">
        <f t="shared" si="23"/>
        <v>15.476190476190476</v>
      </c>
      <c r="U22" s="12">
        <f t="shared" si="23"/>
        <v>9.1954022988505741</v>
      </c>
      <c r="W22" s="13">
        <v>3</v>
      </c>
      <c r="X22" s="3">
        <v>78</v>
      </c>
      <c r="Y22" s="3">
        <v>2.2499999999999999E-2</v>
      </c>
      <c r="Z22" s="3">
        <v>432</v>
      </c>
      <c r="AA22" s="12">
        <f t="shared" si="21"/>
        <v>8.0246913580246915</v>
      </c>
    </row>
    <row r="23" spans="1:27" x14ac:dyDescent="0.2">
      <c r="A23" s="13">
        <v>7</v>
      </c>
      <c r="B23" s="3">
        <v>245</v>
      </c>
      <c r="C23" s="3">
        <v>54</v>
      </c>
      <c r="D23" s="3">
        <v>453</v>
      </c>
      <c r="E23" s="3">
        <f t="shared" si="17"/>
        <v>0.54083885209713023</v>
      </c>
      <c r="F23" s="3">
        <f t="shared" si="1"/>
        <v>0.11920529801324503</v>
      </c>
      <c r="G23" s="12">
        <f>1-E23-F23</f>
        <v>0.33995584988962474</v>
      </c>
      <c r="I23" s="13">
        <v>2</v>
      </c>
      <c r="J23" s="3">
        <v>23</v>
      </c>
      <c r="K23" s="3">
        <v>21</v>
      </c>
      <c r="L23" s="3">
        <v>17</v>
      </c>
      <c r="M23" s="3">
        <v>16</v>
      </c>
      <c r="N23" s="3">
        <v>27</v>
      </c>
      <c r="O23" s="3">
        <v>30</v>
      </c>
      <c r="P23" s="3">
        <f>J23/J25*100</f>
        <v>24.468085106382979</v>
      </c>
      <c r="Q23" s="3">
        <f t="shared" ref="Q23:U23" si="24">K23/K25*100</f>
        <v>29.166666666666668</v>
      </c>
      <c r="R23" s="3">
        <f t="shared" si="24"/>
        <v>30.357142857142854</v>
      </c>
      <c r="S23" s="3">
        <f t="shared" si="24"/>
        <v>21.621621621621621</v>
      </c>
      <c r="T23" s="3">
        <f t="shared" si="24"/>
        <v>32.142857142857146</v>
      </c>
      <c r="U23" s="12">
        <f t="shared" si="24"/>
        <v>34.482758620689658</v>
      </c>
      <c r="W23" s="13">
        <v>4</v>
      </c>
      <c r="X23" s="3">
        <v>81</v>
      </c>
      <c r="Y23" s="3">
        <v>2.2499999999999999E-2</v>
      </c>
      <c r="Z23" s="3">
        <v>465</v>
      </c>
      <c r="AA23" s="12">
        <f t="shared" si="21"/>
        <v>7.741935483870968</v>
      </c>
    </row>
    <row r="24" spans="1:27" x14ac:dyDescent="0.2">
      <c r="A24" s="13">
        <v>8</v>
      </c>
      <c r="B24" s="3">
        <v>205</v>
      </c>
      <c r="C24" s="3">
        <v>56</v>
      </c>
      <c r="D24" s="3">
        <v>501</v>
      </c>
      <c r="E24" s="3">
        <f t="shared" si="17"/>
        <v>0.40918163672654689</v>
      </c>
      <c r="F24" s="3">
        <f t="shared" si="1"/>
        <v>0.11177644710578842</v>
      </c>
      <c r="G24" s="12">
        <f t="shared" ref="G24:G28" si="25">1-E24-F24</f>
        <v>0.47904191616766473</v>
      </c>
      <c r="I24" s="13">
        <v>1</v>
      </c>
      <c r="J24" s="3">
        <v>16</v>
      </c>
      <c r="K24" s="3">
        <v>12</v>
      </c>
      <c r="L24" s="3">
        <v>10</v>
      </c>
      <c r="M24" s="3">
        <v>18</v>
      </c>
      <c r="N24" s="3">
        <v>15</v>
      </c>
      <c r="O24" s="3">
        <v>14</v>
      </c>
      <c r="P24" s="3">
        <f>J24/J25*100</f>
        <v>17.021276595744681</v>
      </c>
      <c r="Q24" s="3">
        <f t="shared" ref="Q24:U24" si="26">K24/K25*100</f>
        <v>16.666666666666664</v>
      </c>
      <c r="R24" s="3">
        <f t="shared" si="26"/>
        <v>17.857142857142858</v>
      </c>
      <c r="S24" s="3">
        <f t="shared" si="26"/>
        <v>24.324324324324326</v>
      </c>
      <c r="T24" s="3">
        <f t="shared" si="26"/>
        <v>17.857142857142858</v>
      </c>
      <c r="U24" s="12">
        <f t="shared" si="26"/>
        <v>16.091954022988507</v>
      </c>
      <c r="W24" s="13">
        <v>5</v>
      </c>
      <c r="X24" s="3">
        <v>70</v>
      </c>
      <c r="Y24" s="3">
        <v>2.2499999999999999E-2</v>
      </c>
      <c r="Z24" s="3">
        <v>398</v>
      </c>
      <c r="AA24" s="12">
        <f t="shared" si="21"/>
        <v>7.8168620882188726</v>
      </c>
    </row>
    <row r="25" spans="1:27" x14ac:dyDescent="0.2">
      <c r="A25" s="13">
        <v>9</v>
      </c>
      <c r="B25" s="3">
        <v>270</v>
      </c>
      <c r="C25" s="3">
        <v>52</v>
      </c>
      <c r="D25" s="3">
        <v>456</v>
      </c>
      <c r="E25" s="3">
        <f t="shared" si="17"/>
        <v>0.59210526315789469</v>
      </c>
      <c r="F25" s="3">
        <f t="shared" si="1"/>
        <v>0.11403508771929824</v>
      </c>
      <c r="G25" s="12">
        <f t="shared" si="25"/>
        <v>0.29385964912280704</v>
      </c>
      <c r="I25" s="13" t="s">
        <v>18</v>
      </c>
      <c r="J25" s="3">
        <f>SUM(J20:J24)</f>
        <v>94</v>
      </c>
      <c r="K25" s="3">
        <f t="shared" ref="K25:O25" si="27">SUM(K20:K24)</f>
        <v>72</v>
      </c>
      <c r="L25" s="3">
        <f t="shared" si="27"/>
        <v>56</v>
      </c>
      <c r="M25" s="3">
        <f t="shared" si="27"/>
        <v>74</v>
      </c>
      <c r="N25" s="3">
        <f t="shared" si="27"/>
        <v>84</v>
      </c>
      <c r="O25" s="3">
        <f t="shared" si="27"/>
        <v>87</v>
      </c>
      <c r="U25" s="12"/>
      <c r="W25" s="13">
        <v>6</v>
      </c>
      <c r="X25" s="3">
        <v>71</v>
      </c>
      <c r="Y25" s="3">
        <v>2.2499999999999999E-2</v>
      </c>
      <c r="Z25" s="3">
        <v>401</v>
      </c>
      <c r="AA25" s="12">
        <f t="shared" si="21"/>
        <v>7.8692158492657249</v>
      </c>
    </row>
    <row r="26" spans="1:27" x14ac:dyDescent="0.2">
      <c r="A26" s="13">
        <v>10</v>
      </c>
      <c r="B26" s="3">
        <v>223</v>
      </c>
      <c r="C26" s="3">
        <v>56</v>
      </c>
      <c r="D26" s="3">
        <v>474</v>
      </c>
      <c r="E26" s="3">
        <f t="shared" si="17"/>
        <v>0.47046413502109707</v>
      </c>
      <c r="F26" s="3">
        <f t="shared" si="1"/>
        <v>0.11814345991561181</v>
      </c>
      <c r="G26" s="12">
        <f t="shared" si="25"/>
        <v>0.41139240506329111</v>
      </c>
      <c r="I26" s="11" t="s">
        <v>3</v>
      </c>
      <c r="U26" s="12"/>
      <c r="W26" s="11" t="s">
        <v>3</v>
      </c>
      <c r="AA26" s="12"/>
    </row>
    <row r="27" spans="1:27" x14ac:dyDescent="0.2">
      <c r="A27" s="13">
        <v>11</v>
      </c>
      <c r="B27" s="3">
        <v>223</v>
      </c>
      <c r="C27" s="3">
        <v>47</v>
      </c>
      <c r="D27" s="3">
        <v>456</v>
      </c>
      <c r="E27" s="3">
        <f t="shared" si="17"/>
        <v>0.48903508771929827</v>
      </c>
      <c r="F27" s="3">
        <f t="shared" si="1"/>
        <v>0.10307017543859649</v>
      </c>
      <c r="G27" s="12">
        <f t="shared" si="25"/>
        <v>0.40789473684210525</v>
      </c>
      <c r="I27" s="18" t="s">
        <v>17</v>
      </c>
      <c r="J27" s="3" t="s">
        <v>27</v>
      </c>
      <c r="K27" s="3" t="s">
        <v>28</v>
      </c>
      <c r="L27" s="3" t="s">
        <v>29</v>
      </c>
      <c r="M27" s="3" t="s">
        <v>30</v>
      </c>
      <c r="N27" s="3" t="s">
        <v>31</v>
      </c>
      <c r="O27" s="3" t="s">
        <v>32</v>
      </c>
      <c r="P27" s="3" t="s">
        <v>37</v>
      </c>
      <c r="Q27" s="3" t="s">
        <v>38</v>
      </c>
      <c r="R27" s="3" t="s">
        <v>39</v>
      </c>
      <c r="S27" s="3" t="s">
        <v>40</v>
      </c>
      <c r="T27" s="3" t="s">
        <v>41</v>
      </c>
      <c r="U27" s="12" t="s">
        <v>42</v>
      </c>
      <c r="W27" s="13"/>
      <c r="X27" s="3" t="s">
        <v>33</v>
      </c>
      <c r="Y27" s="3" t="s">
        <v>34</v>
      </c>
      <c r="Z27" s="3" t="s">
        <v>35</v>
      </c>
      <c r="AA27" s="12"/>
    </row>
    <row r="28" spans="1:27" x14ac:dyDescent="0.2">
      <c r="A28" s="13">
        <v>12</v>
      </c>
      <c r="B28" s="3">
        <v>224</v>
      </c>
      <c r="C28" s="3">
        <v>48</v>
      </c>
      <c r="D28" s="3">
        <v>467</v>
      </c>
      <c r="E28" s="3">
        <f t="shared" si="17"/>
        <v>0.4796573875802998</v>
      </c>
      <c r="F28" s="3">
        <f t="shared" si="1"/>
        <v>0.10278372591006424</v>
      </c>
      <c r="G28" s="12">
        <f t="shared" si="25"/>
        <v>0.41755888650963591</v>
      </c>
      <c r="I28" s="13">
        <v>5</v>
      </c>
      <c r="J28" s="3">
        <v>1</v>
      </c>
      <c r="K28" s="3">
        <v>2</v>
      </c>
      <c r="L28" s="3">
        <v>1</v>
      </c>
      <c r="M28" s="3">
        <v>2</v>
      </c>
      <c r="N28" s="3">
        <v>3</v>
      </c>
      <c r="O28" s="3">
        <v>2</v>
      </c>
      <c r="P28" s="3">
        <f>J28/J33*100</f>
        <v>0.96153846153846156</v>
      </c>
      <c r="Q28" s="3">
        <f t="shared" ref="Q28:U28" si="28">K28/K33*100</f>
        <v>2</v>
      </c>
      <c r="R28" s="3">
        <f t="shared" si="28"/>
        <v>1.0526315789473684</v>
      </c>
      <c r="S28" s="3">
        <f t="shared" si="28"/>
        <v>2.8571428571428572</v>
      </c>
      <c r="T28" s="3">
        <f t="shared" si="28"/>
        <v>4</v>
      </c>
      <c r="U28" s="12">
        <f t="shared" si="28"/>
        <v>2.2222222222222223</v>
      </c>
      <c r="W28" s="13">
        <v>1</v>
      </c>
      <c r="X28" s="3">
        <v>41</v>
      </c>
      <c r="Y28" s="3">
        <v>2.2499999999999999E-2</v>
      </c>
      <c r="Z28" s="3">
        <v>385</v>
      </c>
      <c r="AA28" s="12">
        <f t="shared" ref="AA28:AA33" si="29">X28/Y28/Z28</f>
        <v>4.7330447330447338</v>
      </c>
    </row>
    <row r="29" spans="1:27" x14ac:dyDescent="0.2">
      <c r="A29" s="11" t="s">
        <v>2</v>
      </c>
      <c r="G29" s="12"/>
      <c r="I29" s="13">
        <v>4</v>
      </c>
      <c r="J29" s="3">
        <v>38</v>
      </c>
      <c r="K29" s="3">
        <v>36</v>
      </c>
      <c r="L29" s="3">
        <v>32</v>
      </c>
      <c r="M29" s="3">
        <v>25</v>
      </c>
      <c r="N29" s="3">
        <v>30</v>
      </c>
      <c r="O29" s="3">
        <v>31</v>
      </c>
      <c r="P29" s="3">
        <f>J29/J33*100</f>
        <v>36.538461538461533</v>
      </c>
      <c r="Q29" s="3">
        <f t="shared" ref="Q29:U29" si="30">K29/K33*100</f>
        <v>36</v>
      </c>
      <c r="R29" s="3">
        <f t="shared" si="30"/>
        <v>33.684210526315788</v>
      </c>
      <c r="S29" s="3">
        <f t="shared" si="30"/>
        <v>35.714285714285715</v>
      </c>
      <c r="T29" s="3">
        <f t="shared" si="30"/>
        <v>40</v>
      </c>
      <c r="U29" s="12">
        <f t="shared" si="30"/>
        <v>34.444444444444443</v>
      </c>
      <c r="W29" s="13">
        <v>2</v>
      </c>
      <c r="X29" s="3">
        <v>55</v>
      </c>
      <c r="Y29" s="3">
        <v>2.2499999999999999E-2</v>
      </c>
      <c r="Z29" s="3">
        <v>429</v>
      </c>
      <c r="AA29" s="12">
        <f t="shared" si="29"/>
        <v>5.6980056980056979</v>
      </c>
    </row>
    <row r="30" spans="1:27" x14ac:dyDescent="0.2">
      <c r="A30" s="13">
        <v>1</v>
      </c>
      <c r="B30" s="3">
        <v>321</v>
      </c>
      <c r="C30" s="3">
        <v>39</v>
      </c>
      <c r="D30" s="3">
        <v>530</v>
      </c>
      <c r="E30" s="3">
        <f t="shared" ref="E30:E41" si="31">B30/D30</f>
        <v>0.60566037735849054</v>
      </c>
      <c r="F30" s="3">
        <f t="shared" si="1"/>
        <v>7.3584905660377356E-2</v>
      </c>
      <c r="G30" s="12">
        <f t="shared" ref="G30:G35" si="32">1-F30-E30</f>
        <v>0.32075471698113212</v>
      </c>
      <c r="I30" s="13">
        <v>3</v>
      </c>
      <c r="J30" s="3">
        <v>41</v>
      </c>
      <c r="K30" s="3">
        <v>42</v>
      </c>
      <c r="L30" s="3">
        <v>46</v>
      </c>
      <c r="M30" s="3">
        <v>32</v>
      </c>
      <c r="N30" s="3">
        <v>28</v>
      </c>
      <c r="O30" s="3">
        <v>40</v>
      </c>
      <c r="P30" s="3">
        <f>J30/J33*100</f>
        <v>39.42307692307692</v>
      </c>
      <c r="Q30" s="3">
        <f t="shared" ref="Q30:U30" si="33">K30/K33*100</f>
        <v>42</v>
      </c>
      <c r="R30" s="3">
        <f t="shared" si="33"/>
        <v>48.421052631578945</v>
      </c>
      <c r="S30" s="3">
        <f t="shared" si="33"/>
        <v>45.714285714285715</v>
      </c>
      <c r="T30" s="3">
        <f t="shared" si="33"/>
        <v>37.333333333333336</v>
      </c>
      <c r="U30" s="12">
        <f t="shared" si="33"/>
        <v>44.444444444444443</v>
      </c>
      <c r="W30" s="13">
        <v>3</v>
      </c>
      <c r="X30" s="3">
        <v>48</v>
      </c>
      <c r="Y30" s="3">
        <v>2.2499999999999999E-2</v>
      </c>
      <c r="Z30" s="3">
        <v>392</v>
      </c>
      <c r="AA30" s="12">
        <f t="shared" si="29"/>
        <v>5.4421768707483</v>
      </c>
    </row>
    <row r="31" spans="1:27" x14ac:dyDescent="0.2">
      <c r="A31" s="13">
        <v>2</v>
      </c>
      <c r="B31" s="3">
        <v>210</v>
      </c>
      <c r="C31" s="3">
        <v>55</v>
      </c>
      <c r="D31" s="3">
        <v>421</v>
      </c>
      <c r="E31" s="3">
        <f t="shared" si="31"/>
        <v>0.49881235154394299</v>
      </c>
      <c r="F31" s="3">
        <f t="shared" si="1"/>
        <v>0.13064133016627077</v>
      </c>
      <c r="G31" s="12">
        <f t="shared" si="32"/>
        <v>0.37054631828978624</v>
      </c>
      <c r="I31" s="13">
        <v>2</v>
      </c>
      <c r="J31" s="3">
        <v>20</v>
      </c>
      <c r="K31" s="3">
        <v>18</v>
      </c>
      <c r="L31" s="3">
        <v>13</v>
      </c>
      <c r="M31" s="3">
        <v>9</v>
      </c>
      <c r="N31" s="3">
        <v>12</v>
      </c>
      <c r="O31" s="3">
        <v>14</v>
      </c>
      <c r="P31" s="3">
        <f>J31/J33*100</f>
        <v>19.230769230769234</v>
      </c>
      <c r="Q31" s="3">
        <f t="shared" ref="Q31:U31" si="34">K31/K33*100</f>
        <v>18</v>
      </c>
      <c r="R31" s="3">
        <f t="shared" si="34"/>
        <v>13.684210526315791</v>
      </c>
      <c r="S31" s="3">
        <f t="shared" si="34"/>
        <v>12.857142857142856</v>
      </c>
      <c r="T31" s="3">
        <f t="shared" si="34"/>
        <v>16</v>
      </c>
      <c r="U31" s="12">
        <f t="shared" si="34"/>
        <v>15.555555555555555</v>
      </c>
      <c r="W31" s="13">
        <v>4</v>
      </c>
      <c r="X31" s="3">
        <v>43</v>
      </c>
      <c r="Y31" s="3">
        <v>2.2499999999999999E-2</v>
      </c>
      <c r="Z31" s="3">
        <v>355</v>
      </c>
      <c r="AA31" s="12">
        <f t="shared" si="29"/>
        <v>5.3834115805946787</v>
      </c>
    </row>
    <row r="32" spans="1:27" x14ac:dyDescent="0.2">
      <c r="A32" s="13">
        <v>3</v>
      </c>
      <c r="B32" s="3">
        <v>220</v>
      </c>
      <c r="C32" s="3">
        <v>54</v>
      </c>
      <c r="D32" s="3">
        <v>430</v>
      </c>
      <c r="E32" s="3">
        <f t="shared" si="31"/>
        <v>0.51162790697674421</v>
      </c>
      <c r="F32" s="3">
        <f t="shared" si="1"/>
        <v>0.12558139534883722</v>
      </c>
      <c r="G32" s="12">
        <f t="shared" si="32"/>
        <v>0.36279069767441863</v>
      </c>
      <c r="I32" s="13">
        <v>1</v>
      </c>
      <c r="J32" s="3">
        <v>4</v>
      </c>
      <c r="K32" s="3">
        <v>2</v>
      </c>
      <c r="L32" s="3">
        <v>3</v>
      </c>
      <c r="M32" s="3">
        <v>2</v>
      </c>
      <c r="N32" s="3">
        <v>2</v>
      </c>
      <c r="O32" s="3">
        <v>3</v>
      </c>
      <c r="P32" s="3">
        <f>J32/J33*100</f>
        <v>3.8461538461538463</v>
      </c>
      <c r="Q32" s="3">
        <f t="shared" ref="Q32:U32" si="35">K32/K33*100</f>
        <v>2</v>
      </c>
      <c r="R32" s="3">
        <f t="shared" si="35"/>
        <v>3.1578947368421053</v>
      </c>
      <c r="S32" s="3">
        <f t="shared" si="35"/>
        <v>2.8571428571428572</v>
      </c>
      <c r="T32" s="3">
        <f t="shared" si="35"/>
        <v>2.666666666666667</v>
      </c>
      <c r="U32" s="12">
        <f t="shared" si="35"/>
        <v>3.3333333333333335</v>
      </c>
      <c r="W32" s="13">
        <v>5</v>
      </c>
      <c r="X32" s="3">
        <v>51</v>
      </c>
      <c r="Y32" s="3">
        <v>2.2499999999999999E-2</v>
      </c>
      <c r="Z32" s="3">
        <v>342</v>
      </c>
      <c r="AA32" s="12">
        <f t="shared" si="29"/>
        <v>6.6276803118908392</v>
      </c>
    </row>
    <row r="33" spans="1:27" ht="17" thickBot="1" x14ac:dyDescent="0.25">
      <c r="A33" s="13">
        <v>4</v>
      </c>
      <c r="B33" s="3">
        <v>190</v>
      </c>
      <c r="C33" s="3">
        <v>60</v>
      </c>
      <c r="D33" s="3">
        <v>470</v>
      </c>
      <c r="E33" s="3">
        <f t="shared" si="31"/>
        <v>0.40425531914893614</v>
      </c>
      <c r="F33" s="3">
        <f t="shared" si="1"/>
        <v>0.1276595744680851</v>
      </c>
      <c r="G33" s="12">
        <f t="shared" si="32"/>
        <v>0.46808510638297879</v>
      </c>
      <c r="I33" s="14" t="s">
        <v>18</v>
      </c>
      <c r="J33" s="15">
        <f>SUM(J28:J32)</f>
        <v>104</v>
      </c>
      <c r="K33" s="15">
        <f t="shared" ref="K33:O33" si="36">SUM(K28:K32)</f>
        <v>100</v>
      </c>
      <c r="L33" s="15">
        <f t="shared" si="36"/>
        <v>95</v>
      </c>
      <c r="M33" s="15">
        <f t="shared" si="36"/>
        <v>70</v>
      </c>
      <c r="N33" s="15">
        <f t="shared" si="36"/>
        <v>75</v>
      </c>
      <c r="O33" s="15">
        <f t="shared" si="36"/>
        <v>90</v>
      </c>
      <c r="P33" s="15"/>
      <c r="Q33" s="15"/>
      <c r="R33" s="15"/>
      <c r="S33" s="15"/>
      <c r="T33" s="15"/>
      <c r="U33" s="16"/>
      <c r="W33" s="14">
        <v>6</v>
      </c>
      <c r="X33" s="15">
        <v>39</v>
      </c>
      <c r="Y33" s="15">
        <v>2.2499999999999999E-2</v>
      </c>
      <c r="Z33" s="15">
        <v>355</v>
      </c>
      <c r="AA33" s="16">
        <f t="shared" si="29"/>
        <v>4.882629107981221</v>
      </c>
    </row>
    <row r="34" spans="1:27" x14ac:dyDescent="0.2">
      <c r="A34" s="13">
        <v>5</v>
      </c>
      <c r="B34" s="3">
        <v>245</v>
      </c>
      <c r="C34" s="3">
        <v>43</v>
      </c>
      <c r="D34" s="3">
        <v>532</v>
      </c>
      <c r="E34" s="3">
        <f t="shared" si="31"/>
        <v>0.46052631578947367</v>
      </c>
      <c r="F34" s="3">
        <f t="shared" si="1"/>
        <v>8.0827067669172928E-2</v>
      </c>
      <c r="G34" s="12">
        <f t="shared" si="32"/>
        <v>0.45864661654135341</v>
      </c>
    </row>
    <row r="35" spans="1:27" x14ac:dyDescent="0.2">
      <c r="A35" s="13">
        <v>6</v>
      </c>
      <c r="B35" s="3">
        <v>250</v>
      </c>
      <c r="C35" s="3">
        <v>42</v>
      </c>
      <c r="D35" s="3">
        <v>501</v>
      </c>
      <c r="E35" s="3">
        <f t="shared" si="31"/>
        <v>0.49900199600798401</v>
      </c>
      <c r="F35" s="3">
        <f t="shared" si="1"/>
        <v>8.3832335329341312E-2</v>
      </c>
      <c r="G35" s="12">
        <f t="shared" si="32"/>
        <v>0.41716566866267468</v>
      </c>
      <c r="I35" s="6"/>
    </row>
    <row r="36" spans="1:27" x14ac:dyDescent="0.2">
      <c r="A36" s="13">
        <v>7</v>
      </c>
      <c r="B36" s="3">
        <v>287</v>
      </c>
      <c r="C36" s="3">
        <v>15</v>
      </c>
      <c r="D36" s="3">
        <v>486</v>
      </c>
      <c r="E36" s="3">
        <f t="shared" si="31"/>
        <v>0.59053497942386834</v>
      </c>
      <c r="F36" s="3">
        <f t="shared" si="1"/>
        <v>3.0864197530864196E-2</v>
      </c>
      <c r="G36" s="12">
        <f>1-E36-F36</f>
        <v>0.37860082304526743</v>
      </c>
      <c r="I36" s="7"/>
    </row>
    <row r="37" spans="1:27" x14ac:dyDescent="0.2">
      <c r="A37" s="13">
        <v>8</v>
      </c>
      <c r="B37" s="3">
        <v>217</v>
      </c>
      <c r="C37" s="3">
        <v>41</v>
      </c>
      <c r="D37" s="3">
        <v>453</v>
      </c>
      <c r="E37" s="3">
        <f t="shared" si="31"/>
        <v>0.47902869757174393</v>
      </c>
      <c r="F37" s="3">
        <f t="shared" si="1"/>
        <v>9.0507726269315678E-2</v>
      </c>
      <c r="G37" s="12">
        <f t="shared" ref="G37:G41" si="37">1-E37-F37</f>
        <v>0.43046357615894038</v>
      </c>
    </row>
    <row r="38" spans="1:27" x14ac:dyDescent="0.2">
      <c r="A38" s="13">
        <v>9</v>
      </c>
      <c r="B38" s="3">
        <v>195</v>
      </c>
      <c r="C38" s="3">
        <v>52</v>
      </c>
      <c r="D38" s="3">
        <v>476</v>
      </c>
      <c r="E38" s="3">
        <f t="shared" si="31"/>
        <v>0.40966386554621848</v>
      </c>
      <c r="F38" s="3">
        <f t="shared" si="1"/>
        <v>0.1092436974789916</v>
      </c>
      <c r="G38" s="12">
        <f t="shared" si="37"/>
        <v>0.48109243697478993</v>
      </c>
    </row>
    <row r="39" spans="1:27" x14ac:dyDescent="0.2">
      <c r="A39" s="13">
        <v>10</v>
      </c>
      <c r="B39" s="3">
        <v>184</v>
      </c>
      <c r="C39" s="3">
        <v>52</v>
      </c>
      <c r="D39" s="3">
        <v>401</v>
      </c>
      <c r="E39" s="3">
        <f t="shared" si="31"/>
        <v>0.45885286783042395</v>
      </c>
      <c r="F39" s="3">
        <f t="shared" si="1"/>
        <v>0.12967581047381546</v>
      </c>
      <c r="G39" s="12">
        <f t="shared" si="37"/>
        <v>0.41147132169576051</v>
      </c>
    </row>
    <row r="40" spans="1:27" x14ac:dyDescent="0.2">
      <c r="A40" s="13">
        <v>11</v>
      </c>
      <c r="B40" s="3">
        <v>204</v>
      </c>
      <c r="C40" s="3">
        <v>36</v>
      </c>
      <c r="D40" s="3">
        <v>453</v>
      </c>
      <c r="E40" s="3">
        <f t="shared" si="31"/>
        <v>0.45033112582781459</v>
      </c>
      <c r="F40" s="3">
        <f t="shared" si="1"/>
        <v>7.9470198675496692E-2</v>
      </c>
      <c r="G40" s="12">
        <f t="shared" si="37"/>
        <v>0.47019867549668865</v>
      </c>
    </row>
    <row r="41" spans="1:27" x14ac:dyDescent="0.2">
      <c r="A41" s="13">
        <v>12</v>
      </c>
      <c r="B41" s="3">
        <v>245</v>
      </c>
      <c r="C41" s="3">
        <v>39</v>
      </c>
      <c r="D41" s="3">
        <v>521</v>
      </c>
      <c r="E41" s="3">
        <f t="shared" si="31"/>
        <v>0.47024952015355087</v>
      </c>
      <c r="F41" s="3">
        <f t="shared" si="1"/>
        <v>7.4856046065259113E-2</v>
      </c>
      <c r="G41" s="12">
        <f t="shared" si="37"/>
        <v>0.4548944337811901</v>
      </c>
    </row>
    <row r="42" spans="1:27" x14ac:dyDescent="0.2">
      <c r="A42" s="11" t="s">
        <v>3</v>
      </c>
      <c r="G42" s="12"/>
    </row>
    <row r="43" spans="1:27" x14ac:dyDescent="0.2">
      <c r="A43" s="13">
        <v>1</v>
      </c>
      <c r="B43" s="3">
        <v>117</v>
      </c>
      <c r="C43" s="3">
        <v>62</v>
      </c>
      <c r="D43" s="3">
        <v>391</v>
      </c>
      <c r="E43" s="3">
        <f t="shared" ref="E43:E54" si="38">B43/D43</f>
        <v>0.29923273657289001</v>
      </c>
      <c r="F43" s="3">
        <f t="shared" si="1"/>
        <v>0.15856777493606139</v>
      </c>
      <c r="G43" s="12">
        <f t="shared" ref="G43:G48" si="39">1-F43-E43</f>
        <v>0.5421994884910486</v>
      </c>
    </row>
    <row r="44" spans="1:27" x14ac:dyDescent="0.2">
      <c r="A44" s="13">
        <v>2</v>
      </c>
      <c r="B44" s="3">
        <v>121</v>
      </c>
      <c r="C44" s="3">
        <v>69</v>
      </c>
      <c r="D44" s="3">
        <v>401</v>
      </c>
      <c r="E44" s="3">
        <f t="shared" si="38"/>
        <v>0.30174563591022446</v>
      </c>
      <c r="F44" s="3">
        <f t="shared" si="1"/>
        <v>0.17206982543640897</v>
      </c>
      <c r="G44" s="12">
        <f t="shared" si="39"/>
        <v>0.52618453865336656</v>
      </c>
      <c r="I44" s="7"/>
      <c r="J44" s="5"/>
      <c r="K44" s="5"/>
      <c r="L44" s="5"/>
    </row>
    <row r="45" spans="1:27" x14ac:dyDescent="0.2">
      <c r="A45" s="13">
        <v>3</v>
      </c>
      <c r="B45" s="3">
        <v>112</v>
      </c>
      <c r="C45" s="3">
        <v>75</v>
      </c>
      <c r="D45" s="3">
        <v>399</v>
      </c>
      <c r="E45" s="3">
        <f t="shared" si="38"/>
        <v>0.2807017543859649</v>
      </c>
      <c r="F45" s="3">
        <f t="shared" si="1"/>
        <v>0.18796992481203006</v>
      </c>
      <c r="G45" s="12">
        <f t="shared" si="39"/>
        <v>0.53132832080200498</v>
      </c>
    </row>
    <row r="46" spans="1:27" x14ac:dyDescent="0.2">
      <c r="A46" s="13">
        <v>4</v>
      </c>
      <c r="B46" s="3">
        <v>148</v>
      </c>
      <c r="C46" s="3">
        <v>63</v>
      </c>
      <c r="D46" s="3">
        <v>345</v>
      </c>
      <c r="E46" s="3">
        <f t="shared" si="38"/>
        <v>0.4289855072463768</v>
      </c>
      <c r="F46" s="3">
        <f t="shared" si="1"/>
        <v>0.18260869565217391</v>
      </c>
      <c r="G46" s="12">
        <f t="shared" si="39"/>
        <v>0.38840579710144923</v>
      </c>
    </row>
    <row r="47" spans="1:27" x14ac:dyDescent="0.2">
      <c r="A47" s="13">
        <v>5</v>
      </c>
      <c r="B47" s="3">
        <v>137</v>
      </c>
      <c r="C47" s="3">
        <v>52</v>
      </c>
      <c r="D47" s="3">
        <v>334</v>
      </c>
      <c r="E47" s="3">
        <f t="shared" si="38"/>
        <v>0.41017964071856289</v>
      </c>
      <c r="F47" s="3">
        <f t="shared" si="1"/>
        <v>0.15568862275449102</v>
      </c>
      <c r="G47" s="12">
        <f t="shared" si="39"/>
        <v>0.43413173652694609</v>
      </c>
    </row>
    <row r="48" spans="1:27" x14ac:dyDescent="0.2">
      <c r="A48" s="13">
        <v>6</v>
      </c>
      <c r="B48" s="3">
        <v>102</v>
      </c>
      <c r="C48" s="3">
        <v>52</v>
      </c>
      <c r="D48" s="3">
        <v>336</v>
      </c>
      <c r="E48" s="3">
        <f t="shared" si="38"/>
        <v>0.30357142857142855</v>
      </c>
      <c r="F48" s="3">
        <f t="shared" si="1"/>
        <v>0.15476190476190477</v>
      </c>
      <c r="G48" s="12">
        <f t="shared" si="39"/>
        <v>0.54166666666666674</v>
      </c>
    </row>
    <row r="49" spans="1:9" x14ac:dyDescent="0.2">
      <c r="A49" s="13">
        <v>7</v>
      </c>
      <c r="B49" s="3">
        <v>122</v>
      </c>
      <c r="C49" s="3">
        <v>61</v>
      </c>
      <c r="D49" s="3">
        <v>405</v>
      </c>
      <c r="E49" s="3">
        <f t="shared" si="38"/>
        <v>0.3012345679012346</v>
      </c>
      <c r="F49" s="3">
        <f t="shared" si="1"/>
        <v>0.1506172839506173</v>
      </c>
      <c r="G49" s="12">
        <f>1-F49-E49</f>
        <v>0.54814814814814816</v>
      </c>
    </row>
    <row r="50" spans="1:9" x14ac:dyDescent="0.2">
      <c r="A50" s="13">
        <v>8</v>
      </c>
      <c r="B50" s="3">
        <v>128</v>
      </c>
      <c r="C50" s="3">
        <v>64</v>
      </c>
      <c r="D50" s="3">
        <v>456</v>
      </c>
      <c r="E50" s="3">
        <f t="shared" si="38"/>
        <v>0.2807017543859649</v>
      </c>
      <c r="F50" s="3">
        <f t="shared" si="1"/>
        <v>0.14035087719298245</v>
      </c>
      <c r="G50" s="12">
        <f t="shared" ref="G50:G54" si="40">1-F50-E50</f>
        <v>0.57894736842105265</v>
      </c>
    </row>
    <row r="51" spans="1:9" x14ac:dyDescent="0.2">
      <c r="A51" s="13">
        <v>9</v>
      </c>
      <c r="B51" s="3">
        <v>223</v>
      </c>
      <c r="C51" s="3">
        <v>72</v>
      </c>
      <c r="D51" s="3">
        <v>543</v>
      </c>
      <c r="E51" s="3">
        <f t="shared" si="38"/>
        <v>0.41068139963167588</v>
      </c>
      <c r="F51" s="3">
        <f t="shared" si="1"/>
        <v>0.13259668508287292</v>
      </c>
      <c r="G51" s="12">
        <f t="shared" si="40"/>
        <v>0.4567219152854512</v>
      </c>
    </row>
    <row r="52" spans="1:9" x14ac:dyDescent="0.2">
      <c r="A52" s="13">
        <v>10</v>
      </c>
      <c r="B52" s="3">
        <v>153</v>
      </c>
      <c r="C52" s="3">
        <v>67</v>
      </c>
      <c r="D52" s="3">
        <v>435</v>
      </c>
      <c r="E52" s="3">
        <f t="shared" si="38"/>
        <v>0.35172413793103446</v>
      </c>
      <c r="F52" s="3">
        <f t="shared" si="1"/>
        <v>0.15402298850574714</v>
      </c>
      <c r="G52" s="12">
        <f t="shared" si="40"/>
        <v>0.4942528735632184</v>
      </c>
      <c r="I52" s="7"/>
    </row>
    <row r="53" spans="1:9" x14ac:dyDescent="0.2">
      <c r="A53" s="13">
        <v>11</v>
      </c>
      <c r="B53" s="3">
        <v>142</v>
      </c>
      <c r="C53" s="3">
        <v>68</v>
      </c>
      <c r="D53" s="3">
        <v>394</v>
      </c>
      <c r="E53" s="3">
        <f t="shared" si="38"/>
        <v>0.3604060913705584</v>
      </c>
      <c r="F53" s="3">
        <f t="shared" si="1"/>
        <v>0.17258883248730963</v>
      </c>
      <c r="G53" s="12">
        <f t="shared" si="40"/>
        <v>0.46700507614213199</v>
      </c>
    </row>
    <row r="54" spans="1:9" ht="17" thickBot="1" x14ac:dyDescent="0.25">
      <c r="A54" s="14">
        <v>12</v>
      </c>
      <c r="B54" s="15">
        <v>156</v>
      </c>
      <c r="C54" s="15">
        <v>70</v>
      </c>
      <c r="D54" s="15">
        <v>401</v>
      </c>
      <c r="E54" s="15">
        <f t="shared" si="38"/>
        <v>0.38902743142144636</v>
      </c>
      <c r="F54" s="15">
        <f t="shared" si="1"/>
        <v>0.1745635910224439</v>
      </c>
      <c r="G54" s="16">
        <f t="shared" si="40"/>
        <v>0.43640897755610975</v>
      </c>
    </row>
    <row r="60" spans="1:9" x14ac:dyDescent="0.2">
      <c r="I6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04DD-5002-3347-8B9E-46E83CE0AFFB}">
  <dimension ref="A1:U48"/>
  <sheetViews>
    <sheetView workbookViewId="0">
      <selection activeCell="C48" sqref="A1:C48"/>
    </sheetView>
  </sheetViews>
  <sheetFormatPr baseColWidth="10" defaultRowHeight="16" x14ac:dyDescent="0.2"/>
  <cols>
    <col min="1" max="1" width="15.6640625" bestFit="1" customWidth="1"/>
    <col min="2" max="2" width="21.1640625" bestFit="1" customWidth="1"/>
    <col min="3" max="3" width="29.6640625" bestFit="1" customWidth="1"/>
    <col min="5" max="5" width="15.6640625" bestFit="1" customWidth="1"/>
    <col min="8" max="8" width="20.5" bestFit="1" customWidth="1"/>
    <col min="9" max="9" width="29.6640625" bestFit="1" customWidth="1"/>
    <col min="11" max="11" width="29.6640625" bestFit="1" customWidth="1"/>
    <col min="14" max="17" width="16.83203125" bestFit="1" customWidth="1"/>
    <col min="18" max="18" width="17.6640625" bestFit="1" customWidth="1"/>
  </cols>
  <sheetData>
    <row r="1" spans="1:21" x14ac:dyDescent="0.2">
      <c r="A1" s="8" t="s">
        <v>44</v>
      </c>
      <c r="B1" s="9"/>
      <c r="C1" s="10"/>
      <c r="E1" s="8" t="s">
        <v>49</v>
      </c>
      <c r="F1" s="50" t="s">
        <v>45</v>
      </c>
      <c r="G1" s="50"/>
      <c r="H1" s="50"/>
      <c r="I1" s="51"/>
      <c r="J1" s="49" t="s">
        <v>45</v>
      </c>
      <c r="K1" s="50"/>
      <c r="L1" s="50"/>
      <c r="M1" s="51"/>
      <c r="N1" s="49" t="s">
        <v>45</v>
      </c>
      <c r="O1" s="50"/>
      <c r="P1" s="50"/>
      <c r="Q1" s="51"/>
      <c r="R1" s="9"/>
      <c r="S1" s="9"/>
      <c r="T1" s="9"/>
      <c r="U1" s="10"/>
    </row>
    <row r="2" spans="1:21" x14ac:dyDescent="0.2">
      <c r="A2" s="11" t="s">
        <v>0</v>
      </c>
      <c r="B2" s="3"/>
      <c r="C2" s="12"/>
      <c r="E2" s="13"/>
      <c r="F2" s="3" t="s">
        <v>52</v>
      </c>
      <c r="G2" s="3" t="s">
        <v>53</v>
      </c>
      <c r="H2" s="3" t="s">
        <v>54</v>
      </c>
      <c r="I2" s="26" t="s">
        <v>55</v>
      </c>
      <c r="J2" s="25" t="s">
        <v>57</v>
      </c>
      <c r="K2" s="3" t="s">
        <v>58</v>
      </c>
      <c r="L2" s="3" t="s">
        <v>59</v>
      </c>
      <c r="M2" s="26" t="s">
        <v>60</v>
      </c>
      <c r="N2" s="25" t="s">
        <v>61</v>
      </c>
      <c r="O2" s="3" t="s">
        <v>64</v>
      </c>
      <c r="P2" s="3" t="s">
        <v>63</v>
      </c>
      <c r="Q2" s="26" t="s">
        <v>62</v>
      </c>
      <c r="R2" s="3"/>
      <c r="S2" s="3"/>
      <c r="T2" s="3"/>
      <c r="U2" s="12"/>
    </row>
    <row r="3" spans="1:21" x14ac:dyDescent="0.2">
      <c r="A3" s="13"/>
      <c r="B3" s="3" t="s">
        <v>46</v>
      </c>
      <c r="C3" s="12" t="s">
        <v>48</v>
      </c>
      <c r="E3" s="11" t="s">
        <v>3</v>
      </c>
      <c r="F3" s="3">
        <v>23105</v>
      </c>
      <c r="G3" s="3">
        <v>21690</v>
      </c>
      <c r="H3" s="3">
        <v>20375</v>
      </c>
      <c r="I3" s="26">
        <v>17169</v>
      </c>
      <c r="J3" s="25">
        <v>10289</v>
      </c>
      <c r="K3" s="3">
        <v>13610</v>
      </c>
      <c r="L3" s="3">
        <v>11145</v>
      </c>
      <c r="M3" s="26">
        <v>12041</v>
      </c>
      <c r="N3" s="25">
        <v>37712</v>
      </c>
      <c r="O3" s="3">
        <v>33501</v>
      </c>
      <c r="P3" s="3">
        <v>19909</v>
      </c>
      <c r="Q3" s="26">
        <v>25740</v>
      </c>
      <c r="R3" s="3"/>
      <c r="S3" s="3"/>
      <c r="T3" s="3"/>
      <c r="U3" s="12"/>
    </row>
    <row r="4" spans="1:21" x14ac:dyDescent="0.2">
      <c r="A4" s="13">
        <v>1</v>
      </c>
      <c r="B4" s="3">
        <v>599</v>
      </c>
      <c r="C4" s="21">
        <f>B4/684.125</f>
        <v>0.8755709848346428</v>
      </c>
      <c r="E4" s="11" t="s">
        <v>11</v>
      </c>
      <c r="F4" s="3">
        <v>15888</v>
      </c>
      <c r="G4" s="3">
        <v>9509</v>
      </c>
      <c r="H4" s="3">
        <v>13230</v>
      </c>
      <c r="I4" s="26">
        <v>10404</v>
      </c>
      <c r="J4" s="25">
        <v>10508</v>
      </c>
      <c r="K4" s="3">
        <v>17780</v>
      </c>
      <c r="L4" s="3">
        <v>8765</v>
      </c>
      <c r="M4" s="26">
        <v>12810</v>
      </c>
      <c r="N4" s="25">
        <v>36912</v>
      </c>
      <c r="O4" s="3">
        <v>32481</v>
      </c>
      <c r="P4" s="3">
        <v>22307</v>
      </c>
      <c r="Q4" s="26">
        <v>28030</v>
      </c>
      <c r="R4" s="3"/>
      <c r="S4" s="3"/>
      <c r="T4" s="3"/>
      <c r="U4" s="12"/>
    </row>
    <row r="5" spans="1:21" x14ac:dyDescent="0.2">
      <c r="A5" s="13">
        <v>2</v>
      </c>
      <c r="B5" s="3">
        <v>697</v>
      </c>
      <c r="C5" s="21">
        <f t="shared" ref="C5:C11" si="0">B5/684.125</f>
        <v>1.0188196601498265</v>
      </c>
      <c r="E5" s="11" t="s">
        <v>2</v>
      </c>
      <c r="F5" s="3">
        <v>16191</v>
      </c>
      <c r="G5" s="3">
        <v>10135</v>
      </c>
      <c r="H5" s="3">
        <v>8820</v>
      </c>
      <c r="I5" s="26">
        <v>11924</v>
      </c>
      <c r="J5" s="25">
        <v>14467</v>
      </c>
      <c r="K5" s="3">
        <v>17135</v>
      </c>
      <c r="L5" s="3">
        <v>7094</v>
      </c>
      <c r="M5" s="26">
        <v>11610</v>
      </c>
      <c r="N5" s="25">
        <v>37312</v>
      </c>
      <c r="O5" s="3">
        <v>28830</v>
      </c>
      <c r="P5" s="3">
        <v>20302</v>
      </c>
      <c r="Q5" s="26">
        <v>28994</v>
      </c>
      <c r="R5" s="3"/>
      <c r="S5" s="3"/>
      <c r="T5" s="3"/>
      <c r="U5" s="12"/>
    </row>
    <row r="6" spans="1:21" x14ac:dyDescent="0.2">
      <c r="A6" s="13">
        <v>3</v>
      </c>
      <c r="B6" s="3">
        <v>714</v>
      </c>
      <c r="C6" s="21">
        <f t="shared" si="0"/>
        <v>1.0436689201534808</v>
      </c>
      <c r="E6" s="11" t="s">
        <v>0</v>
      </c>
      <c r="F6" s="3">
        <v>28906</v>
      </c>
      <c r="G6" s="3">
        <v>26100</v>
      </c>
      <c r="H6" s="3">
        <v>22461</v>
      </c>
      <c r="I6" s="26">
        <v>25426</v>
      </c>
      <c r="J6" s="25">
        <v>15673</v>
      </c>
      <c r="K6" s="3">
        <v>15087</v>
      </c>
      <c r="L6" s="3">
        <v>16424</v>
      </c>
      <c r="M6" s="26">
        <v>20464</v>
      </c>
      <c r="N6" s="25">
        <v>35289</v>
      </c>
      <c r="O6" s="3">
        <v>27610</v>
      </c>
      <c r="P6" s="3">
        <v>16082</v>
      </c>
      <c r="Q6" s="26">
        <v>29980</v>
      </c>
      <c r="R6" s="3"/>
      <c r="S6" s="3"/>
      <c r="T6" s="3"/>
      <c r="U6" s="12"/>
    </row>
    <row r="7" spans="1:21" x14ac:dyDescent="0.2">
      <c r="A7" s="13">
        <v>4</v>
      </c>
      <c r="B7" s="3">
        <v>613</v>
      </c>
      <c r="C7" s="21">
        <f t="shared" si="0"/>
        <v>0.8960350813082405</v>
      </c>
      <c r="E7" s="11" t="s">
        <v>51</v>
      </c>
      <c r="F7" s="3">
        <v>15704</v>
      </c>
      <c r="G7" s="3">
        <v>15232</v>
      </c>
      <c r="H7" s="3">
        <v>6883</v>
      </c>
      <c r="I7" s="26">
        <v>12055</v>
      </c>
      <c r="J7" s="25">
        <v>12643</v>
      </c>
      <c r="K7" s="3">
        <v>15696</v>
      </c>
      <c r="L7" s="3">
        <v>8257</v>
      </c>
      <c r="M7" s="26">
        <v>16796</v>
      </c>
      <c r="N7" s="25">
        <v>40830</v>
      </c>
      <c r="O7" s="3">
        <v>30798</v>
      </c>
      <c r="P7" s="3">
        <v>15492</v>
      </c>
      <c r="Q7" s="26">
        <v>25211</v>
      </c>
      <c r="R7" s="3"/>
      <c r="S7" s="3"/>
      <c r="T7" s="3"/>
      <c r="U7" s="12"/>
    </row>
    <row r="8" spans="1:21" x14ac:dyDescent="0.2">
      <c r="A8" s="13">
        <v>5</v>
      </c>
      <c r="B8" s="3">
        <v>745</v>
      </c>
      <c r="C8" s="21">
        <f t="shared" si="0"/>
        <v>1.0889822766307327</v>
      </c>
      <c r="E8" s="13"/>
      <c r="F8" s="52" t="s">
        <v>56</v>
      </c>
      <c r="G8" s="52"/>
      <c r="H8" s="52"/>
      <c r="I8" s="53"/>
      <c r="J8" s="54" t="s">
        <v>56</v>
      </c>
      <c r="K8" s="52"/>
      <c r="L8" s="52"/>
      <c r="M8" s="53"/>
      <c r="N8" s="54" t="s">
        <v>56</v>
      </c>
      <c r="O8" s="52"/>
      <c r="P8" s="52"/>
      <c r="Q8" s="53"/>
      <c r="R8" s="54" t="s">
        <v>65</v>
      </c>
      <c r="S8" s="52"/>
      <c r="T8" s="52"/>
      <c r="U8" s="55"/>
    </row>
    <row r="9" spans="1:21" x14ac:dyDescent="0.2">
      <c r="A9" s="13">
        <v>6</v>
      </c>
      <c r="B9" s="3">
        <v>782</v>
      </c>
      <c r="C9" s="21">
        <f t="shared" si="0"/>
        <v>1.1430659601680979</v>
      </c>
      <c r="E9" s="13"/>
      <c r="F9" s="3" t="s">
        <v>52</v>
      </c>
      <c r="G9" s="3" t="s">
        <v>53</v>
      </c>
      <c r="H9" s="3" t="s">
        <v>54</v>
      </c>
      <c r="I9" s="26" t="s">
        <v>55</v>
      </c>
      <c r="J9" s="25" t="s">
        <v>57</v>
      </c>
      <c r="K9" s="3" t="s">
        <v>58</v>
      </c>
      <c r="L9" s="3" t="s">
        <v>59</v>
      </c>
      <c r="M9" s="26" t="s">
        <v>60</v>
      </c>
      <c r="N9" s="25" t="s">
        <v>61</v>
      </c>
      <c r="O9" s="3" t="s">
        <v>64</v>
      </c>
      <c r="P9" s="3" t="s">
        <v>63</v>
      </c>
      <c r="Q9" s="26" t="s">
        <v>62</v>
      </c>
      <c r="R9" s="3" t="s">
        <v>66</v>
      </c>
      <c r="S9" s="3" t="s">
        <v>67</v>
      </c>
      <c r="T9" s="3" t="s">
        <v>68</v>
      </c>
      <c r="U9" s="12" t="s">
        <v>69</v>
      </c>
    </row>
    <row r="10" spans="1:21" x14ac:dyDescent="0.2">
      <c r="A10" s="13">
        <v>7</v>
      </c>
      <c r="B10" s="3">
        <v>645</v>
      </c>
      <c r="C10" s="21">
        <f t="shared" si="0"/>
        <v>0.94281015896217801</v>
      </c>
      <c r="E10" s="11" t="s">
        <v>3</v>
      </c>
      <c r="F10" s="3">
        <f>F3/F3</f>
        <v>1</v>
      </c>
      <c r="G10" s="3">
        <f t="shared" ref="G10:H10" si="1">G3/G3</f>
        <v>1</v>
      </c>
      <c r="H10" s="3">
        <f t="shared" si="1"/>
        <v>1</v>
      </c>
      <c r="I10" s="26">
        <f>I3/I3</f>
        <v>1</v>
      </c>
      <c r="J10" s="25">
        <f t="shared" ref="J10:M10" si="2">J3/J3</f>
        <v>1</v>
      </c>
      <c r="K10" s="3">
        <f t="shared" si="2"/>
        <v>1</v>
      </c>
      <c r="L10" s="3">
        <f t="shared" si="2"/>
        <v>1</v>
      </c>
      <c r="M10" s="26">
        <f t="shared" si="2"/>
        <v>1</v>
      </c>
      <c r="N10" s="25">
        <f>N3/N3</f>
        <v>1</v>
      </c>
      <c r="O10" s="3">
        <f t="shared" ref="O10:Q10" si="3">O3/O3</f>
        <v>1</v>
      </c>
      <c r="P10" s="3">
        <f t="shared" si="3"/>
        <v>1</v>
      </c>
      <c r="Q10" s="26">
        <f t="shared" si="3"/>
        <v>1</v>
      </c>
      <c r="R10" s="3">
        <f>F10/J10/N10</f>
        <v>1</v>
      </c>
      <c r="S10" s="3">
        <f>G10/K10/O10</f>
        <v>1</v>
      </c>
      <c r="T10" s="3">
        <f t="shared" ref="S10:U14" si="4">H10/L10/P10</f>
        <v>1</v>
      </c>
      <c r="U10" s="12">
        <f t="shared" si="4"/>
        <v>1</v>
      </c>
    </row>
    <row r="11" spans="1:21" x14ac:dyDescent="0.2">
      <c r="A11" s="13">
        <v>8</v>
      </c>
      <c r="B11" s="3">
        <v>541</v>
      </c>
      <c r="C11" s="21">
        <f t="shared" si="0"/>
        <v>0.79079115658688104</v>
      </c>
      <c r="E11" s="11" t="s">
        <v>11</v>
      </c>
      <c r="F11" s="3">
        <f>F4/F3</f>
        <v>0.68764336723652886</v>
      </c>
      <c r="G11" s="3">
        <f t="shared" ref="G11:H11" si="5">G4/G3</f>
        <v>0.4384047948363301</v>
      </c>
      <c r="H11" s="3">
        <f t="shared" si="5"/>
        <v>0.64932515337423313</v>
      </c>
      <c r="I11" s="26">
        <f>I4/I3</f>
        <v>0.60597588677267167</v>
      </c>
      <c r="J11" s="25">
        <f t="shared" ref="J11:M11" si="6">J4/J3</f>
        <v>1.021284867334046</v>
      </c>
      <c r="K11" s="3">
        <f t="shared" si="6"/>
        <v>1.3063923585598824</v>
      </c>
      <c r="L11" s="3">
        <f t="shared" si="6"/>
        <v>0.78645132346343649</v>
      </c>
      <c r="M11" s="26">
        <f t="shared" si="6"/>
        <v>1.0638651274811062</v>
      </c>
      <c r="N11" s="25">
        <f>N4/N3</f>
        <v>0.97878659312685612</v>
      </c>
      <c r="O11" s="3">
        <f t="shared" ref="O11:Q11" si="7">O4/O3</f>
        <v>0.96955314766723377</v>
      </c>
      <c r="P11" s="3">
        <f>P4/P3</f>
        <v>1.1204480385755187</v>
      </c>
      <c r="Q11" s="26">
        <f t="shared" si="7"/>
        <v>1.0889665889665889</v>
      </c>
      <c r="R11" s="3">
        <f t="shared" ref="R11:R14" si="8">F11/J11/N11</f>
        <v>0.68790481515417301</v>
      </c>
      <c r="S11" s="3">
        <f t="shared" si="4"/>
        <v>0.3461226684828706</v>
      </c>
      <c r="T11" s="3">
        <f>H11/L11/P11</f>
        <v>0.73688320544215191</v>
      </c>
      <c r="U11" s="12">
        <f t="shared" si="4"/>
        <v>0.52306325774712081</v>
      </c>
    </row>
    <row r="12" spans="1:21" x14ac:dyDescent="0.2">
      <c r="A12" s="11" t="s">
        <v>1</v>
      </c>
      <c r="B12" s="20"/>
      <c r="C12" s="12"/>
      <c r="E12" s="11" t="s">
        <v>2</v>
      </c>
      <c r="F12" s="3">
        <f>F5/F3</f>
        <v>0.70075741181562434</v>
      </c>
      <c r="G12" s="3">
        <f t="shared" ref="G12:I12" si="9">G5/G3</f>
        <v>0.46726602120792993</v>
      </c>
      <c r="H12" s="3">
        <f t="shared" si="9"/>
        <v>0.43288343558282211</v>
      </c>
      <c r="I12" s="26">
        <f t="shared" si="9"/>
        <v>0.69450754266410386</v>
      </c>
      <c r="J12" s="25">
        <f t="shared" ref="J12:M12" si="10">J5/J3</f>
        <v>1.4060647293225774</v>
      </c>
      <c r="K12" s="3">
        <f t="shared" si="10"/>
        <v>1.2590007347538574</v>
      </c>
      <c r="L12" s="3">
        <f t="shared" si="10"/>
        <v>0.63651861821444589</v>
      </c>
      <c r="M12" s="26">
        <f t="shared" si="10"/>
        <v>0.96420563076156462</v>
      </c>
      <c r="N12" s="25">
        <f>N5/N3</f>
        <v>0.98939329656342812</v>
      </c>
      <c r="O12" s="3">
        <f t="shared" ref="O12:Q12" si="11">O5/O3</f>
        <v>0.86057132622906773</v>
      </c>
      <c r="P12" s="3">
        <f t="shared" si="11"/>
        <v>1.019739816163544</v>
      </c>
      <c r="Q12" s="26">
        <f t="shared" si="11"/>
        <v>1.1264180264180264</v>
      </c>
      <c r="R12" s="3">
        <f t="shared" si="8"/>
        <v>0.50372490325391139</v>
      </c>
      <c r="S12" s="3">
        <f t="shared" si="4"/>
        <v>0.43127208251460941</v>
      </c>
      <c r="T12" s="3">
        <f t="shared" si="4"/>
        <v>0.66691499085170103</v>
      </c>
      <c r="U12" s="12">
        <f t="shared" si="4"/>
        <v>0.63945164860852899</v>
      </c>
    </row>
    <row r="13" spans="1:21" x14ac:dyDescent="0.2">
      <c r="A13" s="13">
        <v>1</v>
      </c>
      <c r="B13" s="20">
        <v>313</v>
      </c>
      <c r="C13" s="21">
        <f t="shared" ref="C13:C20" si="12">B13/684.125</f>
        <v>0.45751872830257628</v>
      </c>
      <c r="E13" s="11" t="s">
        <v>0</v>
      </c>
      <c r="F13" s="3">
        <f t="shared" ref="F13:N13" si="13">F6/F3</f>
        <v>1.2510711967106687</v>
      </c>
      <c r="G13" s="3">
        <f t="shared" si="13"/>
        <v>1.2033195020746887</v>
      </c>
      <c r="H13" s="3">
        <f t="shared" si="13"/>
        <v>1.1023803680981594</v>
      </c>
      <c r="I13" s="26">
        <f t="shared" si="13"/>
        <v>1.4809249228260237</v>
      </c>
      <c r="J13" s="25">
        <f t="shared" si="13"/>
        <v>1.5232772864223929</v>
      </c>
      <c r="K13" s="3">
        <f t="shared" si="13"/>
        <v>1.1085231447465098</v>
      </c>
      <c r="L13" s="3">
        <f t="shared" si="13"/>
        <v>1.4736653207716466</v>
      </c>
      <c r="M13" s="26">
        <f t="shared" si="13"/>
        <v>1.6995266173905821</v>
      </c>
      <c r="N13" s="25">
        <f t="shared" si="13"/>
        <v>0.93574989393296559</v>
      </c>
      <c r="O13" s="3">
        <f t="shared" ref="O13:Q13" si="14">O6/O3</f>
        <v>0.82415450285066116</v>
      </c>
      <c r="P13" s="3">
        <f t="shared" si="14"/>
        <v>0.8077753779697624</v>
      </c>
      <c r="Q13" s="26">
        <f t="shared" si="14"/>
        <v>1.1647241647241646</v>
      </c>
      <c r="R13" s="3">
        <f t="shared" si="8"/>
        <v>0.8776942891385352</v>
      </c>
      <c r="S13" s="3">
        <f>G13/K13/O13</f>
        <v>1.3171267024476592</v>
      </c>
      <c r="T13" s="3">
        <f t="shared" si="4"/>
        <v>0.92606611961108753</v>
      </c>
      <c r="U13" s="12">
        <f t="shared" si="4"/>
        <v>0.74813846687235952</v>
      </c>
    </row>
    <row r="14" spans="1:21" ht="17" thickBot="1" x14ac:dyDescent="0.25">
      <c r="A14" s="13">
        <v>2</v>
      </c>
      <c r="B14" s="3">
        <v>579</v>
      </c>
      <c r="C14" s="21">
        <f t="shared" si="12"/>
        <v>0.84633656130093182</v>
      </c>
      <c r="E14" s="29" t="s">
        <v>51</v>
      </c>
      <c r="F14" s="15">
        <f>F7/F3</f>
        <v>0.67967972300367885</v>
      </c>
      <c r="G14" s="15">
        <f t="shared" ref="G14:I14" si="15">G7/G3</f>
        <v>0.7022591055786076</v>
      </c>
      <c r="H14" s="15">
        <f t="shared" si="15"/>
        <v>0.33781595092024541</v>
      </c>
      <c r="I14" s="27">
        <f t="shared" si="15"/>
        <v>0.70213757353369444</v>
      </c>
      <c r="J14" s="28">
        <f t="shared" ref="J14:M14" si="16">J7/J3</f>
        <v>1.2287880260472348</v>
      </c>
      <c r="K14" s="15">
        <f t="shared" si="16"/>
        <v>1.1532696546656871</v>
      </c>
      <c r="L14" s="15">
        <f t="shared" si="16"/>
        <v>0.74087034544638852</v>
      </c>
      <c r="M14" s="27">
        <f t="shared" si="16"/>
        <v>1.3949007557511834</v>
      </c>
      <c r="N14" s="28">
        <f>N7/N3</f>
        <v>1.082679253288078</v>
      </c>
      <c r="O14" s="15">
        <f t="shared" ref="O14:Q14" si="17">O7/O3</f>
        <v>0.91931584131816957</v>
      </c>
      <c r="P14" s="15">
        <f t="shared" si="17"/>
        <v>0.77814053945451811</v>
      </c>
      <c r="Q14" s="27">
        <f t="shared" si="17"/>
        <v>0.97944832944832949</v>
      </c>
      <c r="R14" s="15">
        <f t="shared" si="8"/>
        <v>0.51089014852447778</v>
      </c>
      <c r="S14" s="15">
        <f t="shared" si="4"/>
        <v>0.66237170240430854</v>
      </c>
      <c r="T14" s="15">
        <f t="shared" si="4"/>
        <v>0.58597609417351348</v>
      </c>
      <c r="U14" s="16">
        <f t="shared" si="4"/>
        <v>0.51392219559733332</v>
      </c>
    </row>
    <row r="15" spans="1:21" ht="17" thickBot="1" x14ac:dyDescent="0.25">
      <c r="A15" s="13">
        <v>3</v>
      </c>
      <c r="B15" s="3">
        <v>414</v>
      </c>
      <c r="C15" s="21">
        <f t="shared" si="12"/>
        <v>0.60515256714781651</v>
      </c>
      <c r="E15" s="3"/>
      <c r="F15" s="3"/>
      <c r="G15" s="20"/>
      <c r="H15" s="20"/>
      <c r="I15" s="20"/>
      <c r="J15" s="20"/>
      <c r="K15" s="20"/>
    </row>
    <row r="16" spans="1:21" x14ac:dyDescent="0.2">
      <c r="A16" s="13">
        <v>4</v>
      </c>
      <c r="B16" s="3">
        <v>513</v>
      </c>
      <c r="C16" s="21">
        <f t="shared" si="12"/>
        <v>0.74986296363968574</v>
      </c>
      <c r="E16" s="8" t="s">
        <v>50</v>
      </c>
      <c r="F16" s="50" t="s">
        <v>45</v>
      </c>
      <c r="G16" s="50"/>
      <c r="H16" s="51"/>
      <c r="I16" s="49" t="s">
        <v>45</v>
      </c>
      <c r="J16" s="50"/>
      <c r="K16" s="51"/>
      <c r="L16" s="49" t="s">
        <v>45</v>
      </c>
      <c r="M16" s="50"/>
      <c r="N16" s="51"/>
      <c r="O16" s="9"/>
      <c r="P16" s="9"/>
      <c r="Q16" s="10"/>
    </row>
    <row r="17" spans="1:19" x14ac:dyDescent="0.2">
      <c r="A17" s="13">
        <v>5</v>
      </c>
      <c r="B17" s="3">
        <v>432</v>
      </c>
      <c r="C17" s="21">
        <f t="shared" si="12"/>
        <v>0.63146354832815643</v>
      </c>
      <c r="E17" s="13"/>
      <c r="F17" s="3" t="s">
        <v>70</v>
      </c>
      <c r="G17" s="3" t="s">
        <v>72</v>
      </c>
      <c r="H17" s="3" t="s">
        <v>71</v>
      </c>
      <c r="I17" s="25" t="s">
        <v>73</v>
      </c>
      <c r="J17" s="3" t="s">
        <v>74</v>
      </c>
      <c r="K17" s="3" t="s">
        <v>75</v>
      </c>
      <c r="L17" s="25" t="s">
        <v>61</v>
      </c>
      <c r="M17" s="3" t="s">
        <v>64</v>
      </c>
      <c r="N17" s="26" t="s">
        <v>63</v>
      </c>
      <c r="O17" s="3"/>
      <c r="P17" s="3"/>
      <c r="Q17" s="12"/>
    </row>
    <row r="18" spans="1:19" x14ac:dyDescent="0.2">
      <c r="A18" s="13">
        <v>6</v>
      </c>
      <c r="B18" s="3">
        <v>413</v>
      </c>
      <c r="C18" s="21">
        <f t="shared" si="12"/>
        <v>0.60369084597113098</v>
      </c>
      <c r="E18" s="11" t="s">
        <v>3</v>
      </c>
      <c r="F18" s="3">
        <v>26842</v>
      </c>
      <c r="G18" s="3">
        <v>19321</v>
      </c>
      <c r="H18" s="3">
        <v>18711</v>
      </c>
      <c r="I18" s="3">
        <v>8003</v>
      </c>
      <c r="J18" s="3">
        <v>6783</v>
      </c>
      <c r="K18" s="3">
        <v>8506</v>
      </c>
      <c r="L18" s="3">
        <v>37712</v>
      </c>
      <c r="M18" s="3">
        <v>29529</v>
      </c>
      <c r="N18" s="26">
        <v>19909</v>
      </c>
      <c r="O18" s="3"/>
      <c r="P18" s="3"/>
      <c r="Q18" s="12"/>
    </row>
    <row r="19" spans="1:19" x14ac:dyDescent="0.2">
      <c r="A19" s="13">
        <v>7</v>
      </c>
      <c r="B19" s="3">
        <v>555</v>
      </c>
      <c r="C19" s="21">
        <f t="shared" si="12"/>
        <v>0.81125525306047874</v>
      </c>
      <c r="E19" s="11" t="s">
        <v>11</v>
      </c>
      <c r="F19" s="3">
        <v>16124</v>
      </c>
      <c r="G19" s="3">
        <v>11959</v>
      </c>
      <c r="H19" s="3">
        <v>10968</v>
      </c>
      <c r="I19" s="3">
        <v>12550</v>
      </c>
      <c r="J19" s="3">
        <v>10283</v>
      </c>
      <c r="K19" s="3">
        <v>10285</v>
      </c>
      <c r="L19" s="3">
        <v>36912</v>
      </c>
      <c r="M19" s="3">
        <v>31483</v>
      </c>
      <c r="N19" s="26">
        <v>22307</v>
      </c>
      <c r="O19" s="3"/>
      <c r="P19" s="3"/>
      <c r="Q19" s="12"/>
    </row>
    <row r="20" spans="1:19" x14ac:dyDescent="0.2">
      <c r="A20" s="13">
        <v>8</v>
      </c>
      <c r="B20" s="3">
        <v>464</v>
      </c>
      <c r="C20" s="21">
        <f t="shared" si="12"/>
        <v>0.67823862598209395</v>
      </c>
      <c r="E20" s="11" t="s">
        <v>2</v>
      </c>
      <c r="F20" s="3">
        <v>17834</v>
      </c>
      <c r="G20" s="3">
        <v>12528</v>
      </c>
      <c r="H20" s="3">
        <v>11537</v>
      </c>
      <c r="I20" s="3">
        <v>14905</v>
      </c>
      <c r="J20" s="3">
        <v>9368</v>
      </c>
      <c r="K20" s="3">
        <v>11325</v>
      </c>
      <c r="L20" s="3">
        <v>37312</v>
      </c>
      <c r="M20" s="3">
        <v>29594</v>
      </c>
      <c r="N20" s="26">
        <v>20302</v>
      </c>
      <c r="O20" s="3"/>
      <c r="P20" s="3"/>
      <c r="Q20" s="12"/>
    </row>
    <row r="21" spans="1:19" x14ac:dyDescent="0.2">
      <c r="A21" s="11" t="s">
        <v>2</v>
      </c>
      <c r="B21" s="3"/>
      <c r="C21" s="12"/>
      <c r="E21" s="11" t="s">
        <v>0</v>
      </c>
      <c r="F21" s="3">
        <v>34590</v>
      </c>
      <c r="G21" s="3">
        <v>21265</v>
      </c>
      <c r="H21" s="3">
        <v>21433</v>
      </c>
      <c r="I21" s="3">
        <v>12803</v>
      </c>
      <c r="J21" s="3">
        <v>12303</v>
      </c>
      <c r="K21" s="3">
        <v>13510</v>
      </c>
      <c r="L21" s="3">
        <v>35289</v>
      </c>
      <c r="M21" s="3">
        <v>28333</v>
      </c>
      <c r="N21" s="26">
        <v>16082</v>
      </c>
      <c r="O21" s="3"/>
      <c r="P21" s="3"/>
      <c r="Q21" s="12"/>
    </row>
    <row r="22" spans="1:19" x14ac:dyDescent="0.2">
      <c r="A22" s="13">
        <v>1</v>
      </c>
      <c r="B22" s="3">
        <v>406</v>
      </c>
      <c r="C22" s="21">
        <f t="shared" ref="C22:C29" si="18">B22/684.125</f>
        <v>0.59345879773433219</v>
      </c>
      <c r="E22" s="11" t="s">
        <v>51</v>
      </c>
      <c r="F22" s="3">
        <v>19472</v>
      </c>
      <c r="G22" s="3">
        <v>11035</v>
      </c>
      <c r="H22" s="3">
        <v>11466</v>
      </c>
      <c r="I22" s="3">
        <v>16835</v>
      </c>
      <c r="J22" s="3">
        <v>7508</v>
      </c>
      <c r="K22" s="3">
        <v>12872</v>
      </c>
      <c r="L22" s="3">
        <v>40830</v>
      </c>
      <c r="M22" s="3">
        <v>29110</v>
      </c>
      <c r="N22" s="26">
        <v>15492</v>
      </c>
      <c r="O22" s="3"/>
      <c r="P22" s="3"/>
      <c r="Q22" s="12"/>
    </row>
    <row r="23" spans="1:19" x14ac:dyDescent="0.2">
      <c r="A23" s="13">
        <v>2</v>
      </c>
      <c r="B23" s="3">
        <v>478</v>
      </c>
      <c r="C23" s="21">
        <f t="shared" si="18"/>
        <v>0.69870272245569154</v>
      </c>
      <c r="E23" s="13"/>
      <c r="F23" s="52" t="s">
        <v>56</v>
      </c>
      <c r="G23" s="52"/>
      <c r="H23" s="53"/>
      <c r="I23" s="54" t="s">
        <v>56</v>
      </c>
      <c r="J23" s="52"/>
      <c r="K23" s="53"/>
      <c r="L23" s="54" t="s">
        <v>56</v>
      </c>
      <c r="M23" s="52"/>
      <c r="N23" s="53"/>
      <c r="O23" s="52" t="s">
        <v>76</v>
      </c>
      <c r="P23" s="52"/>
      <c r="Q23" s="55"/>
    </row>
    <row r="24" spans="1:19" x14ac:dyDescent="0.2">
      <c r="A24" s="13">
        <v>3</v>
      </c>
      <c r="B24" s="3">
        <v>511</v>
      </c>
      <c r="C24" s="21">
        <f t="shared" si="18"/>
        <v>0.74693952128631469</v>
      </c>
      <c r="E24" s="13"/>
      <c r="F24" s="3" t="s">
        <v>70</v>
      </c>
      <c r="G24" s="3" t="s">
        <v>72</v>
      </c>
      <c r="H24" s="3" t="s">
        <v>71</v>
      </c>
      <c r="I24" s="25" t="s">
        <v>73</v>
      </c>
      <c r="J24" s="3" t="s">
        <v>74</v>
      </c>
      <c r="K24" s="3" t="s">
        <v>75</v>
      </c>
      <c r="L24" s="25" t="s">
        <v>61</v>
      </c>
      <c r="M24" s="3" t="s">
        <v>64</v>
      </c>
      <c r="N24" s="26" t="s">
        <v>63</v>
      </c>
      <c r="O24" s="3" t="s">
        <v>66</v>
      </c>
      <c r="P24" s="3" t="s">
        <v>67</v>
      </c>
      <c r="Q24" s="12" t="s">
        <v>68</v>
      </c>
    </row>
    <row r="25" spans="1:19" x14ac:dyDescent="0.2">
      <c r="A25" s="13">
        <v>4</v>
      </c>
      <c r="B25" s="3">
        <v>412</v>
      </c>
      <c r="C25" s="21">
        <f t="shared" si="18"/>
        <v>0.60222912479444546</v>
      </c>
      <c r="E25" s="11" t="s">
        <v>3</v>
      </c>
      <c r="F25" s="3">
        <f>F18/F18</f>
        <v>1</v>
      </c>
      <c r="G25" s="3">
        <f t="shared" ref="G25:H25" si="19">G18/G18</f>
        <v>1</v>
      </c>
      <c r="H25" s="3">
        <f t="shared" si="19"/>
        <v>1</v>
      </c>
      <c r="I25" s="25">
        <f t="shared" ref="I25:K25" si="20">I18/I18</f>
        <v>1</v>
      </c>
      <c r="J25" s="3">
        <f t="shared" si="20"/>
        <v>1</v>
      </c>
      <c r="K25" s="3">
        <f t="shared" si="20"/>
        <v>1</v>
      </c>
      <c r="L25" s="25">
        <f>L18/L18</f>
        <v>1</v>
      </c>
      <c r="M25" s="3">
        <f t="shared" ref="M25:N25" si="21">M18/M18</f>
        <v>1</v>
      </c>
      <c r="N25" s="26">
        <f t="shared" si="21"/>
        <v>1</v>
      </c>
      <c r="O25" s="3">
        <f t="shared" ref="O25:Q29" si="22">F25/I25/L25</f>
        <v>1</v>
      </c>
      <c r="P25" s="3">
        <f t="shared" si="22"/>
        <v>1</v>
      </c>
      <c r="Q25" s="12">
        <f t="shared" si="22"/>
        <v>1</v>
      </c>
    </row>
    <row r="26" spans="1:19" x14ac:dyDescent="0.2">
      <c r="A26" s="13">
        <v>5</v>
      </c>
      <c r="B26" s="3">
        <v>623</v>
      </c>
      <c r="C26" s="21">
        <f t="shared" si="18"/>
        <v>0.91065229307509588</v>
      </c>
      <c r="E26" s="11" t="s">
        <v>11</v>
      </c>
      <c r="F26" s="3">
        <f>F19/F18</f>
        <v>0.60070039490350946</v>
      </c>
      <c r="G26" s="3">
        <f t="shared" ref="G26:H26" si="23">G19/G18</f>
        <v>0.61896382174835674</v>
      </c>
      <c r="H26" s="3">
        <f t="shared" si="23"/>
        <v>0.58617925284591954</v>
      </c>
      <c r="I26" s="25">
        <f t="shared" ref="I26:K26" si="24">I19/I18</f>
        <v>1.5681619392727728</v>
      </c>
      <c r="J26" s="3">
        <f t="shared" si="24"/>
        <v>1.5159958720330238</v>
      </c>
      <c r="K26" s="3">
        <f t="shared" si="24"/>
        <v>1.2091464848342346</v>
      </c>
      <c r="L26" s="25">
        <f>L19/L18</f>
        <v>0.97878659312685612</v>
      </c>
      <c r="M26" s="3">
        <f t="shared" ref="M26" si="25">M19/M18</f>
        <v>1.0661722374614786</v>
      </c>
      <c r="N26" s="26">
        <f>N19/N18</f>
        <v>1.1204480385755187</v>
      </c>
      <c r="O26" s="3">
        <f t="shared" si="22"/>
        <v>0.39136230798670724</v>
      </c>
      <c r="P26" s="3">
        <f t="shared" si="22"/>
        <v>0.38294806295003947</v>
      </c>
      <c r="Q26" s="12">
        <f t="shared" si="22"/>
        <v>0.43267300978114875</v>
      </c>
    </row>
    <row r="27" spans="1:19" x14ac:dyDescent="0.2">
      <c r="A27" s="13">
        <v>6</v>
      </c>
      <c r="B27" s="3">
        <v>513</v>
      </c>
      <c r="C27" s="21">
        <f t="shared" si="18"/>
        <v>0.74986296363968574</v>
      </c>
      <c r="E27" s="11" t="s">
        <v>2</v>
      </c>
      <c r="F27" s="3">
        <f>F20/F18</f>
        <v>0.66440652708441994</v>
      </c>
      <c r="G27" s="3">
        <f t="shared" ref="G27:K27" si="26">G20/G18</f>
        <v>0.64841364318617045</v>
      </c>
      <c r="H27" s="3">
        <f t="shared" si="26"/>
        <v>0.61658917214472775</v>
      </c>
      <c r="I27" s="25">
        <f t="shared" si="26"/>
        <v>1.8624265900287391</v>
      </c>
      <c r="J27" s="3">
        <f t="shared" si="26"/>
        <v>1.3810998083443904</v>
      </c>
      <c r="K27" s="3">
        <f t="shared" si="26"/>
        <v>1.331413120150482</v>
      </c>
      <c r="L27" s="25">
        <f>L20/L18</f>
        <v>0.98939329656342812</v>
      </c>
      <c r="M27" s="3">
        <f t="shared" ref="M27:N27" si="27">M20/M18</f>
        <v>1.0022012259135087</v>
      </c>
      <c r="N27" s="26">
        <f t="shared" si="27"/>
        <v>1.019739816163544</v>
      </c>
      <c r="O27" s="3">
        <f t="shared" si="22"/>
        <v>0.36056682296214609</v>
      </c>
      <c r="P27" s="3">
        <f t="shared" si="22"/>
        <v>0.46845960681697518</v>
      </c>
      <c r="Q27" s="12">
        <f t="shared" si="22"/>
        <v>0.45414410865215232</v>
      </c>
    </row>
    <row r="28" spans="1:19" x14ac:dyDescent="0.2">
      <c r="A28" s="13">
        <v>7</v>
      </c>
      <c r="B28" s="3">
        <v>499</v>
      </c>
      <c r="C28" s="21">
        <f t="shared" si="18"/>
        <v>0.72939886716608804</v>
      </c>
      <c r="E28" s="11" t="s">
        <v>0</v>
      </c>
      <c r="F28" s="3">
        <f t="shared" ref="F28:L28" si="28">F21/F18</f>
        <v>1.2886521123612249</v>
      </c>
      <c r="G28" s="3">
        <f t="shared" si="28"/>
        <v>1.1006159101495783</v>
      </c>
      <c r="H28" s="3">
        <f t="shared" si="28"/>
        <v>1.1454759232537011</v>
      </c>
      <c r="I28" s="25">
        <f t="shared" si="28"/>
        <v>1.5997750843433713</v>
      </c>
      <c r="J28" s="3">
        <f t="shared" si="28"/>
        <v>1.8137992038920832</v>
      </c>
      <c r="K28" s="3">
        <f t="shared" si="28"/>
        <v>1.5882906183870209</v>
      </c>
      <c r="L28" s="25">
        <f t="shared" si="28"/>
        <v>0.93574989393296559</v>
      </c>
      <c r="M28" s="3">
        <f t="shared" ref="M28:N28" si="29">M21/M18</f>
        <v>0.95949744319143893</v>
      </c>
      <c r="N28" s="26">
        <f t="shared" si="29"/>
        <v>0.8077753779697624</v>
      </c>
      <c r="O28" s="3">
        <f t="shared" si="22"/>
        <v>0.86082916957705613</v>
      </c>
      <c r="P28" s="3">
        <f t="shared" si="22"/>
        <v>0.63241586725870247</v>
      </c>
      <c r="Q28" s="12">
        <f t="shared" si="22"/>
        <v>0.89282302831329918</v>
      </c>
    </row>
    <row r="29" spans="1:19" ht="17" thickBot="1" x14ac:dyDescent="0.25">
      <c r="A29" s="13">
        <v>8</v>
      </c>
      <c r="B29" s="3">
        <v>500</v>
      </c>
      <c r="C29" s="21">
        <f t="shared" si="18"/>
        <v>0.73086058834277356</v>
      </c>
      <c r="E29" s="29" t="s">
        <v>51</v>
      </c>
      <c r="F29" s="15">
        <f>F22/F18</f>
        <v>0.72543029580508156</v>
      </c>
      <c r="G29" s="15">
        <f t="shared" ref="G29:K29" si="30">G22/G18</f>
        <v>0.57114021013405103</v>
      </c>
      <c r="H29" s="15">
        <f t="shared" si="30"/>
        <v>0.61279461279461278</v>
      </c>
      <c r="I29" s="28">
        <f t="shared" si="30"/>
        <v>2.1035861551918029</v>
      </c>
      <c r="J29" s="15">
        <f t="shared" si="30"/>
        <v>1.1068848592068405</v>
      </c>
      <c r="K29" s="15">
        <f t="shared" si="30"/>
        <v>1.5132847401834</v>
      </c>
      <c r="L29" s="28">
        <f>L22/L18</f>
        <v>1.082679253288078</v>
      </c>
      <c r="M29" s="15">
        <f t="shared" ref="M29:N29" si="31">M22/M18</f>
        <v>0.98581055911138205</v>
      </c>
      <c r="N29" s="27">
        <f t="shared" si="31"/>
        <v>0.77814053945451811</v>
      </c>
      <c r="O29" s="15">
        <f t="shared" si="22"/>
        <v>0.31851916627391214</v>
      </c>
      <c r="P29" s="15">
        <f t="shared" si="22"/>
        <v>0.52341579546261729</v>
      </c>
      <c r="Q29" s="16">
        <f t="shared" si="22"/>
        <v>0.5203987494305502</v>
      </c>
    </row>
    <row r="30" spans="1:19" x14ac:dyDescent="0.2">
      <c r="A30" s="11" t="s">
        <v>3</v>
      </c>
      <c r="B30" s="3"/>
      <c r="C30" s="12"/>
      <c r="E30" s="20"/>
      <c r="F30" s="3"/>
      <c r="G30" s="20"/>
      <c r="H30" s="20"/>
      <c r="I30" s="20"/>
      <c r="J30" s="20"/>
      <c r="K30" s="20"/>
    </row>
    <row r="31" spans="1:19" x14ac:dyDescent="0.2">
      <c r="A31" s="13">
        <v>1</v>
      </c>
      <c r="B31" s="3">
        <v>565</v>
      </c>
      <c r="C31" s="21">
        <f t="shared" ref="C31:C38" si="32">B31/684.125</f>
        <v>0.82587246482733423</v>
      </c>
      <c r="E31" s="20"/>
      <c r="F31" s="3"/>
      <c r="G31" s="20"/>
      <c r="H31" s="20"/>
      <c r="I31" s="20"/>
      <c r="J31" s="20"/>
      <c r="K31" s="20"/>
    </row>
    <row r="32" spans="1:19" x14ac:dyDescent="0.2">
      <c r="A32" s="13">
        <v>2</v>
      </c>
      <c r="B32" s="3">
        <v>662</v>
      </c>
      <c r="C32" s="21">
        <f t="shared" si="32"/>
        <v>0.9676594189658323</v>
      </c>
      <c r="O32" s="1"/>
      <c r="P32" s="1"/>
      <c r="Q32" s="1"/>
      <c r="R32" s="1"/>
      <c r="S32" s="1"/>
    </row>
    <row r="33" spans="1:19" x14ac:dyDescent="0.2">
      <c r="A33" s="13">
        <v>3</v>
      </c>
      <c r="B33" s="3">
        <v>689</v>
      </c>
      <c r="C33" s="21">
        <f t="shared" si="32"/>
        <v>1.0071258907363421</v>
      </c>
      <c r="O33" s="1"/>
      <c r="P33" s="1"/>
      <c r="Q33" s="1"/>
      <c r="R33" s="1"/>
      <c r="S33" s="1"/>
    </row>
    <row r="34" spans="1:19" x14ac:dyDescent="0.2">
      <c r="A34" s="13">
        <v>4</v>
      </c>
      <c r="B34" s="3">
        <v>712</v>
      </c>
      <c r="C34" s="21">
        <f t="shared" si="32"/>
        <v>1.0407454778001097</v>
      </c>
      <c r="O34" s="1"/>
      <c r="P34" s="1"/>
      <c r="Q34" s="1"/>
      <c r="R34" s="1"/>
      <c r="S34" s="1"/>
    </row>
    <row r="35" spans="1:19" x14ac:dyDescent="0.2">
      <c r="A35" s="13">
        <v>5</v>
      </c>
      <c r="B35" s="3">
        <v>718</v>
      </c>
      <c r="C35" s="21">
        <f t="shared" si="32"/>
        <v>1.0495158048602229</v>
      </c>
    </row>
    <row r="36" spans="1:19" x14ac:dyDescent="0.2">
      <c r="A36" s="13">
        <v>6</v>
      </c>
      <c r="B36" s="3">
        <v>812</v>
      </c>
      <c r="C36" s="21">
        <f t="shared" si="32"/>
        <v>1.1869175954686644</v>
      </c>
    </row>
    <row r="37" spans="1:19" x14ac:dyDescent="0.2">
      <c r="A37" s="13">
        <v>7</v>
      </c>
      <c r="B37" s="3">
        <v>600</v>
      </c>
      <c r="C37" s="21">
        <f t="shared" si="32"/>
        <v>0.87703270601132832</v>
      </c>
    </row>
    <row r="38" spans="1:19" x14ac:dyDescent="0.2">
      <c r="A38" s="13">
        <v>8</v>
      </c>
      <c r="B38" s="3">
        <v>715</v>
      </c>
      <c r="C38" s="21">
        <f t="shared" si="32"/>
        <v>1.0451306413301662</v>
      </c>
    </row>
    <row r="39" spans="1:19" x14ac:dyDescent="0.2">
      <c r="A39" s="13" t="s">
        <v>83</v>
      </c>
      <c r="B39" s="3">
        <f>AVERAGE(B31:B38)</f>
        <v>684.125</v>
      </c>
      <c r="C39" s="21"/>
    </row>
    <row r="40" spans="1:19" x14ac:dyDescent="0.2">
      <c r="A40" s="11" t="s">
        <v>51</v>
      </c>
      <c r="B40" s="3"/>
      <c r="C40" s="21"/>
    </row>
    <row r="41" spans="1:19" x14ac:dyDescent="0.2">
      <c r="A41" s="22">
        <v>1</v>
      </c>
      <c r="B41" s="3">
        <v>417</v>
      </c>
      <c r="C41" s="21">
        <f t="shared" ref="C41:C48" si="33">B41/684.125</f>
        <v>0.6095377306778732</v>
      </c>
      <c r="E41" s="19"/>
      <c r="G41" s="19"/>
      <c r="H41" s="19"/>
      <c r="I41" s="19"/>
    </row>
    <row r="42" spans="1:19" x14ac:dyDescent="0.2">
      <c r="A42" s="22">
        <v>2</v>
      </c>
      <c r="B42" s="3">
        <v>459</v>
      </c>
      <c r="C42" s="21">
        <f t="shared" si="33"/>
        <v>0.6709300200986662</v>
      </c>
      <c r="E42" s="19"/>
      <c r="G42" s="19"/>
      <c r="H42" s="19"/>
      <c r="I42" s="19"/>
    </row>
    <row r="43" spans="1:19" x14ac:dyDescent="0.2">
      <c r="A43" s="22">
        <v>3</v>
      </c>
      <c r="B43" s="3">
        <v>473</v>
      </c>
      <c r="C43" s="21">
        <f t="shared" si="33"/>
        <v>0.69139411657226379</v>
      </c>
    </row>
    <row r="44" spans="1:19" x14ac:dyDescent="0.2">
      <c r="A44" s="22">
        <v>4</v>
      </c>
      <c r="B44" s="3">
        <v>512</v>
      </c>
      <c r="C44" s="21">
        <f t="shared" si="33"/>
        <v>0.74840124246300022</v>
      </c>
    </row>
    <row r="45" spans="1:19" x14ac:dyDescent="0.2">
      <c r="A45" s="22">
        <v>5</v>
      </c>
      <c r="B45" s="3">
        <v>568</v>
      </c>
      <c r="C45" s="21">
        <f t="shared" si="33"/>
        <v>0.83025762835739081</v>
      </c>
    </row>
    <row r="46" spans="1:19" x14ac:dyDescent="0.2">
      <c r="A46" s="22">
        <v>6</v>
      </c>
      <c r="B46" s="3">
        <v>612</v>
      </c>
      <c r="C46" s="21">
        <f t="shared" si="33"/>
        <v>0.89457336013155486</v>
      </c>
    </row>
    <row r="47" spans="1:19" x14ac:dyDescent="0.2">
      <c r="A47" s="22">
        <v>7</v>
      </c>
      <c r="B47" s="3">
        <v>545</v>
      </c>
      <c r="C47" s="21">
        <f t="shared" si="33"/>
        <v>0.79663804129362326</v>
      </c>
    </row>
    <row r="48" spans="1:19" ht="17" thickBot="1" x14ac:dyDescent="0.25">
      <c r="A48" s="23">
        <v>8</v>
      </c>
      <c r="B48" s="15">
        <v>524</v>
      </c>
      <c r="C48" s="24">
        <f t="shared" si="33"/>
        <v>0.76594189658322676</v>
      </c>
    </row>
  </sheetData>
  <mergeCells count="14">
    <mergeCell ref="O23:Q23"/>
    <mergeCell ref="R8:U8"/>
    <mergeCell ref="F16:H16"/>
    <mergeCell ref="I16:K16"/>
    <mergeCell ref="L16:N16"/>
    <mergeCell ref="F23:H23"/>
    <mergeCell ref="I23:K23"/>
    <mergeCell ref="L23:N23"/>
    <mergeCell ref="N8:Q8"/>
    <mergeCell ref="N1:Q1"/>
    <mergeCell ref="F8:I8"/>
    <mergeCell ref="F1:I1"/>
    <mergeCell ref="J1:M1"/>
    <mergeCell ref="J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3FC3-0CD0-0B40-AF67-B11BE396078E}">
  <dimension ref="A1:AJ116"/>
  <sheetViews>
    <sheetView workbookViewId="0">
      <selection activeCell="N53" sqref="N53"/>
    </sheetView>
  </sheetViews>
  <sheetFormatPr baseColWidth="10" defaultRowHeight="16" x14ac:dyDescent="0.2"/>
  <cols>
    <col min="1" max="1" width="16.83203125" style="3" bestFit="1" customWidth="1"/>
    <col min="2" max="2" width="20.5" style="3" bestFit="1" customWidth="1"/>
    <col min="3" max="3" width="29.6640625" style="3" bestFit="1" customWidth="1"/>
    <col min="4" max="4" width="10.83203125" style="3"/>
    <col min="5" max="5" width="15" style="3" bestFit="1" customWidth="1"/>
    <col min="6" max="6" width="10.1640625" style="3" bestFit="1" customWidth="1"/>
    <col min="7" max="7" width="9.83203125" style="3" bestFit="1" customWidth="1"/>
    <col min="8" max="12" width="10.83203125" style="3"/>
    <col min="13" max="13" width="16" style="3" bestFit="1" customWidth="1"/>
    <col min="14" max="14" width="20.5" style="3" bestFit="1" customWidth="1"/>
    <col min="15" max="15" width="21.1640625" style="3" bestFit="1" customWidth="1"/>
    <col min="16" max="16" width="10.83203125" style="3"/>
    <col min="17" max="17" width="16" style="3" bestFit="1" customWidth="1"/>
    <col min="18" max="18" width="20.5" style="3" bestFit="1" customWidth="1"/>
    <col min="19" max="19" width="29.6640625" style="3" bestFit="1" customWidth="1"/>
    <col min="20" max="20" width="10.83203125" style="3"/>
    <col min="21" max="21" width="18.6640625" style="3" bestFit="1" customWidth="1"/>
    <col min="22" max="27" width="10.83203125" style="3"/>
    <col min="28" max="31" width="14" style="3" bestFit="1" customWidth="1"/>
    <col min="32" max="32" width="10.83203125" style="3"/>
    <col min="33" max="33" width="14" style="3" bestFit="1" customWidth="1"/>
    <col min="34" max="16384" width="10.83203125" style="3"/>
  </cols>
  <sheetData>
    <row r="1" spans="1:36" x14ac:dyDescent="0.2">
      <c r="A1" s="8" t="s">
        <v>77</v>
      </c>
      <c r="B1" s="9"/>
      <c r="C1" s="10"/>
      <c r="E1" s="8" t="s">
        <v>84</v>
      </c>
      <c r="F1" s="9"/>
      <c r="G1" s="9"/>
      <c r="H1" s="9"/>
      <c r="I1" s="9"/>
      <c r="J1" s="9"/>
      <c r="K1" s="10"/>
      <c r="M1" s="8" t="s">
        <v>93</v>
      </c>
      <c r="N1" s="9"/>
      <c r="O1" s="10"/>
      <c r="Q1" s="8" t="s">
        <v>94</v>
      </c>
      <c r="R1" s="9"/>
      <c r="S1" s="10"/>
      <c r="U1" s="8" t="s">
        <v>95</v>
      </c>
      <c r="V1" s="9"/>
      <c r="W1" s="9"/>
      <c r="X1" s="9"/>
      <c r="Y1" s="9"/>
      <c r="Z1" s="9"/>
      <c r="AA1" s="9"/>
      <c r="AB1" s="9"/>
      <c r="AC1" s="17"/>
      <c r="AD1" s="9"/>
      <c r="AE1" s="9"/>
      <c r="AF1" s="9"/>
      <c r="AG1" s="10"/>
    </row>
    <row r="2" spans="1:36" x14ac:dyDescent="0.2">
      <c r="A2" s="11" t="s">
        <v>85</v>
      </c>
      <c r="B2" s="3" t="s">
        <v>46</v>
      </c>
      <c r="C2" s="12" t="s">
        <v>48</v>
      </c>
      <c r="E2" s="11" t="s">
        <v>19</v>
      </c>
      <c r="K2" s="12"/>
      <c r="M2" s="11" t="s">
        <v>19</v>
      </c>
      <c r="O2" s="12"/>
      <c r="Q2" s="11" t="s">
        <v>3</v>
      </c>
      <c r="R2" s="3" t="s">
        <v>46</v>
      </c>
      <c r="S2" s="12" t="s">
        <v>48</v>
      </c>
      <c r="U2" s="11" t="s">
        <v>3</v>
      </c>
      <c r="AG2" s="12"/>
    </row>
    <row r="3" spans="1:36" x14ac:dyDescent="0.2">
      <c r="A3" s="13">
        <v>1</v>
      </c>
      <c r="B3" s="20">
        <v>704</v>
      </c>
      <c r="C3" s="12">
        <f>B3/720.1428571</f>
        <v>0.97758381279374629</v>
      </c>
      <c r="E3" s="13"/>
      <c r="F3" s="3" t="s">
        <v>12</v>
      </c>
      <c r="G3" s="3" t="s">
        <v>13</v>
      </c>
      <c r="H3" s="3" t="s">
        <v>14</v>
      </c>
      <c r="I3" s="3" t="s">
        <v>8</v>
      </c>
      <c r="J3" s="3" t="s">
        <v>9</v>
      </c>
      <c r="K3" s="12" t="s">
        <v>10</v>
      </c>
      <c r="M3" s="13"/>
      <c r="N3" s="3" t="s">
        <v>46</v>
      </c>
      <c r="O3" s="12" t="s">
        <v>47</v>
      </c>
      <c r="Q3" s="13">
        <v>1</v>
      </c>
      <c r="R3" s="20">
        <v>411</v>
      </c>
      <c r="S3" s="12">
        <f>R3/646.1428571</f>
        <v>0.63608224633889554</v>
      </c>
      <c r="U3" s="18" t="s">
        <v>17</v>
      </c>
      <c r="V3" s="3" t="s">
        <v>27</v>
      </c>
      <c r="W3" s="3" t="s">
        <v>28</v>
      </c>
      <c r="X3" s="3" t="s">
        <v>29</v>
      </c>
      <c r="Y3" s="3" t="s">
        <v>30</v>
      </c>
      <c r="Z3" s="3" t="s">
        <v>31</v>
      </c>
      <c r="AA3" s="3" t="s">
        <v>32</v>
      </c>
      <c r="AB3" s="3" t="s">
        <v>37</v>
      </c>
      <c r="AC3" s="3" t="s">
        <v>38</v>
      </c>
      <c r="AD3" s="3" t="s">
        <v>39</v>
      </c>
      <c r="AE3" s="3" t="s">
        <v>40</v>
      </c>
      <c r="AF3" s="3" t="s">
        <v>41</v>
      </c>
      <c r="AG3" s="12" t="s">
        <v>42</v>
      </c>
    </row>
    <row r="4" spans="1:36" x14ac:dyDescent="0.2">
      <c r="A4" s="13">
        <v>2</v>
      </c>
      <c r="B4" s="20">
        <v>621</v>
      </c>
      <c r="C4" s="12">
        <f t="shared" ref="C4:C58" si="0">B4/720.1428571</f>
        <v>0.86232890304675636</v>
      </c>
      <c r="E4" s="13">
        <v>1</v>
      </c>
      <c r="F4" s="3">
        <v>74</v>
      </c>
      <c r="G4" s="3">
        <v>53</v>
      </c>
      <c r="H4" s="3">
        <v>313</v>
      </c>
      <c r="I4" s="3">
        <f t="shared" ref="I4:I10" si="1">F4/H4</f>
        <v>0.2364217252396166</v>
      </c>
      <c r="J4" s="3">
        <f>G4/H4</f>
        <v>0.16932907348242812</v>
      </c>
      <c r="K4" s="12">
        <f>1-J4-I4</f>
        <v>0.59424920127795533</v>
      </c>
      <c r="M4" s="13">
        <v>1</v>
      </c>
      <c r="N4" s="3">
        <v>351</v>
      </c>
      <c r="O4" s="12">
        <f>N4/490.1428571</f>
        <v>0.71611774998975086</v>
      </c>
      <c r="Q4" s="13">
        <v>2</v>
      </c>
      <c r="R4" s="20">
        <v>440</v>
      </c>
      <c r="S4" s="12">
        <f t="shared" ref="S4:S50" si="2">R4/646.1428571</f>
        <v>0.68096396201730913</v>
      </c>
      <c r="U4" s="13">
        <v>5</v>
      </c>
      <c r="V4" s="3">
        <v>5</v>
      </c>
      <c r="W4" s="3">
        <v>3</v>
      </c>
      <c r="X4" s="3">
        <v>14</v>
      </c>
      <c r="Y4" s="3">
        <v>2</v>
      </c>
      <c r="Z4" s="3">
        <v>11</v>
      </c>
      <c r="AA4" s="3">
        <v>8</v>
      </c>
      <c r="AB4" s="3">
        <f>V4/V9*100</f>
        <v>10.416666666666668</v>
      </c>
      <c r="AC4" s="3">
        <f t="shared" ref="AC4:AG4" si="3">W4/W9*100</f>
        <v>5.1724137931034484</v>
      </c>
      <c r="AD4" s="3">
        <f t="shared" si="3"/>
        <v>16.470588235294116</v>
      </c>
      <c r="AE4">
        <f t="shared" si="3"/>
        <v>4.1666666666666661</v>
      </c>
      <c r="AF4" s="3">
        <f t="shared" si="3"/>
        <v>12.790697674418606</v>
      </c>
      <c r="AG4" s="12">
        <f t="shared" si="3"/>
        <v>9.5238095238095237</v>
      </c>
      <c r="AH4" s="1"/>
    </row>
    <row r="5" spans="1:36" x14ac:dyDescent="0.2">
      <c r="A5" s="13">
        <v>3</v>
      </c>
      <c r="B5" s="20">
        <v>828</v>
      </c>
      <c r="C5" s="12">
        <f t="shared" si="0"/>
        <v>1.1497718707290083</v>
      </c>
      <c r="E5" s="13">
        <v>2</v>
      </c>
      <c r="F5" s="3">
        <v>81</v>
      </c>
      <c r="G5" s="3">
        <v>91</v>
      </c>
      <c r="H5" s="3">
        <v>352</v>
      </c>
      <c r="I5" s="3">
        <f t="shared" si="1"/>
        <v>0.23011363636363635</v>
      </c>
      <c r="J5" s="3">
        <f t="shared" ref="J5:J34" si="4">G5/H5</f>
        <v>0.25852272727272729</v>
      </c>
      <c r="K5" s="12">
        <f t="shared" ref="K5:K9" si="5">1-J5-I5</f>
        <v>0.51136363636363635</v>
      </c>
      <c r="M5" s="13">
        <v>2</v>
      </c>
      <c r="N5" s="3">
        <v>535</v>
      </c>
      <c r="O5" s="12">
        <f t="shared" ref="O5:O43" si="6">N5/490.1428571</f>
        <v>1.0915185078191358</v>
      </c>
      <c r="Q5" s="13">
        <v>3</v>
      </c>
      <c r="R5" s="20">
        <v>772</v>
      </c>
      <c r="S5" s="12">
        <f t="shared" si="2"/>
        <v>1.1947822242667332</v>
      </c>
      <c r="U5" s="13">
        <v>4</v>
      </c>
      <c r="V5" s="3">
        <v>32</v>
      </c>
      <c r="W5" s="3">
        <v>37</v>
      </c>
      <c r="X5" s="3">
        <v>52</v>
      </c>
      <c r="Y5" s="3">
        <v>25</v>
      </c>
      <c r="Z5" s="3">
        <v>52</v>
      </c>
      <c r="AA5" s="3">
        <v>47</v>
      </c>
      <c r="AB5" s="3">
        <f>V5/V9*100</f>
        <v>66.666666666666657</v>
      </c>
      <c r="AC5" s="3">
        <f t="shared" ref="AC5:AG5" si="7">W5/W9*100</f>
        <v>63.793103448275865</v>
      </c>
      <c r="AD5" s="3">
        <f t="shared" si="7"/>
        <v>61.176470588235297</v>
      </c>
      <c r="AE5">
        <f t="shared" si="7"/>
        <v>52.083333333333336</v>
      </c>
      <c r="AF5" s="3">
        <f t="shared" si="7"/>
        <v>60.465116279069761</v>
      </c>
      <c r="AG5" s="12">
        <f t="shared" si="7"/>
        <v>55.952380952380956</v>
      </c>
    </row>
    <row r="6" spans="1:36" x14ac:dyDescent="0.2">
      <c r="A6" s="13">
        <v>4</v>
      </c>
      <c r="B6" s="20">
        <v>745</v>
      </c>
      <c r="C6" s="12">
        <f t="shared" si="0"/>
        <v>1.0345169609820184</v>
      </c>
      <c r="E6" s="13">
        <v>3</v>
      </c>
      <c r="F6" s="3">
        <v>107</v>
      </c>
      <c r="G6" s="3">
        <v>92</v>
      </c>
      <c r="H6" s="3">
        <v>344</v>
      </c>
      <c r="I6" s="3">
        <f t="shared" si="1"/>
        <v>0.31104651162790697</v>
      </c>
      <c r="J6" s="3">
        <f t="shared" si="4"/>
        <v>0.26744186046511625</v>
      </c>
      <c r="K6" s="12">
        <f t="shared" si="5"/>
        <v>0.42151162790697672</v>
      </c>
      <c r="M6" s="13">
        <v>3</v>
      </c>
      <c r="N6" s="3">
        <v>434</v>
      </c>
      <c r="O6" s="12">
        <f t="shared" si="6"/>
        <v>0.88545613531496259</v>
      </c>
      <c r="Q6" s="13">
        <v>4</v>
      </c>
      <c r="R6" s="20">
        <v>390</v>
      </c>
      <c r="S6" s="12">
        <f t="shared" si="2"/>
        <v>0.60358169360625125</v>
      </c>
      <c r="T6" s="20"/>
      <c r="U6" s="13">
        <v>3</v>
      </c>
      <c r="V6" s="3">
        <v>10</v>
      </c>
      <c r="W6" s="3">
        <v>14</v>
      </c>
      <c r="X6" s="3">
        <v>17</v>
      </c>
      <c r="Y6" s="3">
        <v>14</v>
      </c>
      <c r="Z6" s="3">
        <v>17</v>
      </c>
      <c r="AA6" s="3">
        <v>26</v>
      </c>
      <c r="AB6" s="3">
        <f>V6/V9*100</f>
        <v>20.833333333333336</v>
      </c>
      <c r="AC6" s="3">
        <f t="shared" ref="AC6:AG6" si="8">W6/W9*100</f>
        <v>24.137931034482758</v>
      </c>
      <c r="AD6" s="3">
        <f t="shared" si="8"/>
        <v>20</v>
      </c>
      <c r="AE6">
        <f t="shared" si="8"/>
        <v>29.166666666666668</v>
      </c>
      <c r="AF6" s="3">
        <f t="shared" si="8"/>
        <v>19.767441860465116</v>
      </c>
      <c r="AG6" s="12">
        <f t="shared" si="8"/>
        <v>30.952380952380953</v>
      </c>
      <c r="AH6" s="1"/>
      <c r="AJ6" s="1"/>
    </row>
    <row r="7" spans="1:36" x14ac:dyDescent="0.2">
      <c r="A7" s="13">
        <v>5</v>
      </c>
      <c r="B7" s="20">
        <v>577</v>
      </c>
      <c r="C7" s="12">
        <f t="shared" si="0"/>
        <v>0.80122991474714722</v>
      </c>
      <c r="E7" s="13">
        <v>4</v>
      </c>
      <c r="F7" s="3">
        <v>85</v>
      </c>
      <c r="G7" s="3">
        <v>36</v>
      </c>
      <c r="H7" s="3">
        <v>267</v>
      </c>
      <c r="I7" s="3">
        <f t="shared" si="1"/>
        <v>0.31835205992509363</v>
      </c>
      <c r="J7" s="3">
        <f t="shared" si="4"/>
        <v>0.1348314606741573</v>
      </c>
      <c r="K7" s="12">
        <f t="shared" si="5"/>
        <v>0.54681647940074907</v>
      </c>
      <c r="M7" s="13">
        <v>4</v>
      </c>
      <c r="N7" s="3">
        <v>481</v>
      </c>
      <c r="O7" s="12">
        <f t="shared" si="6"/>
        <v>0.98134654628225115</v>
      </c>
      <c r="Q7" s="13">
        <v>5</v>
      </c>
      <c r="R7" s="20">
        <v>768</v>
      </c>
      <c r="S7" s="12">
        <f t="shared" si="2"/>
        <v>1.1885916427938485</v>
      </c>
      <c r="T7" s="20"/>
      <c r="U7" s="13">
        <v>2</v>
      </c>
      <c r="V7" s="3">
        <v>1</v>
      </c>
      <c r="W7" s="3">
        <v>4</v>
      </c>
      <c r="X7" s="3">
        <v>2</v>
      </c>
      <c r="Y7" s="3">
        <v>7</v>
      </c>
      <c r="Z7" s="3">
        <v>6</v>
      </c>
      <c r="AA7" s="3">
        <v>2</v>
      </c>
      <c r="AB7" s="3">
        <f>V7/V9*100</f>
        <v>2.083333333333333</v>
      </c>
      <c r="AC7" s="3">
        <f t="shared" ref="AC7:AG7" si="9">W7/W9*100</f>
        <v>6.8965517241379306</v>
      </c>
      <c r="AD7" s="3">
        <f t="shared" si="9"/>
        <v>2.3529411764705883</v>
      </c>
      <c r="AE7">
        <f t="shared" si="9"/>
        <v>14.583333333333334</v>
      </c>
      <c r="AF7" s="3">
        <f t="shared" si="9"/>
        <v>6.9767441860465116</v>
      </c>
      <c r="AG7" s="12">
        <f t="shared" si="9"/>
        <v>2.3809523809523809</v>
      </c>
      <c r="AH7" s="1"/>
    </row>
    <row r="8" spans="1:36" x14ac:dyDescent="0.2">
      <c r="A8" s="13">
        <v>6</v>
      </c>
      <c r="B8" s="20">
        <v>765</v>
      </c>
      <c r="C8" s="12">
        <f t="shared" si="0"/>
        <v>1.0622892283909318</v>
      </c>
      <c r="E8" s="13">
        <v>5</v>
      </c>
      <c r="F8" s="3">
        <v>110</v>
      </c>
      <c r="G8" s="3">
        <v>78</v>
      </c>
      <c r="H8" s="3">
        <v>378</v>
      </c>
      <c r="I8" s="3">
        <f t="shared" si="1"/>
        <v>0.29100529100529099</v>
      </c>
      <c r="J8" s="3">
        <f t="shared" si="4"/>
        <v>0.20634920634920634</v>
      </c>
      <c r="K8" s="12">
        <f t="shared" si="5"/>
        <v>0.50264550264550278</v>
      </c>
      <c r="M8" s="13">
        <v>5</v>
      </c>
      <c r="N8" s="3">
        <v>422</v>
      </c>
      <c r="O8" s="12">
        <f t="shared" si="6"/>
        <v>0.86097347719565487</v>
      </c>
      <c r="Q8" s="13">
        <v>6</v>
      </c>
      <c r="R8" s="20">
        <v>1087</v>
      </c>
      <c r="S8" s="12">
        <f t="shared" si="2"/>
        <v>1.6822905152563978</v>
      </c>
      <c r="T8" s="20"/>
      <c r="U8" s="1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f>V8/V9*100</f>
        <v>0</v>
      </c>
      <c r="AC8" s="3">
        <f t="shared" ref="AC8:AG8" si="10">W8/W9*100</f>
        <v>0</v>
      </c>
      <c r="AD8" s="3">
        <f>X8/X9*100</f>
        <v>0</v>
      </c>
      <c r="AE8" s="3">
        <f t="shared" si="10"/>
        <v>0</v>
      </c>
      <c r="AF8" s="3">
        <f t="shared" si="10"/>
        <v>0</v>
      </c>
      <c r="AG8" s="12">
        <f t="shared" si="10"/>
        <v>1.1904761904761905</v>
      </c>
    </row>
    <row r="9" spans="1:36" x14ac:dyDescent="0.2">
      <c r="A9" s="13">
        <v>7</v>
      </c>
      <c r="B9" s="20">
        <v>801</v>
      </c>
      <c r="C9" s="12">
        <f t="shared" si="0"/>
        <v>1.1122793097269756</v>
      </c>
      <c r="E9" s="13">
        <v>6</v>
      </c>
      <c r="F9" s="3">
        <v>134</v>
      </c>
      <c r="G9" s="3">
        <v>78</v>
      </c>
      <c r="H9" s="3">
        <v>369</v>
      </c>
      <c r="I9" s="3">
        <f>F9/H9</f>
        <v>0.36314363143631434</v>
      </c>
      <c r="J9" s="3">
        <f t="shared" si="4"/>
        <v>0.21138211382113822</v>
      </c>
      <c r="K9" s="12">
        <f t="shared" si="5"/>
        <v>0.42547425474254741</v>
      </c>
      <c r="M9" s="13">
        <v>6</v>
      </c>
      <c r="N9" s="3">
        <v>522</v>
      </c>
      <c r="O9" s="12">
        <f t="shared" si="6"/>
        <v>1.064995628189886</v>
      </c>
      <c r="Q9" s="13">
        <v>7</v>
      </c>
      <c r="R9" s="20">
        <v>655</v>
      </c>
      <c r="S9" s="12">
        <f t="shared" si="2"/>
        <v>1.0137077161848578</v>
      </c>
      <c r="T9" s="20"/>
      <c r="U9" s="13" t="s">
        <v>18</v>
      </c>
      <c r="V9" s="3">
        <f>SUM(V4:V8)</f>
        <v>48</v>
      </c>
      <c r="W9" s="3">
        <f t="shared" ref="W9:Z9" si="11">SUM(W4:W8)</f>
        <v>58</v>
      </c>
      <c r="X9" s="3">
        <f t="shared" si="11"/>
        <v>85</v>
      </c>
      <c r="Y9" s="3">
        <f t="shared" si="11"/>
        <v>48</v>
      </c>
      <c r="Z9" s="3">
        <f t="shared" si="11"/>
        <v>86</v>
      </c>
      <c r="AA9" s="3">
        <f>SUM(AA4:AA8)</f>
        <v>84</v>
      </c>
      <c r="AG9" s="12"/>
    </row>
    <row r="10" spans="1:36" x14ac:dyDescent="0.2">
      <c r="A10" s="13" t="s">
        <v>83</v>
      </c>
      <c r="B10" s="20">
        <f>AVERAGE(B3:B9)</f>
        <v>720.14285714285711</v>
      </c>
      <c r="C10" s="12">
        <f t="shared" si="0"/>
        <v>1.000000000059512</v>
      </c>
      <c r="E10" s="13">
        <v>7</v>
      </c>
      <c r="F10" s="3">
        <v>110</v>
      </c>
      <c r="G10" s="3">
        <v>45</v>
      </c>
      <c r="H10" s="3">
        <v>333</v>
      </c>
      <c r="I10" s="3">
        <f t="shared" si="1"/>
        <v>0.33033033033033032</v>
      </c>
      <c r="J10" s="3">
        <f t="shared" si="4"/>
        <v>0.13513513513513514</v>
      </c>
      <c r="K10" s="12">
        <f>1-I10-J10</f>
        <v>0.53453453453453448</v>
      </c>
      <c r="M10" s="13">
        <v>7</v>
      </c>
      <c r="N10" s="3">
        <v>686</v>
      </c>
      <c r="O10" s="12">
        <f t="shared" si="6"/>
        <v>1.3995919558204248</v>
      </c>
      <c r="Q10" s="13" t="s">
        <v>83</v>
      </c>
      <c r="R10" s="20">
        <f>AVERAGE(R3:R9)</f>
        <v>646.14285714285711</v>
      </c>
      <c r="S10" s="12">
        <f t="shared" si="2"/>
        <v>1.0000000000663276</v>
      </c>
      <c r="T10" s="20"/>
      <c r="U10" s="11" t="s">
        <v>78</v>
      </c>
      <c r="AG10" s="12"/>
    </row>
    <row r="11" spans="1:36" x14ac:dyDescent="0.2">
      <c r="A11" s="11" t="s">
        <v>86</v>
      </c>
      <c r="B11" s="20"/>
      <c r="C11" s="12"/>
      <c r="E11" s="11" t="s">
        <v>91</v>
      </c>
      <c r="K11" s="12"/>
      <c r="M11" s="13" t="s">
        <v>83</v>
      </c>
      <c r="N11" s="3">
        <f>AVERAGE(N4:N10)</f>
        <v>490.14285714285717</v>
      </c>
      <c r="O11" s="12">
        <f t="shared" si="6"/>
        <v>1.0000000000874381</v>
      </c>
      <c r="Q11" s="11" t="s">
        <v>78</v>
      </c>
      <c r="R11" s="20"/>
      <c r="S11" s="12"/>
      <c r="T11" s="20"/>
      <c r="U11" s="13" t="s">
        <v>17</v>
      </c>
      <c r="V11" s="3" t="s">
        <v>27</v>
      </c>
      <c r="W11" s="3" t="s">
        <v>28</v>
      </c>
      <c r="X11" s="3" t="s">
        <v>29</v>
      </c>
      <c r="Y11" s="3" t="s">
        <v>30</v>
      </c>
      <c r="Z11" s="3" t="s">
        <v>31</v>
      </c>
      <c r="AA11" s="3" t="s">
        <v>32</v>
      </c>
      <c r="AB11" s="3" t="s">
        <v>37</v>
      </c>
      <c r="AC11" s="3" t="s">
        <v>38</v>
      </c>
      <c r="AD11" s="3" t="s">
        <v>39</v>
      </c>
      <c r="AE11" s="3" t="s">
        <v>40</v>
      </c>
      <c r="AF11" s="3" t="s">
        <v>41</v>
      </c>
      <c r="AG11" s="12" t="s">
        <v>42</v>
      </c>
    </row>
    <row r="12" spans="1:36" x14ac:dyDescent="0.2">
      <c r="A12" s="13">
        <v>1</v>
      </c>
      <c r="B12" s="20">
        <v>944</v>
      </c>
      <c r="C12" s="12">
        <f t="shared" si="0"/>
        <v>1.3108510217007052</v>
      </c>
      <c r="E12" s="13">
        <v>1</v>
      </c>
      <c r="F12" s="3">
        <v>87</v>
      </c>
      <c r="G12" s="3">
        <v>94</v>
      </c>
      <c r="H12" s="3">
        <v>276</v>
      </c>
      <c r="I12" s="3">
        <f t="shared" ref="I12:I18" si="12">F12/H12</f>
        <v>0.31521739130434784</v>
      </c>
      <c r="J12" s="3">
        <f t="shared" si="4"/>
        <v>0.34057971014492755</v>
      </c>
      <c r="K12" s="12">
        <f t="shared" ref="K12:K17" si="13">1-J12-I12</f>
        <v>0.34420289855072467</v>
      </c>
      <c r="M12" s="11" t="s">
        <v>20</v>
      </c>
      <c r="O12" s="12"/>
      <c r="Q12" s="13">
        <v>1</v>
      </c>
      <c r="R12" s="20">
        <v>728</v>
      </c>
      <c r="S12" s="12">
        <f t="shared" si="2"/>
        <v>1.1266858280650023</v>
      </c>
      <c r="T12" s="20"/>
      <c r="U12" s="13">
        <v>5</v>
      </c>
      <c r="V12" s="3">
        <v>2</v>
      </c>
      <c r="W12" s="3">
        <v>1</v>
      </c>
      <c r="X12" s="3">
        <v>7</v>
      </c>
      <c r="Y12" s="3">
        <v>3</v>
      </c>
      <c r="Z12" s="3">
        <v>3</v>
      </c>
      <c r="AA12" s="3">
        <v>2</v>
      </c>
      <c r="AB12" s="3">
        <f>V12/V17*100</f>
        <v>3.8461538461538463</v>
      </c>
      <c r="AC12" s="3">
        <f t="shared" ref="AC12:AG12" si="14">W12/W17*100</f>
        <v>1.8518518518518516</v>
      </c>
      <c r="AD12" s="3">
        <f t="shared" si="14"/>
        <v>9.4594594594594597</v>
      </c>
      <c r="AE12" s="3">
        <f t="shared" si="14"/>
        <v>4.1666666666666661</v>
      </c>
      <c r="AF12" s="3">
        <f t="shared" si="14"/>
        <v>4.6875</v>
      </c>
      <c r="AG12" s="12">
        <f t="shared" si="14"/>
        <v>3.278688524590164</v>
      </c>
    </row>
    <row r="13" spans="1:36" x14ac:dyDescent="0.2">
      <c r="A13" s="13">
        <v>2</v>
      </c>
      <c r="B13" s="20">
        <v>811</v>
      </c>
      <c r="C13" s="12">
        <f t="shared" si="0"/>
        <v>1.1261654434314321</v>
      </c>
      <c r="E13" s="13">
        <v>2</v>
      </c>
      <c r="F13" s="3">
        <v>72</v>
      </c>
      <c r="G13" s="3">
        <v>63</v>
      </c>
      <c r="H13" s="3">
        <v>322</v>
      </c>
      <c r="I13" s="3">
        <f t="shared" si="12"/>
        <v>0.2236024844720497</v>
      </c>
      <c r="J13" s="3">
        <f t="shared" si="4"/>
        <v>0.19565217391304349</v>
      </c>
      <c r="K13" s="12">
        <f t="shared" si="13"/>
        <v>0.58074534161490687</v>
      </c>
      <c r="M13" s="13">
        <v>1</v>
      </c>
      <c r="N13" s="3">
        <v>205</v>
      </c>
      <c r="O13" s="12">
        <f t="shared" si="6"/>
        <v>0.41824540953817357</v>
      </c>
      <c r="Q13" s="13">
        <v>2</v>
      </c>
      <c r="R13" s="20">
        <v>1321</v>
      </c>
      <c r="S13" s="12">
        <f t="shared" si="2"/>
        <v>2.0444395314201484</v>
      </c>
      <c r="T13" s="20"/>
      <c r="U13" s="13">
        <v>4</v>
      </c>
      <c r="V13" s="3">
        <v>28</v>
      </c>
      <c r="W13" s="3">
        <v>33</v>
      </c>
      <c r="X13" s="3">
        <v>51</v>
      </c>
      <c r="Y13" s="3">
        <v>33</v>
      </c>
      <c r="Z13" s="3">
        <v>38</v>
      </c>
      <c r="AA13" s="3">
        <v>37</v>
      </c>
      <c r="AB13" s="3">
        <f>V13/V17*100</f>
        <v>53.846153846153847</v>
      </c>
      <c r="AC13" s="3">
        <f t="shared" ref="AC13:AG13" si="15">W13/W17*100</f>
        <v>61.111111111111114</v>
      </c>
      <c r="AD13" s="3">
        <f t="shared" si="15"/>
        <v>68.918918918918919</v>
      </c>
      <c r="AE13" s="3">
        <f t="shared" si="15"/>
        <v>45.833333333333329</v>
      </c>
      <c r="AF13" s="3">
        <f t="shared" si="15"/>
        <v>59.375</v>
      </c>
      <c r="AG13" s="12">
        <f t="shared" si="15"/>
        <v>60.655737704918032</v>
      </c>
    </row>
    <row r="14" spans="1:36" x14ac:dyDescent="0.2">
      <c r="A14" s="13">
        <v>3</v>
      </c>
      <c r="B14" s="20">
        <v>781</v>
      </c>
      <c r="C14" s="12">
        <f t="shared" si="0"/>
        <v>1.0845070423180623</v>
      </c>
      <c r="E14" s="13">
        <v>3</v>
      </c>
      <c r="F14" s="3">
        <v>79</v>
      </c>
      <c r="G14" s="3">
        <v>61</v>
      </c>
      <c r="H14" s="3">
        <v>295</v>
      </c>
      <c r="I14" s="3">
        <f t="shared" si="12"/>
        <v>0.26779661016949152</v>
      </c>
      <c r="J14" s="3">
        <f t="shared" si="4"/>
        <v>0.20677966101694914</v>
      </c>
      <c r="K14" s="12">
        <f t="shared" si="13"/>
        <v>0.52542372881355937</v>
      </c>
      <c r="M14" s="13">
        <v>2</v>
      </c>
      <c r="N14" s="3">
        <v>297</v>
      </c>
      <c r="O14" s="12">
        <f t="shared" si="6"/>
        <v>0.60594578845286617</v>
      </c>
      <c r="Q14" s="13">
        <v>3</v>
      </c>
      <c r="R14" s="20">
        <v>996</v>
      </c>
      <c r="S14" s="12">
        <f t="shared" si="2"/>
        <v>1.5414547867482724</v>
      </c>
      <c r="T14" s="20"/>
      <c r="U14" s="13">
        <v>3</v>
      </c>
      <c r="V14" s="3">
        <v>19</v>
      </c>
      <c r="W14" s="3">
        <v>18</v>
      </c>
      <c r="X14" s="3">
        <v>15</v>
      </c>
      <c r="Y14" s="3">
        <v>25</v>
      </c>
      <c r="Z14" s="3">
        <v>21</v>
      </c>
      <c r="AA14" s="3">
        <v>16</v>
      </c>
      <c r="AB14" s="3">
        <f>V14/V17*100</f>
        <v>36.538461538461533</v>
      </c>
      <c r="AC14" s="3">
        <f t="shared" ref="AC14:AG14" si="16">W14/W17*100</f>
        <v>33.333333333333329</v>
      </c>
      <c r="AD14" s="3">
        <f t="shared" si="16"/>
        <v>20.27027027027027</v>
      </c>
      <c r="AE14" s="3">
        <f>Y14/Y17*100</f>
        <v>34.722222222222221</v>
      </c>
      <c r="AF14" s="3">
        <f t="shared" si="16"/>
        <v>32.8125</v>
      </c>
      <c r="AG14" s="12">
        <f t="shared" si="16"/>
        <v>26.229508196721312</v>
      </c>
    </row>
    <row r="15" spans="1:36" x14ac:dyDescent="0.2">
      <c r="A15" s="13">
        <v>4</v>
      </c>
      <c r="B15" s="20">
        <v>867</v>
      </c>
      <c r="C15" s="12">
        <f t="shared" si="0"/>
        <v>1.2039277921763893</v>
      </c>
      <c r="E15" s="13">
        <v>4</v>
      </c>
      <c r="F15" s="3">
        <v>83</v>
      </c>
      <c r="G15" s="3">
        <v>72</v>
      </c>
      <c r="H15" s="3">
        <v>321</v>
      </c>
      <c r="I15" s="3">
        <f t="shared" si="12"/>
        <v>0.25856697819314639</v>
      </c>
      <c r="J15" s="3">
        <f t="shared" si="4"/>
        <v>0.22429906542056074</v>
      </c>
      <c r="K15" s="12">
        <f t="shared" si="13"/>
        <v>0.51713395638629289</v>
      </c>
      <c r="M15" s="13">
        <v>3</v>
      </c>
      <c r="N15" s="3">
        <v>181</v>
      </c>
      <c r="O15" s="12">
        <f t="shared" si="6"/>
        <v>0.36928009329955813</v>
      </c>
      <c r="Q15" s="13">
        <v>4</v>
      </c>
      <c r="R15" s="20">
        <v>1070</v>
      </c>
      <c r="S15" s="12">
        <f t="shared" si="2"/>
        <v>1.655980543996638</v>
      </c>
      <c r="T15" s="20"/>
      <c r="U15" s="13">
        <v>2</v>
      </c>
      <c r="V15" s="3">
        <v>3</v>
      </c>
      <c r="W15" s="3">
        <v>2</v>
      </c>
      <c r="X15" s="3">
        <v>1</v>
      </c>
      <c r="Y15" s="3">
        <v>11</v>
      </c>
      <c r="Z15" s="3">
        <v>2</v>
      </c>
      <c r="AA15" s="3">
        <v>6</v>
      </c>
      <c r="AB15" s="3">
        <f>V15/V17*100</f>
        <v>5.7692307692307692</v>
      </c>
      <c r="AC15" s="3">
        <f t="shared" ref="AC15:AG15" si="17">W15/W17*100</f>
        <v>3.7037037037037033</v>
      </c>
      <c r="AD15" s="3">
        <f t="shared" si="17"/>
        <v>1.3513513513513513</v>
      </c>
      <c r="AE15" s="3">
        <f t="shared" si="17"/>
        <v>15.277777777777779</v>
      </c>
      <c r="AF15" s="3">
        <f t="shared" si="17"/>
        <v>3.125</v>
      </c>
      <c r="AG15" s="12">
        <f t="shared" si="17"/>
        <v>9.8360655737704921</v>
      </c>
    </row>
    <row r="16" spans="1:36" x14ac:dyDescent="0.2">
      <c r="A16" s="13">
        <v>5</v>
      </c>
      <c r="B16" s="20">
        <v>955</v>
      </c>
      <c r="C16" s="12">
        <f t="shared" si="0"/>
        <v>1.3261257687756076</v>
      </c>
      <c r="E16" s="13">
        <v>5</v>
      </c>
      <c r="F16" s="3">
        <v>81</v>
      </c>
      <c r="G16" s="3">
        <v>81</v>
      </c>
      <c r="H16" s="3">
        <v>333</v>
      </c>
      <c r="I16" s="3">
        <f t="shared" si="12"/>
        <v>0.24324324324324326</v>
      </c>
      <c r="J16" s="3">
        <f t="shared" si="4"/>
        <v>0.24324324324324326</v>
      </c>
      <c r="K16" s="12">
        <f t="shared" si="13"/>
        <v>0.5135135135135136</v>
      </c>
      <c r="M16" s="13">
        <v>4</v>
      </c>
      <c r="N16" s="3">
        <v>287</v>
      </c>
      <c r="O16" s="12">
        <f t="shared" si="6"/>
        <v>0.58554357335344298</v>
      </c>
      <c r="Q16" s="13">
        <v>5</v>
      </c>
      <c r="R16" s="20">
        <v>1292</v>
      </c>
      <c r="S16" s="12">
        <f t="shared" si="2"/>
        <v>1.9995578157417349</v>
      </c>
      <c r="T16" s="20"/>
      <c r="U16" s="13">
        <v>1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f>V16/V17*100</f>
        <v>0</v>
      </c>
      <c r="AC16" s="3">
        <f t="shared" ref="AC16:AG16" si="18">W16/W17*100</f>
        <v>0</v>
      </c>
      <c r="AD16" s="3">
        <f t="shared" si="18"/>
        <v>0</v>
      </c>
      <c r="AE16" s="3">
        <f t="shared" si="18"/>
        <v>0</v>
      </c>
      <c r="AF16" s="3">
        <f t="shared" si="18"/>
        <v>0</v>
      </c>
      <c r="AG16" s="12">
        <f t="shared" si="18"/>
        <v>0</v>
      </c>
    </row>
    <row r="17" spans="1:33" x14ac:dyDescent="0.2">
      <c r="A17" s="13">
        <v>6</v>
      </c>
      <c r="B17" s="20">
        <v>1024</v>
      </c>
      <c r="C17" s="12">
        <f t="shared" si="0"/>
        <v>1.4219400913363582</v>
      </c>
      <c r="E17" s="13">
        <v>6</v>
      </c>
      <c r="F17" s="3">
        <v>79</v>
      </c>
      <c r="G17" s="3">
        <v>63</v>
      </c>
      <c r="H17" s="3">
        <v>289</v>
      </c>
      <c r="I17" s="3">
        <f t="shared" si="12"/>
        <v>0.27335640138408307</v>
      </c>
      <c r="J17" s="3">
        <f t="shared" si="4"/>
        <v>0.2179930795847751</v>
      </c>
      <c r="K17" s="12">
        <f t="shared" si="13"/>
        <v>0.50865051903114189</v>
      </c>
      <c r="M17" s="13">
        <v>5</v>
      </c>
      <c r="N17" s="3">
        <v>289</v>
      </c>
      <c r="O17" s="12">
        <f t="shared" si="6"/>
        <v>0.58962401637332762</v>
      </c>
      <c r="Q17" s="13">
        <v>6</v>
      </c>
      <c r="R17" s="20">
        <v>1024</v>
      </c>
      <c r="S17" s="12">
        <f t="shared" si="2"/>
        <v>1.584788857058465</v>
      </c>
      <c r="T17" s="20"/>
      <c r="U17" s="13" t="s">
        <v>18</v>
      </c>
      <c r="V17" s="3">
        <f>SUM(V12:V16)</f>
        <v>52</v>
      </c>
      <c r="W17" s="3">
        <f t="shared" ref="W17:AA17" si="19">SUM(W12:W16)</f>
        <v>54</v>
      </c>
      <c r="X17" s="3">
        <f t="shared" si="19"/>
        <v>74</v>
      </c>
      <c r="Y17" s="3">
        <f t="shared" si="19"/>
        <v>72</v>
      </c>
      <c r="Z17" s="3">
        <f t="shared" si="19"/>
        <v>64</v>
      </c>
      <c r="AA17" s="3">
        <f t="shared" si="19"/>
        <v>61</v>
      </c>
      <c r="AG17" s="12"/>
    </row>
    <row r="18" spans="1:33" x14ac:dyDescent="0.2">
      <c r="A18" s="13">
        <v>7</v>
      </c>
      <c r="B18" s="20">
        <v>925</v>
      </c>
      <c r="C18" s="12">
        <f t="shared" si="0"/>
        <v>1.2844673676622376</v>
      </c>
      <c r="E18" s="13">
        <v>7</v>
      </c>
      <c r="F18" s="3">
        <v>91</v>
      </c>
      <c r="G18" s="3">
        <v>79</v>
      </c>
      <c r="H18" s="3">
        <v>313</v>
      </c>
      <c r="I18" s="3">
        <f t="shared" si="12"/>
        <v>0.29073482428115016</v>
      </c>
      <c r="J18" s="3">
        <f t="shared" si="4"/>
        <v>0.25239616613418531</v>
      </c>
      <c r="K18" s="12">
        <f>1-I18-J18</f>
        <v>0.45686900958466453</v>
      </c>
      <c r="M18" s="13">
        <v>6</v>
      </c>
      <c r="N18" s="3">
        <v>235</v>
      </c>
      <c r="O18" s="12">
        <f t="shared" si="6"/>
        <v>0.47945205483644288</v>
      </c>
      <c r="Q18" s="13">
        <v>7</v>
      </c>
      <c r="R18" s="20">
        <v>1047</v>
      </c>
      <c r="S18" s="12">
        <f t="shared" si="2"/>
        <v>1.6203847005275513</v>
      </c>
      <c r="T18" s="20"/>
      <c r="U18" s="11" t="s">
        <v>2</v>
      </c>
      <c r="AG18" s="12"/>
    </row>
    <row r="19" spans="1:33" x14ac:dyDescent="0.2">
      <c r="A19" s="11" t="s">
        <v>87</v>
      </c>
      <c r="B19" s="20"/>
      <c r="C19" s="12"/>
      <c r="E19" s="11" t="s">
        <v>22</v>
      </c>
      <c r="K19" s="12"/>
      <c r="M19" s="13">
        <v>7</v>
      </c>
      <c r="N19" s="3">
        <v>233</v>
      </c>
      <c r="O19" s="12">
        <f t="shared" si="6"/>
        <v>0.47537161181655829</v>
      </c>
      <c r="Q19" s="11" t="s">
        <v>11</v>
      </c>
      <c r="R19" s="20"/>
      <c r="S19" s="12"/>
      <c r="T19" s="20"/>
      <c r="U19" s="18" t="s">
        <v>17</v>
      </c>
      <c r="V19" s="3" t="s">
        <v>27</v>
      </c>
      <c r="W19" s="3" t="s">
        <v>28</v>
      </c>
      <c r="X19" s="3" t="s">
        <v>29</v>
      </c>
      <c r="Y19" s="3" t="s">
        <v>30</v>
      </c>
      <c r="Z19" s="3" t="s">
        <v>31</v>
      </c>
      <c r="AA19" s="3" t="s">
        <v>32</v>
      </c>
      <c r="AB19" s="3" t="s">
        <v>37</v>
      </c>
      <c r="AC19" s="3" t="s">
        <v>38</v>
      </c>
      <c r="AD19" s="3" t="s">
        <v>39</v>
      </c>
      <c r="AE19" s="3" t="s">
        <v>40</v>
      </c>
      <c r="AF19" s="3" t="s">
        <v>41</v>
      </c>
      <c r="AG19" s="12" t="s">
        <v>42</v>
      </c>
    </row>
    <row r="20" spans="1:33" x14ac:dyDescent="0.2">
      <c r="A20" s="13">
        <v>1</v>
      </c>
      <c r="B20" s="20">
        <v>577</v>
      </c>
      <c r="C20" s="12">
        <f t="shared" ref="C20:C26" si="20">B20/720.1428571</f>
        <v>0.80122991474714722</v>
      </c>
      <c r="E20" s="13">
        <v>1</v>
      </c>
      <c r="F20" s="3">
        <v>225</v>
      </c>
      <c r="G20" s="3">
        <v>56</v>
      </c>
      <c r="H20" s="3">
        <v>393</v>
      </c>
      <c r="I20" s="3">
        <f t="shared" ref="I20:I26" si="21">F20/H20</f>
        <v>0.5725190839694656</v>
      </c>
      <c r="J20" s="3">
        <f t="shared" si="4"/>
        <v>0.14249363867684478</v>
      </c>
      <c r="K20" s="12">
        <f t="shared" ref="K20:K25" si="22">1-J20-I20</f>
        <v>0.28498727735368967</v>
      </c>
      <c r="M20" s="11" t="s">
        <v>22</v>
      </c>
      <c r="O20" s="12"/>
      <c r="Q20" s="13">
        <v>1</v>
      </c>
      <c r="R20" s="20">
        <v>365</v>
      </c>
      <c r="S20" s="12">
        <f t="shared" si="2"/>
        <v>0.5648905594007223</v>
      </c>
      <c r="T20" s="20"/>
      <c r="U20" s="13">
        <v>5</v>
      </c>
      <c r="V20" s="3">
        <v>2</v>
      </c>
      <c r="W20" s="3">
        <v>1</v>
      </c>
      <c r="X20" s="3">
        <v>2</v>
      </c>
      <c r="Y20" s="3">
        <v>2</v>
      </c>
      <c r="Z20" s="3">
        <v>2</v>
      </c>
      <c r="AA20" s="3">
        <v>4</v>
      </c>
      <c r="AB20" s="3">
        <f>V20/V25*100</f>
        <v>2.4096385542168677</v>
      </c>
      <c r="AC20" s="3">
        <f t="shared" ref="AC20:AG20" si="23">W20/W25*100</f>
        <v>1.6129032258064515</v>
      </c>
      <c r="AD20" s="3">
        <f t="shared" si="23"/>
        <v>2.8985507246376812</v>
      </c>
      <c r="AE20" s="3">
        <f t="shared" si="23"/>
        <v>3.6363636363636362</v>
      </c>
      <c r="AF20" s="3">
        <f t="shared" si="23"/>
        <v>2.7027027027027026</v>
      </c>
      <c r="AG20" s="12">
        <f t="shared" si="23"/>
        <v>5.1282051282051277</v>
      </c>
    </row>
    <row r="21" spans="1:33" x14ac:dyDescent="0.2">
      <c r="A21" s="13">
        <v>2</v>
      </c>
      <c r="B21" s="20">
        <v>601</v>
      </c>
      <c r="C21" s="12">
        <f t="shared" si="20"/>
        <v>0.8345566356378431</v>
      </c>
      <c r="E21" s="13">
        <v>2</v>
      </c>
      <c r="F21" s="3">
        <v>242</v>
      </c>
      <c r="G21" s="3">
        <v>51</v>
      </c>
      <c r="H21" s="3">
        <v>416</v>
      </c>
      <c r="I21" s="3">
        <f t="shared" si="21"/>
        <v>0.58173076923076927</v>
      </c>
      <c r="J21" s="3">
        <f t="shared" si="4"/>
        <v>0.12259615384615384</v>
      </c>
      <c r="K21" s="12">
        <f t="shared" si="22"/>
        <v>0.29567307692307687</v>
      </c>
      <c r="M21" s="13">
        <v>1</v>
      </c>
      <c r="N21" s="3">
        <v>226</v>
      </c>
      <c r="O21" s="12">
        <f t="shared" si="6"/>
        <v>0.46109006124696211</v>
      </c>
      <c r="Q21" s="13">
        <v>2</v>
      </c>
      <c r="R21" s="20">
        <v>500</v>
      </c>
      <c r="S21" s="12">
        <f t="shared" si="2"/>
        <v>0.77382268411057853</v>
      </c>
      <c r="T21" s="20"/>
      <c r="U21" s="13">
        <v>4</v>
      </c>
      <c r="V21" s="3">
        <v>33</v>
      </c>
      <c r="W21" s="3">
        <v>21</v>
      </c>
      <c r="X21" s="3">
        <v>22</v>
      </c>
      <c r="Y21" s="3">
        <v>18</v>
      </c>
      <c r="Z21" s="3">
        <v>28</v>
      </c>
      <c r="AA21" s="3">
        <v>31</v>
      </c>
      <c r="AB21" s="3">
        <f>V21/V25*100</f>
        <v>39.75903614457831</v>
      </c>
      <c r="AC21" s="3">
        <f t="shared" ref="AC21:AG21" si="24">W21/W25*100</f>
        <v>33.87096774193548</v>
      </c>
      <c r="AD21" s="3">
        <f t="shared" si="24"/>
        <v>31.884057971014489</v>
      </c>
      <c r="AE21" s="3">
        <f t="shared" si="24"/>
        <v>32.727272727272727</v>
      </c>
      <c r="AF21" s="3">
        <f t="shared" si="24"/>
        <v>37.837837837837839</v>
      </c>
      <c r="AG21" s="12">
        <f t="shared" si="24"/>
        <v>39.743589743589745</v>
      </c>
    </row>
    <row r="22" spans="1:33" x14ac:dyDescent="0.2">
      <c r="A22" s="13">
        <v>3</v>
      </c>
      <c r="B22" s="20">
        <v>356</v>
      </c>
      <c r="C22" s="12">
        <f t="shared" si="20"/>
        <v>0.49434635987865577</v>
      </c>
      <c r="E22" s="13">
        <v>3</v>
      </c>
      <c r="F22" s="3">
        <v>195</v>
      </c>
      <c r="G22" s="3">
        <v>44</v>
      </c>
      <c r="H22" s="3">
        <v>429</v>
      </c>
      <c r="I22" s="3">
        <f t="shared" si="21"/>
        <v>0.45454545454545453</v>
      </c>
      <c r="J22" s="3">
        <f t="shared" si="4"/>
        <v>0.10256410256410256</v>
      </c>
      <c r="K22" s="12">
        <f t="shared" si="22"/>
        <v>0.44289044289044294</v>
      </c>
      <c r="M22" s="13">
        <v>2</v>
      </c>
      <c r="N22" s="3">
        <v>229</v>
      </c>
      <c r="O22" s="12">
        <f t="shared" si="6"/>
        <v>0.46721072577678902</v>
      </c>
      <c r="Q22" s="13">
        <v>3</v>
      </c>
      <c r="R22" s="20">
        <v>158</v>
      </c>
      <c r="S22" s="12">
        <f t="shared" si="2"/>
        <v>0.24452796817894282</v>
      </c>
      <c r="T22" s="20"/>
      <c r="U22" s="13">
        <v>3</v>
      </c>
      <c r="V22" s="3">
        <v>21</v>
      </c>
      <c r="W22" s="3">
        <v>17</v>
      </c>
      <c r="X22" s="3">
        <v>16</v>
      </c>
      <c r="Y22" s="3">
        <v>12</v>
      </c>
      <c r="Z22" s="3">
        <v>19</v>
      </c>
      <c r="AA22" s="3">
        <v>16</v>
      </c>
      <c r="AB22" s="3">
        <f>V22/V25*100</f>
        <v>25.301204819277107</v>
      </c>
      <c r="AC22" s="3">
        <f t="shared" ref="AC22:AG22" si="25">W22/W25*100</f>
        <v>27.419354838709676</v>
      </c>
      <c r="AD22" s="3">
        <f t="shared" si="25"/>
        <v>23.188405797101449</v>
      </c>
      <c r="AE22" s="3">
        <f t="shared" si="25"/>
        <v>21.818181818181817</v>
      </c>
      <c r="AF22" s="3">
        <f t="shared" si="25"/>
        <v>25.675675675675674</v>
      </c>
      <c r="AG22" s="12">
        <f t="shared" si="25"/>
        <v>20.512820512820511</v>
      </c>
    </row>
    <row r="23" spans="1:33" x14ac:dyDescent="0.2">
      <c r="A23" s="13">
        <v>4</v>
      </c>
      <c r="B23" s="20">
        <v>521</v>
      </c>
      <c r="C23" s="12">
        <f t="shared" si="20"/>
        <v>0.72346756600219009</v>
      </c>
      <c r="E23" s="13">
        <v>4</v>
      </c>
      <c r="F23" s="3">
        <v>210</v>
      </c>
      <c r="G23" s="3">
        <v>59</v>
      </c>
      <c r="H23" s="3">
        <v>513</v>
      </c>
      <c r="I23" s="3">
        <f t="shared" si="21"/>
        <v>0.40935672514619881</v>
      </c>
      <c r="J23" s="3">
        <f t="shared" si="4"/>
        <v>0.11500974658869395</v>
      </c>
      <c r="K23" s="12">
        <f t="shared" si="22"/>
        <v>0.4756335282651073</v>
      </c>
      <c r="M23" s="13">
        <v>3</v>
      </c>
      <c r="N23" s="3">
        <v>200</v>
      </c>
      <c r="O23" s="12">
        <f t="shared" si="6"/>
        <v>0.40804430198846203</v>
      </c>
      <c r="Q23" s="13">
        <v>4</v>
      </c>
      <c r="R23" s="20">
        <v>320</v>
      </c>
      <c r="S23" s="12">
        <f t="shared" si="2"/>
        <v>0.49524651783077028</v>
      </c>
      <c r="T23" s="20"/>
      <c r="U23" s="13">
        <v>2</v>
      </c>
      <c r="V23" s="3">
        <v>16</v>
      </c>
      <c r="W23" s="3">
        <v>14</v>
      </c>
      <c r="X23" s="3">
        <v>15</v>
      </c>
      <c r="Y23" s="3">
        <v>10</v>
      </c>
      <c r="Z23" s="3">
        <v>7</v>
      </c>
      <c r="AA23" s="3">
        <v>14</v>
      </c>
      <c r="AB23" s="3">
        <f>V23/V25*100</f>
        <v>19.277108433734941</v>
      </c>
      <c r="AC23" s="3">
        <f t="shared" ref="AC23:AG23" si="26">W23/W25*100</f>
        <v>22.58064516129032</v>
      </c>
      <c r="AD23" s="3">
        <f t="shared" si="26"/>
        <v>21.739130434782609</v>
      </c>
      <c r="AE23" s="3">
        <f t="shared" si="26"/>
        <v>18.181818181818183</v>
      </c>
      <c r="AF23" s="3">
        <f t="shared" si="26"/>
        <v>9.4594594594594597</v>
      </c>
      <c r="AG23" s="12">
        <f t="shared" si="26"/>
        <v>17.948717948717949</v>
      </c>
    </row>
    <row r="24" spans="1:33" x14ac:dyDescent="0.2">
      <c r="A24" s="13">
        <v>5</v>
      </c>
      <c r="B24" s="20">
        <v>501</v>
      </c>
      <c r="C24" s="12">
        <f t="shared" si="20"/>
        <v>0.69569529859327683</v>
      </c>
      <c r="E24" s="13">
        <v>5</v>
      </c>
      <c r="F24" s="3">
        <v>213</v>
      </c>
      <c r="G24" s="3">
        <v>52</v>
      </c>
      <c r="H24" s="3">
        <v>420</v>
      </c>
      <c r="I24" s="3">
        <f t="shared" si="21"/>
        <v>0.50714285714285712</v>
      </c>
      <c r="J24" s="3">
        <f t="shared" si="4"/>
        <v>0.12380952380952381</v>
      </c>
      <c r="K24" s="12">
        <f t="shared" si="22"/>
        <v>0.36904761904761907</v>
      </c>
      <c r="M24" s="13">
        <v>4</v>
      </c>
      <c r="N24" s="3">
        <v>357</v>
      </c>
      <c r="O24" s="12">
        <f t="shared" si="6"/>
        <v>0.72835907904940478</v>
      </c>
      <c r="Q24" s="13">
        <v>5</v>
      </c>
      <c r="R24" s="20">
        <v>153</v>
      </c>
      <c r="S24" s="12">
        <f t="shared" si="2"/>
        <v>0.23678974133783703</v>
      </c>
      <c r="T24" s="20"/>
      <c r="U24" s="13">
        <v>1</v>
      </c>
      <c r="V24" s="3">
        <v>11</v>
      </c>
      <c r="W24" s="3">
        <v>9</v>
      </c>
      <c r="X24" s="3">
        <v>14</v>
      </c>
      <c r="Y24" s="3">
        <v>13</v>
      </c>
      <c r="Z24" s="3">
        <v>18</v>
      </c>
      <c r="AA24" s="3">
        <v>13</v>
      </c>
      <c r="AB24" s="3">
        <f>V24/V25*100</f>
        <v>13.253012048192772</v>
      </c>
      <c r="AC24" s="3">
        <f t="shared" ref="AC24:AG24" si="27">W24/W25*100</f>
        <v>14.516129032258066</v>
      </c>
      <c r="AD24" s="3">
        <f t="shared" si="27"/>
        <v>20.289855072463769</v>
      </c>
      <c r="AE24" s="3">
        <f t="shared" si="27"/>
        <v>23.636363636363637</v>
      </c>
      <c r="AF24" s="3">
        <f t="shared" si="27"/>
        <v>24.324324324324326</v>
      </c>
      <c r="AG24" s="12">
        <f t="shared" si="27"/>
        <v>16.666666666666664</v>
      </c>
    </row>
    <row r="25" spans="1:33" x14ac:dyDescent="0.2">
      <c r="A25" s="13">
        <v>6</v>
      </c>
      <c r="B25" s="20">
        <v>498</v>
      </c>
      <c r="C25" s="12">
        <f t="shared" si="20"/>
        <v>0.69152945848193981</v>
      </c>
      <c r="E25" s="13">
        <v>6</v>
      </c>
      <c r="F25" s="3">
        <v>212</v>
      </c>
      <c r="G25" s="3">
        <v>35</v>
      </c>
      <c r="H25" s="3">
        <v>425</v>
      </c>
      <c r="I25" s="3">
        <f t="shared" si="21"/>
        <v>0.49882352941176472</v>
      </c>
      <c r="J25" s="3">
        <f t="shared" si="4"/>
        <v>8.2352941176470587E-2</v>
      </c>
      <c r="K25" s="12">
        <f t="shared" si="22"/>
        <v>0.41882352941176465</v>
      </c>
      <c r="M25" s="13">
        <v>5</v>
      </c>
      <c r="N25" s="3">
        <v>214</v>
      </c>
      <c r="O25" s="12">
        <f t="shared" si="6"/>
        <v>0.43660740312765439</v>
      </c>
      <c r="Q25" s="13">
        <v>6</v>
      </c>
      <c r="R25" s="20">
        <v>251</v>
      </c>
      <c r="S25" s="12">
        <f t="shared" si="2"/>
        <v>0.38845898742351043</v>
      </c>
      <c r="T25" s="20"/>
      <c r="U25" s="13" t="s">
        <v>18</v>
      </c>
      <c r="V25" s="3">
        <f>SUM(V20:V24)</f>
        <v>83</v>
      </c>
      <c r="W25" s="3">
        <f t="shared" ref="W25:AA25" si="28">SUM(W20:W24)</f>
        <v>62</v>
      </c>
      <c r="X25" s="3">
        <f t="shared" si="28"/>
        <v>69</v>
      </c>
      <c r="Y25" s="3">
        <f t="shared" si="28"/>
        <v>55</v>
      </c>
      <c r="Z25" s="3">
        <f t="shared" si="28"/>
        <v>74</v>
      </c>
      <c r="AA25" s="3">
        <f t="shared" si="28"/>
        <v>78</v>
      </c>
      <c r="AG25" s="12"/>
    </row>
    <row r="26" spans="1:33" x14ac:dyDescent="0.2">
      <c r="A26" s="13">
        <v>7</v>
      </c>
      <c r="B26" s="20">
        <v>701</v>
      </c>
      <c r="C26" s="12">
        <f t="shared" si="20"/>
        <v>0.97341797268240926</v>
      </c>
      <c r="E26" s="13">
        <v>7</v>
      </c>
      <c r="F26" s="3">
        <v>175</v>
      </c>
      <c r="G26" s="3">
        <v>46</v>
      </c>
      <c r="H26" s="3">
        <v>365</v>
      </c>
      <c r="I26" s="3">
        <f t="shared" si="21"/>
        <v>0.47945205479452052</v>
      </c>
      <c r="J26" s="3">
        <f t="shared" si="4"/>
        <v>0.12602739726027398</v>
      </c>
      <c r="K26" s="12">
        <f>1-I26-J26</f>
        <v>0.39452054794520552</v>
      </c>
      <c r="M26" s="13">
        <v>6</v>
      </c>
      <c r="N26" s="3">
        <v>162</v>
      </c>
      <c r="O26" s="12">
        <f t="shared" si="6"/>
        <v>0.33051588461065423</v>
      </c>
      <c r="Q26" s="13">
        <v>7</v>
      </c>
      <c r="R26" s="20">
        <v>305</v>
      </c>
      <c r="S26" s="12">
        <f t="shared" si="2"/>
        <v>0.47203183730745291</v>
      </c>
      <c r="T26" s="20"/>
      <c r="U26" s="11" t="s">
        <v>82</v>
      </c>
      <c r="AG26" s="12"/>
    </row>
    <row r="27" spans="1:33" x14ac:dyDescent="0.2">
      <c r="A27" s="11" t="s">
        <v>88</v>
      </c>
      <c r="B27" s="20"/>
      <c r="C27" s="12"/>
      <c r="E27" s="11" t="s">
        <v>90</v>
      </c>
      <c r="K27" s="12"/>
      <c r="M27" s="13">
        <v>7</v>
      </c>
      <c r="N27" s="3">
        <v>232</v>
      </c>
      <c r="O27" s="12">
        <f t="shared" si="6"/>
        <v>0.47333139030661597</v>
      </c>
      <c r="Q27" s="11" t="s">
        <v>79</v>
      </c>
      <c r="R27" s="20"/>
      <c r="S27" s="12"/>
      <c r="T27" s="20"/>
      <c r="U27" s="18" t="s">
        <v>17</v>
      </c>
      <c r="V27" s="3" t="s">
        <v>27</v>
      </c>
      <c r="W27" s="3" t="s">
        <v>28</v>
      </c>
      <c r="X27" s="3" t="s">
        <v>29</v>
      </c>
      <c r="Y27" s="3" t="s">
        <v>30</v>
      </c>
      <c r="Z27" s="3" t="s">
        <v>31</v>
      </c>
      <c r="AA27" s="3" t="s">
        <v>32</v>
      </c>
      <c r="AB27" s="3" t="s">
        <v>37</v>
      </c>
      <c r="AC27" s="3" t="s">
        <v>38</v>
      </c>
      <c r="AD27" s="3" t="s">
        <v>39</v>
      </c>
      <c r="AE27" s="3" t="s">
        <v>40</v>
      </c>
      <c r="AF27" s="3" t="s">
        <v>41</v>
      </c>
      <c r="AG27" s="12" t="s">
        <v>42</v>
      </c>
    </row>
    <row r="28" spans="1:33" x14ac:dyDescent="0.2">
      <c r="A28" s="13">
        <v>1</v>
      </c>
      <c r="B28" s="20">
        <v>1041</v>
      </c>
      <c r="C28" s="12">
        <f t="shared" si="0"/>
        <v>1.4455465186339345</v>
      </c>
      <c r="E28" s="13">
        <v>1</v>
      </c>
      <c r="F28" s="3">
        <v>107</v>
      </c>
      <c r="G28" s="3">
        <v>67</v>
      </c>
      <c r="H28" s="3">
        <v>292</v>
      </c>
      <c r="I28" s="3">
        <f t="shared" ref="I28:I34" si="29">F28/H28</f>
        <v>0.36643835616438358</v>
      </c>
      <c r="J28" s="3">
        <f t="shared" si="4"/>
        <v>0.22945205479452055</v>
      </c>
      <c r="K28" s="12">
        <f t="shared" ref="K28:K33" si="30">1-J28-I28</f>
        <v>0.40410958904109584</v>
      </c>
      <c r="M28" s="11" t="s">
        <v>21</v>
      </c>
      <c r="O28" s="12"/>
      <c r="Q28" s="13">
        <v>1</v>
      </c>
      <c r="R28" s="20">
        <v>602</v>
      </c>
      <c r="S28" s="12">
        <f t="shared" si="2"/>
        <v>0.93168251166913651</v>
      </c>
      <c r="U28" s="13">
        <v>5</v>
      </c>
      <c r="V28" s="3">
        <v>11</v>
      </c>
      <c r="W28" s="3">
        <v>9</v>
      </c>
      <c r="X28" s="3">
        <v>3</v>
      </c>
      <c r="Y28" s="3">
        <v>4</v>
      </c>
      <c r="Z28" s="3">
        <v>11</v>
      </c>
      <c r="AA28" s="3">
        <v>4</v>
      </c>
      <c r="AB28" s="3">
        <f>V28/V33*100</f>
        <v>18.96551724137931</v>
      </c>
      <c r="AC28" s="3">
        <f t="shared" ref="AC28:AG28" si="31">W28/W33*100</f>
        <v>17.647058823529413</v>
      </c>
      <c r="AD28" s="3">
        <f t="shared" si="31"/>
        <v>6.9767441860465116</v>
      </c>
      <c r="AE28" s="3">
        <f t="shared" si="31"/>
        <v>10.256410256410255</v>
      </c>
      <c r="AF28" s="3">
        <f t="shared" si="31"/>
        <v>26.190476190476193</v>
      </c>
      <c r="AG28" s="12">
        <f t="shared" si="31"/>
        <v>9.0909090909090917</v>
      </c>
    </row>
    <row r="29" spans="1:33" x14ac:dyDescent="0.2">
      <c r="A29" s="13">
        <v>2</v>
      </c>
      <c r="B29" s="20">
        <v>944</v>
      </c>
      <c r="C29" s="12">
        <f t="shared" si="0"/>
        <v>1.3108510217007052</v>
      </c>
      <c r="E29" s="13">
        <v>2</v>
      </c>
      <c r="F29" s="3">
        <v>99</v>
      </c>
      <c r="G29" s="3">
        <v>54</v>
      </c>
      <c r="H29" s="3">
        <v>282</v>
      </c>
      <c r="I29" s="3">
        <f t="shared" si="29"/>
        <v>0.35106382978723405</v>
      </c>
      <c r="J29" s="3">
        <f t="shared" si="4"/>
        <v>0.19148936170212766</v>
      </c>
      <c r="K29" s="12">
        <f t="shared" si="30"/>
        <v>0.45744680851063835</v>
      </c>
      <c r="M29" s="13">
        <v>1</v>
      </c>
      <c r="N29" s="3">
        <v>470</v>
      </c>
      <c r="O29" s="12">
        <f t="shared" si="6"/>
        <v>0.95890410967288575</v>
      </c>
      <c r="Q29" s="13">
        <v>2</v>
      </c>
      <c r="R29" s="20">
        <v>801</v>
      </c>
      <c r="S29" s="12">
        <f t="shared" si="2"/>
        <v>1.2396639399451468</v>
      </c>
      <c r="U29" s="13">
        <v>4</v>
      </c>
      <c r="V29" s="3">
        <v>25</v>
      </c>
      <c r="W29" s="3">
        <v>19</v>
      </c>
      <c r="X29" s="3">
        <v>23</v>
      </c>
      <c r="Y29" s="3">
        <v>13</v>
      </c>
      <c r="Z29" s="3">
        <v>19</v>
      </c>
      <c r="AA29" s="3">
        <v>24</v>
      </c>
      <c r="AB29" s="3">
        <f>V29/V33*100</f>
        <v>43.103448275862064</v>
      </c>
      <c r="AC29" s="3">
        <f t="shared" ref="AC29:AG29" si="32">W29/W33*100</f>
        <v>37.254901960784316</v>
      </c>
      <c r="AD29" s="3">
        <f t="shared" si="32"/>
        <v>53.488372093023251</v>
      </c>
      <c r="AE29" s="3">
        <f t="shared" si="32"/>
        <v>33.333333333333329</v>
      </c>
      <c r="AF29" s="3">
        <f t="shared" si="32"/>
        <v>45.238095238095241</v>
      </c>
      <c r="AG29" s="12">
        <f t="shared" si="32"/>
        <v>54.54545454545454</v>
      </c>
    </row>
    <row r="30" spans="1:33" x14ac:dyDescent="0.2">
      <c r="A30" s="13">
        <v>3</v>
      </c>
      <c r="B30" s="20">
        <v>868</v>
      </c>
      <c r="C30" s="12">
        <f t="shared" si="0"/>
        <v>1.2053164055468348</v>
      </c>
      <c r="E30" s="13">
        <v>3</v>
      </c>
      <c r="F30" s="3">
        <v>101</v>
      </c>
      <c r="G30" s="3">
        <v>66</v>
      </c>
      <c r="H30" s="3">
        <v>265</v>
      </c>
      <c r="I30" s="3">
        <f t="shared" si="29"/>
        <v>0.38113207547169814</v>
      </c>
      <c r="J30" s="3">
        <f t="shared" si="4"/>
        <v>0.24905660377358491</v>
      </c>
      <c r="K30" s="12">
        <f t="shared" si="30"/>
        <v>0.36981132075471701</v>
      </c>
      <c r="M30" s="13">
        <v>2</v>
      </c>
      <c r="N30" s="3">
        <v>537</v>
      </c>
      <c r="O30" s="12">
        <f t="shared" si="6"/>
        <v>1.0955989508390205</v>
      </c>
      <c r="Q30" s="13">
        <v>3</v>
      </c>
      <c r="R30" s="20">
        <v>839</v>
      </c>
      <c r="S30" s="12">
        <f t="shared" si="2"/>
        <v>1.2984744639375507</v>
      </c>
      <c r="T30" s="20"/>
      <c r="U30" s="13">
        <v>3</v>
      </c>
      <c r="V30" s="3">
        <v>14</v>
      </c>
      <c r="W30" s="3">
        <v>16</v>
      </c>
      <c r="X30" s="3">
        <v>15</v>
      </c>
      <c r="Y30" s="3">
        <v>14</v>
      </c>
      <c r="Z30" s="3">
        <v>11</v>
      </c>
      <c r="AA30" s="3">
        <v>13</v>
      </c>
      <c r="AB30" s="3">
        <f>V30/V33*100</f>
        <v>24.137931034482758</v>
      </c>
      <c r="AC30" s="3">
        <f t="shared" ref="AC30:AG30" si="33">W30/W33*100</f>
        <v>31.372549019607842</v>
      </c>
      <c r="AD30" s="3">
        <f t="shared" si="33"/>
        <v>34.883720930232556</v>
      </c>
      <c r="AE30" s="3">
        <f t="shared" si="33"/>
        <v>35.897435897435898</v>
      </c>
      <c r="AF30" s="3">
        <f t="shared" si="33"/>
        <v>26.190476190476193</v>
      </c>
      <c r="AG30" s="12">
        <f t="shared" si="33"/>
        <v>29.545454545454547</v>
      </c>
    </row>
    <row r="31" spans="1:33" x14ac:dyDescent="0.2">
      <c r="A31" s="13">
        <v>4</v>
      </c>
      <c r="B31" s="20">
        <v>786</v>
      </c>
      <c r="C31" s="12">
        <f t="shared" si="0"/>
        <v>1.0914501091702906</v>
      </c>
      <c r="E31" s="13">
        <v>4</v>
      </c>
      <c r="F31" s="3">
        <v>110</v>
      </c>
      <c r="G31" s="3">
        <v>45</v>
      </c>
      <c r="H31" s="3">
        <v>302</v>
      </c>
      <c r="I31" s="3">
        <f t="shared" si="29"/>
        <v>0.36423841059602646</v>
      </c>
      <c r="J31" s="3">
        <f t="shared" si="4"/>
        <v>0.1490066225165563</v>
      </c>
      <c r="K31" s="12">
        <f t="shared" si="30"/>
        <v>0.48675496688741726</v>
      </c>
      <c r="M31" s="13">
        <v>3</v>
      </c>
      <c r="N31" s="3">
        <v>433</v>
      </c>
      <c r="O31" s="12">
        <f t="shared" si="6"/>
        <v>0.88341591380502027</v>
      </c>
      <c r="Q31" s="13">
        <v>4</v>
      </c>
      <c r="R31" s="20">
        <v>948</v>
      </c>
      <c r="S31" s="12">
        <f t="shared" si="2"/>
        <v>1.4671678090736568</v>
      </c>
      <c r="T31" s="20"/>
      <c r="U31" s="13">
        <v>2</v>
      </c>
      <c r="V31" s="3">
        <v>7</v>
      </c>
      <c r="W31" s="3">
        <v>7</v>
      </c>
      <c r="X31" s="3">
        <v>2</v>
      </c>
      <c r="Y31" s="3">
        <v>8</v>
      </c>
      <c r="Z31" s="3">
        <v>1</v>
      </c>
      <c r="AA31" s="3">
        <v>2</v>
      </c>
      <c r="AB31" s="3">
        <f>V31/V33*100</f>
        <v>12.068965517241379</v>
      </c>
      <c r="AC31" s="3">
        <f t="shared" ref="AC31:AG31" si="34">W31/W33*100</f>
        <v>13.725490196078432</v>
      </c>
      <c r="AD31" s="3">
        <f t="shared" si="34"/>
        <v>4.6511627906976747</v>
      </c>
      <c r="AE31" s="3">
        <f t="shared" si="34"/>
        <v>20.512820512820511</v>
      </c>
      <c r="AF31" s="3">
        <f t="shared" si="34"/>
        <v>2.3809523809523809</v>
      </c>
      <c r="AG31" s="12">
        <f t="shared" si="34"/>
        <v>4.5454545454545459</v>
      </c>
    </row>
    <row r="32" spans="1:33" x14ac:dyDescent="0.2">
      <c r="A32" s="13">
        <v>5</v>
      </c>
      <c r="B32" s="20">
        <v>923</v>
      </c>
      <c r="C32" s="12">
        <f t="shared" si="0"/>
        <v>1.2816901409213464</v>
      </c>
      <c r="E32" s="13">
        <v>5</v>
      </c>
      <c r="F32" s="3">
        <v>114</v>
      </c>
      <c r="G32" s="3">
        <v>47</v>
      </c>
      <c r="H32" s="3">
        <v>276</v>
      </c>
      <c r="I32" s="3">
        <f t="shared" si="29"/>
        <v>0.41304347826086957</v>
      </c>
      <c r="J32" s="3">
        <f t="shared" si="4"/>
        <v>0.17028985507246377</v>
      </c>
      <c r="K32" s="12">
        <f t="shared" si="30"/>
        <v>0.41666666666666669</v>
      </c>
      <c r="M32" s="13">
        <v>4</v>
      </c>
      <c r="N32" s="3">
        <v>578</v>
      </c>
      <c r="O32" s="12">
        <f t="shared" si="6"/>
        <v>1.1792480327466552</v>
      </c>
      <c r="Q32" s="13">
        <v>5</v>
      </c>
      <c r="R32" s="20">
        <v>1090</v>
      </c>
      <c r="S32" s="12">
        <f t="shared" si="2"/>
        <v>1.6869334513610612</v>
      </c>
      <c r="T32" s="20"/>
      <c r="U32" s="13">
        <v>1</v>
      </c>
      <c r="V32" s="3">
        <v>1</v>
      </c>
      <c r="W32" s="3">
        <v>0</v>
      </c>
      <c r="X32" s="3">
        <v>0</v>
      </c>
      <c r="Y32" s="3">
        <v>0</v>
      </c>
      <c r="Z32" s="3">
        <v>0</v>
      </c>
      <c r="AA32" s="3">
        <v>1</v>
      </c>
      <c r="AB32" s="3">
        <f>V32/V33*100</f>
        <v>1.7241379310344827</v>
      </c>
      <c r="AC32" s="3">
        <f t="shared" ref="AC32:AG32" si="35">W32/W33*100</f>
        <v>0</v>
      </c>
      <c r="AD32" s="3">
        <f t="shared" si="35"/>
        <v>0</v>
      </c>
      <c r="AE32" s="3">
        <f t="shared" si="35"/>
        <v>0</v>
      </c>
      <c r="AF32" s="3">
        <f t="shared" si="35"/>
        <v>0</v>
      </c>
      <c r="AG32" s="12">
        <f t="shared" si="35"/>
        <v>2.2727272727272729</v>
      </c>
    </row>
    <row r="33" spans="1:33" x14ac:dyDescent="0.2">
      <c r="A33" s="13">
        <v>6</v>
      </c>
      <c r="B33" s="20">
        <v>865</v>
      </c>
      <c r="C33" s="12">
        <f t="shared" si="0"/>
        <v>1.2011505654354979</v>
      </c>
      <c r="E33" s="13">
        <v>6</v>
      </c>
      <c r="F33" s="3">
        <v>101</v>
      </c>
      <c r="G33" s="3">
        <v>68</v>
      </c>
      <c r="H33" s="3">
        <v>331</v>
      </c>
      <c r="I33" s="3">
        <f t="shared" si="29"/>
        <v>0.30513595166163143</v>
      </c>
      <c r="J33" s="3">
        <f t="shared" si="4"/>
        <v>0.20543806646525681</v>
      </c>
      <c r="K33" s="12">
        <f t="shared" si="30"/>
        <v>0.4894259818731117</v>
      </c>
      <c r="M33" s="13">
        <v>5</v>
      </c>
      <c r="N33" s="3">
        <v>357</v>
      </c>
      <c r="O33" s="12">
        <f t="shared" si="6"/>
        <v>0.72835907904940478</v>
      </c>
      <c r="Q33" s="13">
        <v>6</v>
      </c>
      <c r="R33" s="20">
        <v>809</v>
      </c>
      <c r="S33" s="12">
        <f t="shared" si="2"/>
        <v>1.2520451028909161</v>
      </c>
      <c r="T33" s="20"/>
      <c r="U33" s="13" t="s">
        <v>18</v>
      </c>
      <c r="V33" s="3">
        <f>SUM(V28:V32)</f>
        <v>58</v>
      </c>
      <c r="W33" s="3">
        <f t="shared" ref="W33:AA33" si="36">SUM(W28:W32)</f>
        <v>51</v>
      </c>
      <c r="X33" s="3">
        <f t="shared" si="36"/>
        <v>43</v>
      </c>
      <c r="Y33" s="3">
        <f t="shared" si="36"/>
        <v>39</v>
      </c>
      <c r="Z33" s="3">
        <f t="shared" si="36"/>
        <v>42</v>
      </c>
      <c r="AA33" s="3">
        <f t="shared" si="36"/>
        <v>44</v>
      </c>
      <c r="AG33" s="12"/>
    </row>
    <row r="34" spans="1:33" x14ac:dyDescent="0.2">
      <c r="A34" s="13">
        <v>7</v>
      </c>
      <c r="B34" s="20">
        <v>801</v>
      </c>
      <c r="C34" s="12">
        <f t="shared" si="0"/>
        <v>1.1122793097269756</v>
      </c>
      <c r="E34" s="13">
        <v>7</v>
      </c>
      <c r="F34" s="3">
        <v>111</v>
      </c>
      <c r="G34" s="3">
        <v>78</v>
      </c>
      <c r="H34" s="3">
        <v>345</v>
      </c>
      <c r="I34" s="3">
        <f t="shared" si="29"/>
        <v>0.32173913043478258</v>
      </c>
      <c r="J34" s="3">
        <f t="shared" si="4"/>
        <v>0.22608695652173913</v>
      </c>
      <c r="K34" s="12">
        <f>1-J34-I34</f>
        <v>0.45217391304347826</v>
      </c>
      <c r="M34" s="13">
        <v>6</v>
      </c>
      <c r="N34" s="3">
        <v>467</v>
      </c>
      <c r="O34" s="12">
        <f t="shared" si="6"/>
        <v>0.9527834451430589</v>
      </c>
      <c r="Q34" s="13">
        <v>7</v>
      </c>
      <c r="R34" s="20">
        <v>841</v>
      </c>
      <c r="S34" s="12">
        <f t="shared" si="2"/>
        <v>1.3015697546739931</v>
      </c>
      <c r="T34" s="20"/>
      <c r="U34" s="11" t="s">
        <v>11</v>
      </c>
      <c r="AG34" s="12"/>
    </row>
    <row r="35" spans="1:33" x14ac:dyDescent="0.2">
      <c r="A35" s="11" t="s">
        <v>51</v>
      </c>
      <c r="C35" s="12"/>
      <c r="E35" s="11" t="s">
        <v>21</v>
      </c>
      <c r="K35" s="12"/>
      <c r="M35" s="13">
        <v>7</v>
      </c>
      <c r="N35" s="3">
        <v>567</v>
      </c>
      <c r="O35" s="12">
        <f t="shared" si="6"/>
        <v>1.1568055961372898</v>
      </c>
      <c r="Q35" s="11" t="s">
        <v>2</v>
      </c>
      <c r="S35" s="12"/>
      <c r="T35" s="20"/>
      <c r="U35" s="18" t="s">
        <v>17</v>
      </c>
      <c r="V35" s="3" t="s">
        <v>27</v>
      </c>
      <c r="W35" s="3" t="s">
        <v>28</v>
      </c>
      <c r="X35" s="3" t="s">
        <v>29</v>
      </c>
      <c r="Y35" s="3" t="s">
        <v>30</v>
      </c>
      <c r="Z35" s="3" t="s">
        <v>31</v>
      </c>
      <c r="AA35" s="3" t="s">
        <v>32</v>
      </c>
      <c r="AB35" s="3" t="s">
        <v>37</v>
      </c>
      <c r="AC35" s="3" t="s">
        <v>38</v>
      </c>
      <c r="AD35" s="3" t="s">
        <v>39</v>
      </c>
      <c r="AE35" s="3" t="s">
        <v>40</v>
      </c>
      <c r="AF35" s="3" t="s">
        <v>41</v>
      </c>
      <c r="AG35" s="12" t="s">
        <v>42</v>
      </c>
    </row>
    <row r="36" spans="1:33" x14ac:dyDescent="0.2">
      <c r="A36" s="13">
        <v>1</v>
      </c>
      <c r="B36" s="3">
        <v>397</v>
      </c>
      <c r="C36" s="12">
        <f t="shared" si="0"/>
        <v>0.55127950806692794</v>
      </c>
      <c r="E36" s="13">
        <v>1</v>
      </c>
      <c r="F36" s="3">
        <v>103</v>
      </c>
      <c r="G36" s="3">
        <v>60</v>
      </c>
      <c r="H36" s="3">
        <v>385</v>
      </c>
      <c r="I36" s="3">
        <f t="shared" ref="I36:I42" si="37">F36/H36</f>
        <v>0.26753246753246751</v>
      </c>
      <c r="J36" s="3">
        <f t="shared" ref="J36:J42" si="38">G36/H36</f>
        <v>0.15584415584415584</v>
      </c>
      <c r="K36" s="12">
        <f t="shared" ref="K36:K41" si="39">1-J36-I36</f>
        <v>0.57662337662337659</v>
      </c>
      <c r="M36" s="11" t="s">
        <v>51</v>
      </c>
      <c r="O36" s="12"/>
      <c r="Q36" s="13">
        <v>1</v>
      </c>
      <c r="R36" s="3">
        <v>279</v>
      </c>
      <c r="S36" s="12">
        <f t="shared" si="2"/>
        <v>0.4317930577337028</v>
      </c>
      <c r="T36" s="20"/>
      <c r="U36" s="13">
        <v>5</v>
      </c>
      <c r="V36" s="3">
        <v>5</v>
      </c>
      <c r="W36" s="3">
        <v>3</v>
      </c>
      <c r="X36" s="3">
        <v>4</v>
      </c>
      <c r="Y36" s="3">
        <v>6</v>
      </c>
      <c r="Z36" s="3">
        <v>3</v>
      </c>
      <c r="AA36" s="3">
        <v>2</v>
      </c>
      <c r="AB36" s="3">
        <f>V36/V41*100</f>
        <v>8.4745762711864394</v>
      </c>
      <c r="AC36" s="3">
        <f t="shared" ref="AC36" si="40">W36/W41*100</f>
        <v>4.10958904109589</v>
      </c>
      <c r="AD36" s="3">
        <f t="shared" ref="AD36" si="41">X36/X41*100</f>
        <v>6.1538461538461542</v>
      </c>
      <c r="AE36" s="3">
        <f t="shared" ref="AE36" si="42">Y36/Y41*100</f>
        <v>9.5238095238095237</v>
      </c>
      <c r="AF36" s="3">
        <f t="shared" ref="AF36" si="43">Z36/Z41*100</f>
        <v>4.0540540540540544</v>
      </c>
      <c r="AG36" s="12">
        <f t="shared" ref="AG36" si="44">AA36/AA41*100</f>
        <v>2.5316455696202533</v>
      </c>
    </row>
    <row r="37" spans="1:33" x14ac:dyDescent="0.2">
      <c r="A37" s="13">
        <v>2</v>
      </c>
      <c r="B37" s="3">
        <v>457</v>
      </c>
      <c r="C37" s="12">
        <f t="shared" si="0"/>
        <v>0.6345963102936677</v>
      </c>
      <c r="E37" s="13">
        <v>2</v>
      </c>
      <c r="F37" s="3">
        <v>132</v>
      </c>
      <c r="G37" s="3">
        <v>49</v>
      </c>
      <c r="H37" s="3">
        <v>374</v>
      </c>
      <c r="I37" s="3">
        <f t="shared" si="37"/>
        <v>0.35294117647058826</v>
      </c>
      <c r="J37" s="3">
        <f t="shared" si="38"/>
        <v>0.13101604278074866</v>
      </c>
      <c r="K37" s="12">
        <f t="shared" si="39"/>
        <v>0.51604278074866317</v>
      </c>
      <c r="M37" s="13">
        <v>1</v>
      </c>
      <c r="N37" s="3">
        <v>183</v>
      </c>
      <c r="O37" s="12">
        <f t="shared" si="6"/>
        <v>0.37336053631944277</v>
      </c>
      <c r="Q37" s="13">
        <v>2</v>
      </c>
      <c r="R37" s="3">
        <v>399</v>
      </c>
      <c r="S37" s="12">
        <f t="shared" si="2"/>
        <v>0.61751050192024171</v>
      </c>
      <c r="U37" s="13">
        <v>4</v>
      </c>
      <c r="V37" s="3">
        <v>20</v>
      </c>
      <c r="W37" s="3">
        <v>16</v>
      </c>
      <c r="X37" s="3">
        <v>18</v>
      </c>
      <c r="Y37" s="3">
        <v>11</v>
      </c>
      <c r="Z37" s="3">
        <v>19</v>
      </c>
      <c r="AA37" s="3">
        <v>28</v>
      </c>
      <c r="AB37" s="3">
        <f>V37/V41*100</f>
        <v>33.898305084745758</v>
      </c>
      <c r="AC37" s="3">
        <f t="shared" ref="AC37" si="45">W37/W41*100</f>
        <v>21.917808219178081</v>
      </c>
      <c r="AD37" s="3">
        <f t="shared" ref="AD37" si="46">X37/X41*100</f>
        <v>27.692307692307693</v>
      </c>
      <c r="AE37" s="3">
        <f t="shared" ref="AE37" si="47">Y37/Y41*100</f>
        <v>17.460317460317459</v>
      </c>
      <c r="AF37" s="3">
        <f t="shared" ref="AF37" si="48">Z37/Z41*100</f>
        <v>25.675675675675674</v>
      </c>
      <c r="AG37" s="12">
        <f t="shared" ref="AG37" si="49">AA37/AA41*100</f>
        <v>35.443037974683541</v>
      </c>
    </row>
    <row r="38" spans="1:33" x14ac:dyDescent="0.2">
      <c r="A38" s="13">
        <v>3</v>
      </c>
      <c r="B38" s="3">
        <v>498</v>
      </c>
      <c r="C38" s="12">
        <f t="shared" si="0"/>
        <v>0.69152945848193981</v>
      </c>
      <c r="E38" s="13">
        <v>3</v>
      </c>
      <c r="F38" s="3">
        <v>111</v>
      </c>
      <c r="G38" s="3">
        <v>70</v>
      </c>
      <c r="H38" s="3">
        <v>367</v>
      </c>
      <c r="I38" s="3">
        <f t="shared" si="37"/>
        <v>0.3024523160762943</v>
      </c>
      <c r="J38" s="3">
        <f t="shared" si="38"/>
        <v>0.1907356948228883</v>
      </c>
      <c r="K38" s="12">
        <f t="shared" si="39"/>
        <v>0.50681198910081737</v>
      </c>
      <c r="M38" s="13">
        <v>2</v>
      </c>
      <c r="N38" s="3">
        <v>190</v>
      </c>
      <c r="O38" s="12">
        <f t="shared" si="6"/>
        <v>0.38764208688903895</v>
      </c>
      <c r="Q38" s="13">
        <v>3</v>
      </c>
      <c r="R38" s="3">
        <v>422</v>
      </c>
      <c r="S38" s="12">
        <f t="shared" si="2"/>
        <v>0.65310634538932832</v>
      </c>
      <c r="T38" s="20"/>
      <c r="U38" s="13">
        <v>3</v>
      </c>
      <c r="V38" s="3">
        <v>13</v>
      </c>
      <c r="W38" s="3">
        <v>19</v>
      </c>
      <c r="X38" s="3">
        <v>14</v>
      </c>
      <c r="Y38" s="3">
        <v>15</v>
      </c>
      <c r="Z38" s="3">
        <v>15</v>
      </c>
      <c r="AA38" s="3">
        <v>16</v>
      </c>
      <c r="AB38" s="3">
        <f>V38/V41*100</f>
        <v>22.033898305084744</v>
      </c>
      <c r="AC38" s="3">
        <f t="shared" ref="AC38" si="50">W38/W41*100</f>
        <v>26.027397260273972</v>
      </c>
      <c r="AD38" s="3">
        <f t="shared" ref="AD38" si="51">X38/X41*100</f>
        <v>21.53846153846154</v>
      </c>
      <c r="AE38" s="3">
        <f t="shared" ref="AE38" si="52">Y38/Y41*100</f>
        <v>23.809523809523807</v>
      </c>
      <c r="AF38" s="3">
        <f t="shared" ref="AF38" si="53">Z38/Z41*100</f>
        <v>20.27027027027027</v>
      </c>
      <c r="AG38" s="12">
        <f t="shared" ref="AG38" si="54">AA38/AA41*100</f>
        <v>20.253164556962027</v>
      </c>
    </row>
    <row r="39" spans="1:33" x14ac:dyDescent="0.2">
      <c r="A39" s="13">
        <v>4</v>
      </c>
      <c r="B39" s="3">
        <v>456</v>
      </c>
      <c r="C39" s="12">
        <f t="shared" si="0"/>
        <v>0.63320769692322199</v>
      </c>
      <c r="E39" s="13">
        <v>4</v>
      </c>
      <c r="F39" s="3">
        <v>102</v>
      </c>
      <c r="G39" s="3">
        <v>64</v>
      </c>
      <c r="H39" s="3">
        <v>325</v>
      </c>
      <c r="I39" s="3">
        <f t="shared" si="37"/>
        <v>0.31384615384615383</v>
      </c>
      <c r="J39" s="3">
        <f t="shared" si="38"/>
        <v>0.19692307692307692</v>
      </c>
      <c r="K39" s="12">
        <f t="shared" si="39"/>
        <v>0.48923076923076919</v>
      </c>
      <c r="M39" s="13">
        <v>3</v>
      </c>
      <c r="N39" s="3">
        <v>180</v>
      </c>
      <c r="O39" s="12">
        <f t="shared" si="6"/>
        <v>0.36723987178961581</v>
      </c>
      <c r="Q39" s="13">
        <v>4</v>
      </c>
      <c r="R39" s="3">
        <v>423</v>
      </c>
      <c r="S39" s="12">
        <f t="shared" si="2"/>
        <v>0.65465399075754949</v>
      </c>
      <c r="T39" s="20"/>
      <c r="U39" s="13">
        <v>2</v>
      </c>
      <c r="V39" s="3">
        <v>12</v>
      </c>
      <c r="W39" s="3">
        <v>24</v>
      </c>
      <c r="X39" s="3">
        <v>17</v>
      </c>
      <c r="Y39" s="3">
        <v>18</v>
      </c>
      <c r="Z39" s="3">
        <v>27</v>
      </c>
      <c r="AA39" s="3">
        <v>19</v>
      </c>
      <c r="AB39" s="3">
        <f>V39/V41*100</f>
        <v>20.33898305084746</v>
      </c>
      <c r="AC39" s="3">
        <f t="shared" ref="AC39" si="55">W39/W41*100</f>
        <v>32.87671232876712</v>
      </c>
      <c r="AD39" s="3">
        <f t="shared" ref="AD39" si="56">X39/X41*100</f>
        <v>26.153846153846157</v>
      </c>
      <c r="AE39" s="3">
        <f t="shared" ref="AE39" si="57">Y39/Y41*100</f>
        <v>28.571428571428569</v>
      </c>
      <c r="AF39" s="3">
        <f t="shared" ref="AF39" si="58">Z39/Z41*100</f>
        <v>36.486486486486484</v>
      </c>
      <c r="AG39" s="12">
        <f t="shared" ref="AG39" si="59">AA39/AA41*100</f>
        <v>24.050632911392405</v>
      </c>
    </row>
    <row r="40" spans="1:33" x14ac:dyDescent="0.2">
      <c r="A40" s="13">
        <v>5</v>
      </c>
      <c r="B40" s="3">
        <v>426</v>
      </c>
      <c r="C40" s="12">
        <f t="shared" si="0"/>
        <v>0.59154929580985216</v>
      </c>
      <c r="E40" s="13">
        <v>5</v>
      </c>
      <c r="F40" s="3">
        <v>132</v>
      </c>
      <c r="G40" s="3">
        <v>72</v>
      </c>
      <c r="H40" s="3">
        <v>401</v>
      </c>
      <c r="I40" s="3">
        <f t="shared" si="37"/>
        <v>0.32917705735660846</v>
      </c>
      <c r="J40" s="3">
        <f t="shared" si="38"/>
        <v>0.17955112219451372</v>
      </c>
      <c r="K40" s="12">
        <f t="shared" si="39"/>
        <v>0.49127182044887779</v>
      </c>
      <c r="M40" s="13">
        <v>4</v>
      </c>
      <c r="N40" s="3">
        <v>191</v>
      </c>
      <c r="O40" s="12">
        <f t="shared" si="6"/>
        <v>0.38968230839898127</v>
      </c>
      <c r="Q40" s="13">
        <v>5</v>
      </c>
      <c r="R40" s="3">
        <v>213</v>
      </c>
      <c r="S40" s="12">
        <f t="shared" si="2"/>
        <v>0.32964846343110643</v>
      </c>
      <c r="T40" s="20"/>
      <c r="U40" s="13">
        <v>1</v>
      </c>
      <c r="V40" s="3">
        <v>9</v>
      </c>
      <c r="W40" s="3">
        <v>11</v>
      </c>
      <c r="X40" s="3">
        <v>12</v>
      </c>
      <c r="Y40" s="3">
        <v>13</v>
      </c>
      <c r="Z40" s="3">
        <v>10</v>
      </c>
      <c r="AA40" s="3">
        <v>14</v>
      </c>
      <c r="AB40" s="3">
        <f>V40/V41*100</f>
        <v>15.254237288135593</v>
      </c>
      <c r="AC40" s="3">
        <f t="shared" ref="AC40" si="60">W40/W41*100</f>
        <v>15.068493150684931</v>
      </c>
      <c r="AD40" s="3">
        <f t="shared" ref="AD40" si="61">X40/X41*100</f>
        <v>18.461538461538463</v>
      </c>
      <c r="AE40" s="3">
        <f t="shared" ref="AE40" si="62">Y40/Y41*100</f>
        <v>20.634920634920633</v>
      </c>
      <c r="AF40" s="3">
        <f t="shared" ref="AF40" si="63">Z40/Z41*100</f>
        <v>13.513513513513514</v>
      </c>
      <c r="AG40" s="12">
        <f t="shared" ref="AG40" si="64">AA40/AA41*100</f>
        <v>17.721518987341771</v>
      </c>
    </row>
    <row r="41" spans="1:33" x14ac:dyDescent="0.2">
      <c r="A41" s="13">
        <v>6</v>
      </c>
      <c r="B41" s="3">
        <v>601</v>
      </c>
      <c r="C41" s="12">
        <f t="shared" si="0"/>
        <v>0.8345566356378431</v>
      </c>
      <c r="E41" s="13">
        <v>6</v>
      </c>
      <c r="F41" s="3">
        <v>145</v>
      </c>
      <c r="G41" s="3">
        <v>81</v>
      </c>
      <c r="H41" s="3">
        <v>384</v>
      </c>
      <c r="I41" s="3">
        <f t="shared" si="37"/>
        <v>0.37760416666666669</v>
      </c>
      <c r="J41" s="3">
        <f t="shared" si="38"/>
        <v>0.2109375</v>
      </c>
      <c r="K41" s="12">
        <f t="shared" si="39"/>
        <v>0.41145833333333331</v>
      </c>
      <c r="M41" s="13">
        <v>5</v>
      </c>
      <c r="N41" s="3">
        <v>332</v>
      </c>
      <c r="O41" s="12">
        <f t="shared" si="6"/>
        <v>0.67735354130084702</v>
      </c>
      <c r="Q41" s="13">
        <v>6</v>
      </c>
      <c r="R41" s="3">
        <v>335</v>
      </c>
      <c r="S41" s="12">
        <f t="shared" si="2"/>
        <v>0.51846119835408766</v>
      </c>
      <c r="T41" s="20"/>
      <c r="U41" s="13" t="s">
        <v>18</v>
      </c>
      <c r="V41" s="3">
        <f>SUM(V36:V40)</f>
        <v>59</v>
      </c>
      <c r="W41" s="3">
        <f t="shared" ref="W41" si="65">SUM(W36:W40)</f>
        <v>73</v>
      </c>
      <c r="X41" s="3">
        <f t="shared" ref="X41" si="66">SUM(X36:X40)</f>
        <v>65</v>
      </c>
      <c r="Y41" s="3">
        <f t="shared" ref="Y41" si="67">SUM(Y36:Y40)</f>
        <v>63</v>
      </c>
      <c r="Z41" s="3">
        <f t="shared" ref="Z41" si="68">SUM(Z36:Z40)</f>
        <v>74</v>
      </c>
      <c r="AA41" s="3">
        <f t="shared" ref="AA41" si="69">SUM(AA36:AA40)</f>
        <v>79</v>
      </c>
      <c r="AG41" s="12"/>
    </row>
    <row r="42" spans="1:33" x14ac:dyDescent="0.2">
      <c r="A42" s="13">
        <v>7</v>
      </c>
      <c r="B42" s="3">
        <v>656</v>
      </c>
      <c r="C42" s="12">
        <f t="shared" si="0"/>
        <v>0.91093037101235452</v>
      </c>
      <c r="E42" s="13">
        <v>7</v>
      </c>
      <c r="F42" s="3">
        <v>111</v>
      </c>
      <c r="G42" s="3">
        <v>67</v>
      </c>
      <c r="H42" s="3">
        <v>390</v>
      </c>
      <c r="I42" s="3">
        <f t="shared" si="37"/>
        <v>0.2846153846153846</v>
      </c>
      <c r="J42" s="3">
        <f t="shared" si="38"/>
        <v>0.1717948717948718</v>
      </c>
      <c r="K42" s="12">
        <f>1-J42-I42</f>
        <v>0.54358974358974355</v>
      </c>
      <c r="M42" s="13">
        <v>6</v>
      </c>
      <c r="N42" s="3">
        <v>109</v>
      </c>
      <c r="O42" s="12">
        <f t="shared" si="6"/>
        <v>0.22238414458371181</v>
      </c>
      <c r="Q42" s="13">
        <v>7</v>
      </c>
      <c r="R42" s="3">
        <v>223</v>
      </c>
      <c r="S42" s="12">
        <f t="shared" si="2"/>
        <v>0.34512491711331805</v>
      </c>
      <c r="T42" s="20"/>
      <c r="U42" s="11" t="s">
        <v>79</v>
      </c>
      <c r="AG42" s="12"/>
    </row>
    <row r="43" spans="1:33" ht="17" thickBot="1" x14ac:dyDescent="0.25">
      <c r="A43" s="11" t="s">
        <v>81</v>
      </c>
      <c r="C43" s="12"/>
      <c r="E43" s="11" t="s">
        <v>89</v>
      </c>
      <c r="K43" s="12"/>
      <c r="M43" s="14">
        <v>7</v>
      </c>
      <c r="N43" s="15">
        <v>213</v>
      </c>
      <c r="O43" s="16">
        <f t="shared" si="6"/>
        <v>0.43456718161771207</v>
      </c>
      <c r="Q43" s="11" t="s">
        <v>82</v>
      </c>
      <c r="S43" s="12"/>
      <c r="T43" s="20"/>
      <c r="U43" s="18" t="s">
        <v>17</v>
      </c>
      <c r="V43" s="3" t="s">
        <v>27</v>
      </c>
      <c r="W43" s="3" t="s">
        <v>28</v>
      </c>
      <c r="X43" s="3" t="s">
        <v>29</v>
      </c>
      <c r="Y43" s="3" t="s">
        <v>30</v>
      </c>
      <c r="Z43" s="3" t="s">
        <v>31</v>
      </c>
      <c r="AA43" s="3" t="s">
        <v>32</v>
      </c>
      <c r="AB43" s="3" t="s">
        <v>37</v>
      </c>
      <c r="AC43" s="3" t="s">
        <v>38</v>
      </c>
      <c r="AD43" s="3" t="s">
        <v>39</v>
      </c>
      <c r="AE43" s="3" t="s">
        <v>40</v>
      </c>
      <c r="AF43" s="3" t="s">
        <v>41</v>
      </c>
      <c r="AG43" s="12" t="s">
        <v>42</v>
      </c>
    </row>
    <row r="44" spans="1:33" x14ac:dyDescent="0.2">
      <c r="A44" s="13">
        <v>1</v>
      </c>
      <c r="B44" s="3">
        <v>616</v>
      </c>
      <c r="C44" s="12">
        <f t="shared" si="0"/>
        <v>0.85538583619452802</v>
      </c>
      <c r="E44" s="13">
        <v>1</v>
      </c>
      <c r="F44" s="3">
        <v>99</v>
      </c>
      <c r="G44" s="3">
        <v>72</v>
      </c>
      <c r="H44" s="3">
        <v>324</v>
      </c>
      <c r="I44" s="3">
        <f t="shared" ref="I44:I50" si="70">F44/H44</f>
        <v>0.30555555555555558</v>
      </c>
      <c r="J44" s="3">
        <f t="shared" ref="J44:J50" si="71">G44/H44</f>
        <v>0.22222222222222221</v>
      </c>
      <c r="K44" s="12">
        <f t="shared" ref="K44:K49" si="72">1-J44-I44</f>
        <v>0.47222222222222221</v>
      </c>
      <c r="Q44" s="13">
        <v>1</v>
      </c>
      <c r="R44" s="3">
        <v>751</v>
      </c>
      <c r="S44" s="12">
        <f t="shared" si="2"/>
        <v>1.1622816715340889</v>
      </c>
      <c r="T44" s="20"/>
      <c r="U44" s="13">
        <v>5</v>
      </c>
      <c r="V44" s="3">
        <v>3</v>
      </c>
      <c r="W44" s="3">
        <v>2</v>
      </c>
      <c r="X44" s="3">
        <v>4</v>
      </c>
      <c r="Y44" s="3">
        <v>4</v>
      </c>
      <c r="Z44" s="3">
        <v>3</v>
      </c>
      <c r="AA44" s="3">
        <v>3</v>
      </c>
      <c r="AB44" s="3">
        <f>V44/V49*100</f>
        <v>7.6923076923076925</v>
      </c>
      <c r="AC44" s="3">
        <f t="shared" ref="AC44" si="73">W44/W49*100</f>
        <v>4.8780487804878048</v>
      </c>
      <c r="AD44" s="3">
        <f t="shared" ref="AD44" si="74">X44/X49*100</f>
        <v>10.256410256410255</v>
      </c>
      <c r="AE44" s="3">
        <f t="shared" ref="AE44" si="75">Y44/Y49*100</f>
        <v>8.8888888888888893</v>
      </c>
      <c r="AF44" s="3">
        <f t="shared" ref="AF44" si="76">Z44/Z49*100</f>
        <v>9.0909090909090917</v>
      </c>
      <c r="AG44" s="12">
        <f t="shared" ref="AG44" si="77">AA44/AA49*100</f>
        <v>8.5714285714285712</v>
      </c>
    </row>
    <row r="45" spans="1:33" x14ac:dyDescent="0.2">
      <c r="A45" s="13">
        <v>2</v>
      </c>
      <c r="B45" s="3">
        <v>561</v>
      </c>
      <c r="C45" s="12">
        <f t="shared" si="0"/>
        <v>0.7790121008200166</v>
      </c>
      <c r="E45" s="13">
        <v>2</v>
      </c>
      <c r="F45" s="3">
        <v>85</v>
      </c>
      <c r="G45" s="3">
        <v>64</v>
      </c>
      <c r="H45" s="3">
        <v>304</v>
      </c>
      <c r="I45" s="3">
        <f t="shared" si="70"/>
        <v>0.27960526315789475</v>
      </c>
      <c r="J45" s="3">
        <f t="shared" si="71"/>
        <v>0.21052631578947367</v>
      </c>
      <c r="K45" s="12">
        <f t="shared" si="72"/>
        <v>0.50986842105263164</v>
      </c>
      <c r="Q45" s="13">
        <v>2</v>
      </c>
      <c r="R45" s="3">
        <v>681</v>
      </c>
      <c r="S45" s="12">
        <f t="shared" si="2"/>
        <v>1.053946495758608</v>
      </c>
      <c r="T45" s="20"/>
      <c r="U45" s="13">
        <v>4</v>
      </c>
      <c r="V45" s="3">
        <v>14</v>
      </c>
      <c r="W45" s="3">
        <v>21</v>
      </c>
      <c r="X45" s="3">
        <v>18</v>
      </c>
      <c r="Y45" s="3">
        <v>14</v>
      </c>
      <c r="Z45" s="3">
        <v>14</v>
      </c>
      <c r="AA45" s="3">
        <v>19</v>
      </c>
      <c r="AB45" s="3">
        <f>V45/V49*100</f>
        <v>35.897435897435898</v>
      </c>
      <c r="AC45" s="3">
        <f t="shared" ref="AC45" si="78">W45/W49*100</f>
        <v>51.219512195121951</v>
      </c>
      <c r="AD45" s="3">
        <f t="shared" ref="AD45" si="79">X45/X49*100</f>
        <v>46.153846153846153</v>
      </c>
      <c r="AE45" s="3">
        <f t="shared" ref="AE45" si="80">Y45/Y49*100</f>
        <v>31.111111111111111</v>
      </c>
      <c r="AF45" s="3">
        <f t="shared" ref="AF45" si="81">Z45/Z49*100</f>
        <v>42.424242424242422</v>
      </c>
      <c r="AG45" s="12">
        <f t="shared" ref="AG45" si="82">AA45/AA49*100</f>
        <v>54.285714285714285</v>
      </c>
    </row>
    <row r="46" spans="1:33" x14ac:dyDescent="0.2">
      <c r="A46" s="13">
        <v>3</v>
      </c>
      <c r="B46" s="3">
        <v>712</v>
      </c>
      <c r="C46" s="12">
        <f t="shared" si="0"/>
        <v>0.98869271975731154</v>
      </c>
      <c r="E46" s="13">
        <v>3</v>
      </c>
      <c r="F46" s="3">
        <v>86</v>
      </c>
      <c r="G46" s="3">
        <v>68</v>
      </c>
      <c r="H46" s="3">
        <v>342</v>
      </c>
      <c r="I46" s="3">
        <f t="shared" si="70"/>
        <v>0.25146198830409355</v>
      </c>
      <c r="J46" s="3">
        <f t="shared" si="71"/>
        <v>0.19883040935672514</v>
      </c>
      <c r="K46" s="12">
        <f t="shared" si="72"/>
        <v>0.54970760233918137</v>
      </c>
      <c r="Q46" s="13">
        <v>3</v>
      </c>
      <c r="R46" s="3">
        <v>833</v>
      </c>
      <c r="S46" s="12">
        <f t="shared" si="2"/>
        <v>1.2891885917282238</v>
      </c>
      <c r="U46" s="13">
        <v>3</v>
      </c>
      <c r="V46" s="3">
        <v>20</v>
      </c>
      <c r="W46" s="3">
        <v>15</v>
      </c>
      <c r="X46" s="3">
        <v>14</v>
      </c>
      <c r="Y46" s="3">
        <v>14</v>
      </c>
      <c r="Z46" s="3">
        <v>10</v>
      </c>
      <c r="AA46" s="3">
        <v>11</v>
      </c>
      <c r="AB46" s="3">
        <f>V46/V49*100</f>
        <v>51.282051282051277</v>
      </c>
      <c r="AC46" s="3">
        <f t="shared" ref="AC46" si="83">W46/W49*100</f>
        <v>36.585365853658537</v>
      </c>
      <c r="AD46" s="3">
        <f t="shared" ref="AD46" si="84">X46/X49*100</f>
        <v>35.897435897435898</v>
      </c>
      <c r="AE46" s="3">
        <f t="shared" ref="AE46" si="85">Y46/Y49*100</f>
        <v>31.111111111111111</v>
      </c>
      <c r="AF46" s="3">
        <f t="shared" ref="AF46" si="86">Z46/Z49*100</f>
        <v>30.303030303030305</v>
      </c>
      <c r="AG46" s="12">
        <f t="shared" ref="AG46" si="87">AA46/AA49*100</f>
        <v>31.428571428571427</v>
      </c>
    </row>
    <row r="47" spans="1:33" x14ac:dyDescent="0.2">
      <c r="A47" s="13">
        <v>4</v>
      </c>
      <c r="B47" s="3">
        <v>578</v>
      </c>
      <c r="C47" s="12">
        <f t="shared" si="0"/>
        <v>0.80261852811759282</v>
      </c>
      <c r="E47" s="13">
        <v>4</v>
      </c>
      <c r="F47" s="3">
        <v>101</v>
      </c>
      <c r="G47" s="3">
        <v>55</v>
      </c>
      <c r="H47" s="3">
        <v>352</v>
      </c>
      <c r="I47" s="3">
        <f t="shared" si="70"/>
        <v>0.28693181818181818</v>
      </c>
      <c r="J47" s="3">
        <f t="shared" si="71"/>
        <v>0.15625</v>
      </c>
      <c r="K47" s="12">
        <f t="shared" si="72"/>
        <v>0.55681818181818188</v>
      </c>
      <c r="Q47" s="13">
        <v>4</v>
      </c>
      <c r="R47" s="3">
        <v>832</v>
      </c>
      <c r="S47" s="12">
        <f t="shared" si="2"/>
        <v>1.2876409463600027</v>
      </c>
      <c r="U47" s="13">
        <v>2</v>
      </c>
      <c r="V47" s="3">
        <v>2</v>
      </c>
      <c r="W47" s="3">
        <v>1</v>
      </c>
      <c r="X47" s="3">
        <v>2</v>
      </c>
      <c r="Y47" s="3">
        <v>11</v>
      </c>
      <c r="Z47" s="3">
        <v>6</v>
      </c>
      <c r="AA47" s="3">
        <v>2</v>
      </c>
      <c r="AB47" s="3">
        <f>V47/V49*100</f>
        <v>5.1282051282051277</v>
      </c>
      <c r="AC47" s="3">
        <f t="shared" ref="AC47" si="88">W47/W49*100</f>
        <v>2.4390243902439024</v>
      </c>
      <c r="AD47" s="3">
        <f t="shared" ref="AD47" si="89">X47/X49*100</f>
        <v>5.1282051282051277</v>
      </c>
      <c r="AE47" s="3">
        <f t="shared" ref="AE47" si="90">Y47/Y49*100</f>
        <v>24.444444444444443</v>
      </c>
      <c r="AF47" s="3">
        <f t="shared" ref="AF47" si="91">Z47/Z49*100</f>
        <v>18.181818181818183</v>
      </c>
      <c r="AG47" s="12">
        <f t="shared" ref="AG47" si="92">AA47/AA49*100</f>
        <v>5.7142857142857144</v>
      </c>
    </row>
    <row r="48" spans="1:33" x14ac:dyDescent="0.2">
      <c r="A48" s="13">
        <v>5</v>
      </c>
      <c r="B48" s="3">
        <v>627</v>
      </c>
      <c r="C48" s="12">
        <f t="shared" si="0"/>
        <v>0.8706605832694303</v>
      </c>
      <c r="E48" s="13">
        <v>5</v>
      </c>
      <c r="F48" s="3">
        <v>100</v>
      </c>
      <c r="G48" s="3">
        <v>58</v>
      </c>
      <c r="H48" s="3">
        <v>366</v>
      </c>
      <c r="I48" s="3">
        <f t="shared" si="70"/>
        <v>0.27322404371584702</v>
      </c>
      <c r="J48" s="3">
        <f t="shared" si="71"/>
        <v>0.15846994535519127</v>
      </c>
      <c r="K48" s="12">
        <f t="shared" si="72"/>
        <v>0.56830601092896171</v>
      </c>
      <c r="Q48" s="13">
        <v>5</v>
      </c>
      <c r="R48" s="3">
        <v>930</v>
      </c>
      <c r="S48" s="12">
        <f t="shared" si="2"/>
        <v>1.4393101924456762</v>
      </c>
      <c r="U48" s="13">
        <v>1</v>
      </c>
      <c r="V48" s="3">
        <v>0</v>
      </c>
      <c r="W48" s="3">
        <v>2</v>
      </c>
      <c r="X48" s="3">
        <v>1</v>
      </c>
      <c r="Y48" s="3">
        <v>2</v>
      </c>
      <c r="Z48" s="3">
        <v>0</v>
      </c>
      <c r="AA48" s="3">
        <v>0</v>
      </c>
      <c r="AB48" s="3">
        <f>V48/V49*100</f>
        <v>0</v>
      </c>
      <c r="AC48" s="3">
        <f t="shared" ref="AC48" si="93">W48/W49*100</f>
        <v>4.8780487804878048</v>
      </c>
      <c r="AD48" s="3">
        <f t="shared" ref="AD48" si="94">X48/X49*100</f>
        <v>2.5641025641025639</v>
      </c>
      <c r="AE48" s="3">
        <f t="shared" ref="AE48" si="95">Y48/Y49*100</f>
        <v>4.4444444444444446</v>
      </c>
      <c r="AF48" s="3">
        <f t="shared" ref="AF48" si="96">Z48/Z49*100</f>
        <v>0</v>
      </c>
      <c r="AG48" s="12">
        <f t="shared" ref="AG48" si="97">AA48/AA49*100</f>
        <v>0</v>
      </c>
    </row>
    <row r="49" spans="1:33" x14ac:dyDescent="0.2">
      <c r="A49" s="13">
        <v>6</v>
      </c>
      <c r="B49" s="3">
        <v>812</v>
      </c>
      <c r="C49" s="12">
        <f t="shared" si="0"/>
        <v>1.1275540568018778</v>
      </c>
      <c r="E49" s="13">
        <v>6</v>
      </c>
      <c r="F49" s="3">
        <v>89</v>
      </c>
      <c r="G49" s="3">
        <v>65</v>
      </c>
      <c r="H49" s="3">
        <v>401</v>
      </c>
      <c r="I49" s="3">
        <f t="shared" si="70"/>
        <v>0.22194513715710723</v>
      </c>
      <c r="J49" s="3">
        <f t="shared" si="71"/>
        <v>0.16209476309226933</v>
      </c>
      <c r="K49" s="12">
        <f t="shared" si="72"/>
        <v>0.61596009975062338</v>
      </c>
      <c r="Q49" s="13">
        <v>6</v>
      </c>
      <c r="R49" s="3">
        <v>733</v>
      </c>
      <c r="S49" s="12">
        <f t="shared" si="2"/>
        <v>1.1344240549061082</v>
      </c>
      <c r="T49" s="20"/>
      <c r="U49" s="13" t="s">
        <v>18</v>
      </c>
      <c r="V49" s="3">
        <f>SUM(V44:V48)</f>
        <v>39</v>
      </c>
      <c r="W49" s="3">
        <f t="shared" ref="W49" si="98">SUM(W44:W48)</f>
        <v>41</v>
      </c>
      <c r="X49" s="3">
        <f t="shared" ref="X49" si="99">SUM(X44:X48)</f>
        <v>39</v>
      </c>
      <c r="Y49" s="3">
        <f t="shared" ref="Y49" si="100">SUM(Y44:Y48)</f>
        <v>45</v>
      </c>
      <c r="Z49" s="3">
        <f t="shared" ref="Z49" si="101">SUM(Z44:Z48)</f>
        <v>33</v>
      </c>
      <c r="AA49" s="3">
        <f t="shared" ref="AA49" si="102">SUM(AA44:AA48)</f>
        <v>35</v>
      </c>
      <c r="AG49" s="12"/>
    </row>
    <row r="50" spans="1:33" ht="18" customHeight="1" thickBot="1" x14ac:dyDescent="0.25">
      <c r="A50" s="13">
        <v>7</v>
      </c>
      <c r="B50" s="3">
        <v>879</v>
      </c>
      <c r="C50" s="12">
        <f t="shared" si="0"/>
        <v>1.2205911526217372</v>
      </c>
      <c r="E50" s="13">
        <v>7</v>
      </c>
      <c r="F50" s="3">
        <v>98</v>
      </c>
      <c r="G50" s="3">
        <v>80</v>
      </c>
      <c r="H50" s="3">
        <v>345</v>
      </c>
      <c r="I50" s="3">
        <f t="shared" si="70"/>
        <v>0.28405797101449276</v>
      </c>
      <c r="J50" s="3">
        <f t="shared" si="71"/>
        <v>0.2318840579710145</v>
      </c>
      <c r="K50" s="12">
        <f>1-J50-I50</f>
        <v>0.48405797101449272</v>
      </c>
      <c r="Q50" s="14">
        <v>7</v>
      </c>
      <c r="R50" s="15">
        <v>722</v>
      </c>
      <c r="S50" s="16">
        <f t="shared" si="2"/>
        <v>1.1173999558556753</v>
      </c>
      <c r="T50" s="20"/>
      <c r="U50" s="11" t="s">
        <v>0</v>
      </c>
      <c r="AG50" s="12"/>
    </row>
    <row r="51" spans="1:33" x14ac:dyDescent="0.2">
      <c r="A51" s="11" t="s">
        <v>21</v>
      </c>
      <c r="C51" s="12"/>
      <c r="E51" s="11" t="s">
        <v>20</v>
      </c>
      <c r="K51" s="12"/>
      <c r="T51" s="20"/>
      <c r="U51" s="18" t="s">
        <v>17</v>
      </c>
      <c r="V51" s="3" t="s">
        <v>27</v>
      </c>
      <c r="W51" s="3" t="s">
        <v>28</v>
      </c>
      <c r="X51" s="3" t="s">
        <v>29</v>
      </c>
      <c r="Y51" s="3" t="s">
        <v>30</v>
      </c>
      <c r="Z51" s="3" t="s">
        <v>31</v>
      </c>
      <c r="AA51" s="3" t="s">
        <v>32</v>
      </c>
      <c r="AB51" s="3" t="s">
        <v>37</v>
      </c>
      <c r="AC51" s="3" t="s">
        <v>38</v>
      </c>
      <c r="AD51" s="3" t="s">
        <v>39</v>
      </c>
      <c r="AE51" s="3" t="s">
        <v>40</v>
      </c>
      <c r="AF51" s="3" t="s">
        <v>41</v>
      </c>
      <c r="AG51" s="12" t="s">
        <v>42</v>
      </c>
    </row>
    <row r="52" spans="1:33" x14ac:dyDescent="0.2">
      <c r="A52" s="13">
        <v>1</v>
      </c>
      <c r="B52" s="20">
        <v>716</v>
      </c>
      <c r="C52" s="12">
        <f t="shared" si="0"/>
        <v>0.99424717323909428</v>
      </c>
      <c r="E52" s="13">
        <v>1</v>
      </c>
      <c r="F52" s="3">
        <v>172</v>
      </c>
      <c r="G52" s="3">
        <v>46</v>
      </c>
      <c r="H52" s="20">
        <v>352</v>
      </c>
      <c r="I52" s="3">
        <f t="shared" ref="I52:I58" si="103">F52/H52</f>
        <v>0.48863636363636365</v>
      </c>
      <c r="J52" s="3">
        <f t="shared" ref="J52:J58" si="104">G52/H52</f>
        <v>0.13068181818181818</v>
      </c>
      <c r="K52" s="12">
        <f t="shared" ref="K52:K57" si="105">1-J52-I52</f>
        <v>0.38068181818181823</v>
      </c>
      <c r="T52" s="20"/>
      <c r="U52" s="13">
        <v>5</v>
      </c>
      <c r="V52" s="3">
        <v>6</v>
      </c>
      <c r="W52" s="3">
        <v>3</v>
      </c>
      <c r="X52" s="3">
        <v>9</v>
      </c>
      <c r="Y52" s="3">
        <v>4</v>
      </c>
      <c r="Z52" s="3">
        <v>6</v>
      </c>
      <c r="AA52" s="3">
        <v>8</v>
      </c>
      <c r="AB52" s="3">
        <f>V52/V57*100</f>
        <v>13.043478260869565</v>
      </c>
      <c r="AC52" s="3">
        <f t="shared" ref="AC52" si="106">W52/W57*100</f>
        <v>5.7692307692307692</v>
      </c>
      <c r="AD52" s="3">
        <f t="shared" ref="AD52" si="107">X52/X57*100</f>
        <v>12.328767123287671</v>
      </c>
      <c r="AE52" s="3">
        <f t="shared" ref="AE52" si="108">Y52/Y57*100</f>
        <v>5.5555555555555554</v>
      </c>
      <c r="AF52" s="3">
        <f t="shared" ref="AF52" si="109">Z52/Z57*100</f>
        <v>8.1081081081081088</v>
      </c>
      <c r="AG52" s="12">
        <f t="shared" ref="AG52" si="110">AA52/AA57*100</f>
        <v>9.3023255813953494</v>
      </c>
    </row>
    <row r="53" spans="1:33" x14ac:dyDescent="0.2">
      <c r="A53" s="13">
        <v>2</v>
      </c>
      <c r="B53" s="20">
        <v>621</v>
      </c>
      <c r="C53" s="12">
        <f t="shared" si="0"/>
        <v>0.86232890304675636</v>
      </c>
      <c r="E53" s="13">
        <v>2</v>
      </c>
      <c r="F53" s="3">
        <v>208</v>
      </c>
      <c r="G53" s="3">
        <v>69</v>
      </c>
      <c r="H53" s="20">
        <v>378</v>
      </c>
      <c r="I53" s="3">
        <f t="shared" si="103"/>
        <v>0.55026455026455023</v>
      </c>
      <c r="J53" s="3">
        <f t="shared" si="104"/>
        <v>0.18253968253968253</v>
      </c>
      <c r="K53" s="12">
        <f t="shared" si="105"/>
        <v>0.26719576719576721</v>
      </c>
      <c r="T53" s="20"/>
      <c r="U53" s="13">
        <v>4</v>
      </c>
      <c r="V53" s="3">
        <v>26</v>
      </c>
      <c r="W53" s="3">
        <v>28</v>
      </c>
      <c r="X53" s="3">
        <v>40</v>
      </c>
      <c r="Y53" s="3">
        <v>35</v>
      </c>
      <c r="Z53" s="3">
        <v>48</v>
      </c>
      <c r="AA53" s="3">
        <v>51</v>
      </c>
      <c r="AB53" s="3">
        <f>V53/V57*100</f>
        <v>56.521739130434781</v>
      </c>
      <c r="AC53" s="3">
        <f t="shared" ref="AC53" si="111">W53/W57*100</f>
        <v>53.846153846153847</v>
      </c>
      <c r="AD53" s="3">
        <f t="shared" ref="AD53" si="112">X53/X57*100</f>
        <v>54.794520547945204</v>
      </c>
      <c r="AE53" s="3">
        <f t="shared" ref="AE53" si="113">Y53/Y57*100</f>
        <v>48.611111111111107</v>
      </c>
      <c r="AF53" s="3">
        <f t="shared" ref="AF53" si="114">Z53/Z57*100</f>
        <v>64.86486486486487</v>
      </c>
      <c r="AG53" s="12">
        <f t="shared" ref="AG53" si="115">AA53/AA57*100</f>
        <v>59.302325581395351</v>
      </c>
    </row>
    <row r="54" spans="1:33" x14ac:dyDescent="0.2">
      <c r="A54" s="13">
        <v>3</v>
      </c>
      <c r="B54" s="20">
        <v>751</v>
      </c>
      <c r="C54" s="12">
        <f t="shared" si="0"/>
        <v>1.0428486412046925</v>
      </c>
      <c r="E54" s="13">
        <v>3</v>
      </c>
      <c r="F54" s="3">
        <v>183</v>
      </c>
      <c r="G54" s="3">
        <v>51</v>
      </c>
      <c r="H54" s="20">
        <v>376</v>
      </c>
      <c r="I54" s="3">
        <f t="shared" si="103"/>
        <v>0.48670212765957449</v>
      </c>
      <c r="J54" s="3">
        <f t="shared" si="104"/>
        <v>0.13563829787234041</v>
      </c>
      <c r="K54" s="12">
        <f t="shared" si="105"/>
        <v>0.37765957446808512</v>
      </c>
      <c r="T54" s="20"/>
      <c r="U54" s="13">
        <v>3</v>
      </c>
      <c r="V54" s="3">
        <v>12</v>
      </c>
      <c r="W54" s="3">
        <v>16</v>
      </c>
      <c r="X54" s="3">
        <v>19</v>
      </c>
      <c r="Y54" s="3">
        <v>23</v>
      </c>
      <c r="Z54" s="3">
        <v>19</v>
      </c>
      <c r="AA54" s="3">
        <v>24</v>
      </c>
      <c r="AB54" s="3">
        <f>V54/V57*100</f>
        <v>26.086956521739129</v>
      </c>
      <c r="AC54" s="3">
        <f t="shared" ref="AC54" si="116">W54/W57*100</f>
        <v>30.76923076923077</v>
      </c>
      <c r="AD54" s="3">
        <f t="shared" ref="AD54" si="117">X54/X57*100</f>
        <v>26.027397260273972</v>
      </c>
      <c r="AE54" s="3">
        <f t="shared" ref="AE54" si="118">Y54/Y57*100</f>
        <v>31.944444444444443</v>
      </c>
      <c r="AF54" s="3">
        <f t="shared" ref="AF54" si="119">Z54/Z57*100</f>
        <v>25.675675675675674</v>
      </c>
      <c r="AG54" s="12">
        <f t="shared" ref="AG54" si="120">AA54/AA57*100</f>
        <v>27.906976744186046</v>
      </c>
    </row>
    <row r="55" spans="1:33" x14ac:dyDescent="0.2">
      <c r="A55" s="13">
        <v>4</v>
      </c>
      <c r="B55" s="20">
        <v>666</v>
      </c>
      <c r="C55" s="12">
        <f t="shared" si="0"/>
        <v>0.92481650471681109</v>
      </c>
      <c r="E55" s="13">
        <v>4</v>
      </c>
      <c r="F55" s="3">
        <v>185</v>
      </c>
      <c r="G55" s="3">
        <v>47</v>
      </c>
      <c r="H55" s="20">
        <v>362</v>
      </c>
      <c r="I55" s="3">
        <f t="shared" si="103"/>
        <v>0.51104972375690605</v>
      </c>
      <c r="J55" s="3">
        <f t="shared" si="104"/>
        <v>0.12983425414364641</v>
      </c>
      <c r="K55" s="12">
        <f t="shared" si="105"/>
        <v>0.3591160220994476</v>
      </c>
      <c r="T55" s="20"/>
      <c r="U55" s="13">
        <v>2</v>
      </c>
      <c r="V55" s="7">
        <v>2</v>
      </c>
      <c r="W55" s="3">
        <v>5</v>
      </c>
      <c r="X55" s="3">
        <v>5</v>
      </c>
      <c r="Y55" s="3">
        <v>10</v>
      </c>
      <c r="Z55" s="3">
        <v>1</v>
      </c>
      <c r="AA55" s="3">
        <v>2</v>
      </c>
      <c r="AB55" s="3">
        <f>V55/V57*100</f>
        <v>4.3478260869565215</v>
      </c>
      <c r="AC55" s="3">
        <f t="shared" ref="AC55" si="121">W55/W57*100</f>
        <v>9.6153846153846168</v>
      </c>
      <c r="AD55" s="3">
        <f t="shared" ref="AD55" si="122">X55/X57*100</f>
        <v>6.8493150684931505</v>
      </c>
      <c r="AE55" s="3">
        <f t="shared" ref="AE55" si="123">Y55/Y57*100</f>
        <v>13.888888888888889</v>
      </c>
      <c r="AF55" s="3">
        <f t="shared" ref="AF55" si="124">Z55/Z57*100</f>
        <v>1.3513513513513513</v>
      </c>
      <c r="AG55" s="12">
        <f t="shared" ref="AG55" si="125">AA55/AA57*100</f>
        <v>2.3255813953488373</v>
      </c>
    </row>
    <row r="56" spans="1:33" x14ac:dyDescent="0.2">
      <c r="A56" s="13">
        <v>5</v>
      </c>
      <c r="B56" s="20">
        <v>532</v>
      </c>
      <c r="C56" s="12">
        <f t="shared" si="0"/>
        <v>0.73874231307709237</v>
      </c>
      <c r="E56" s="13">
        <v>5</v>
      </c>
      <c r="F56" s="3">
        <v>181</v>
      </c>
      <c r="G56" s="3">
        <v>46</v>
      </c>
      <c r="H56" s="20">
        <v>374</v>
      </c>
      <c r="I56" s="3">
        <f t="shared" si="103"/>
        <v>0.48395721925133689</v>
      </c>
      <c r="J56" s="3">
        <f t="shared" si="104"/>
        <v>0.12299465240641712</v>
      </c>
      <c r="K56" s="12">
        <f t="shared" si="105"/>
        <v>0.39304812834224595</v>
      </c>
      <c r="U56" s="13">
        <v>1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3">
        <f>V56/V57*100</f>
        <v>0</v>
      </c>
      <c r="AC56" s="3">
        <f t="shared" ref="AC56" si="126">W56/W57*100</f>
        <v>0</v>
      </c>
      <c r="AD56" s="3">
        <f t="shared" ref="AD56" si="127">X56/X57*100</f>
        <v>0</v>
      </c>
      <c r="AE56" s="3">
        <f t="shared" ref="AE56" si="128">Y56/Y57*100</f>
        <v>0</v>
      </c>
      <c r="AF56" s="3">
        <f t="shared" ref="AF56" si="129">Z56/Z57*100</f>
        <v>0</v>
      </c>
      <c r="AG56" s="12">
        <f t="shared" ref="AG56" si="130">AA56/AA57*100</f>
        <v>1.1627906976744187</v>
      </c>
    </row>
    <row r="57" spans="1:33" x14ac:dyDescent="0.2">
      <c r="A57" s="13">
        <v>6</v>
      </c>
      <c r="B57" s="20">
        <v>789</v>
      </c>
      <c r="C57" s="12">
        <f t="shared" si="0"/>
        <v>1.0956159492816275</v>
      </c>
      <c r="E57" s="13">
        <v>6</v>
      </c>
      <c r="F57" s="3">
        <v>189</v>
      </c>
      <c r="G57" s="3">
        <v>52</v>
      </c>
      <c r="H57" s="20">
        <v>418</v>
      </c>
      <c r="I57" s="3">
        <f t="shared" si="103"/>
        <v>0.45215311004784686</v>
      </c>
      <c r="J57" s="3">
        <f t="shared" si="104"/>
        <v>0.12440191387559808</v>
      </c>
      <c r="K57" s="12">
        <f t="shared" si="105"/>
        <v>0.42344497607655507</v>
      </c>
      <c r="U57" s="13" t="s">
        <v>18</v>
      </c>
      <c r="V57" s="3">
        <f>SUM(V52:V56)</f>
        <v>46</v>
      </c>
      <c r="W57" s="3">
        <f t="shared" ref="W57" si="131">SUM(W52:W56)</f>
        <v>52</v>
      </c>
      <c r="X57" s="3">
        <f t="shared" ref="X57" si="132">SUM(X52:X56)</f>
        <v>73</v>
      </c>
      <c r="Y57" s="3">
        <f t="shared" ref="Y57" si="133">SUM(Y52:Y56)</f>
        <v>72</v>
      </c>
      <c r="Z57" s="3">
        <f t="shared" ref="Z57" si="134">SUM(Z52:Z56)</f>
        <v>74</v>
      </c>
      <c r="AA57" s="3">
        <f t="shared" ref="AA57" si="135">SUM(AA52:AA56)</f>
        <v>86</v>
      </c>
      <c r="AG57" s="12"/>
    </row>
    <row r="58" spans="1:33" x14ac:dyDescent="0.2">
      <c r="A58" s="13">
        <v>7</v>
      </c>
      <c r="B58" s="20">
        <v>652</v>
      </c>
      <c r="C58" s="12">
        <f t="shared" si="0"/>
        <v>0.90537591753057189</v>
      </c>
      <c r="E58" s="13">
        <v>7</v>
      </c>
      <c r="F58" s="3">
        <v>175</v>
      </c>
      <c r="G58" s="3">
        <v>58</v>
      </c>
      <c r="H58" s="20">
        <v>382</v>
      </c>
      <c r="I58" s="3">
        <f t="shared" si="103"/>
        <v>0.45811518324607331</v>
      </c>
      <c r="J58" s="3">
        <f t="shared" si="104"/>
        <v>0.15183246073298429</v>
      </c>
      <c r="K58" s="12">
        <f>1-J58-I58</f>
        <v>0.3900523560209424</v>
      </c>
      <c r="U58" s="11" t="s">
        <v>80</v>
      </c>
      <c r="AG58" s="12"/>
    </row>
    <row r="59" spans="1:33" x14ac:dyDescent="0.2">
      <c r="A59" s="11" t="s">
        <v>89</v>
      </c>
      <c r="C59" s="12"/>
      <c r="E59" s="11" t="s">
        <v>92</v>
      </c>
      <c r="K59" s="12"/>
      <c r="U59" s="18" t="s">
        <v>17</v>
      </c>
      <c r="V59" s="3" t="s">
        <v>27</v>
      </c>
      <c r="W59" s="3" t="s">
        <v>28</v>
      </c>
      <c r="X59" s="3" t="s">
        <v>29</v>
      </c>
      <c r="Y59" s="3" t="s">
        <v>30</v>
      </c>
      <c r="Z59" s="3" t="s">
        <v>31</v>
      </c>
      <c r="AA59" s="3" t="s">
        <v>32</v>
      </c>
      <c r="AB59" s="3" t="s">
        <v>37</v>
      </c>
      <c r="AC59" s="3" t="s">
        <v>38</v>
      </c>
      <c r="AD59" s="3" t="s">
        <v>39</v>
      </c>
      <c r="AE59" s="3" t="s">
        <v>40</v>
      </c>
      <c r="AF59" s="3" t="s">
        <v>41</v>
      </c>
      <c r="AG59" s="12" t="s">
        <v>42</v>
      </c>
    </row>
    <row r="60" spans="1:33" x14ac:dyDescent="0.2">
      <c r="A60" s="13">
        <v>1</v>
      </c>
      <c r="B60" s="20">
        <v>778</v>
      </c>
      <c r="C60" s="12">
        <f t="shared" ref="C60:C82" si="136">B60/720.1428571</f>
        <v>1.0803412022067254</v>
      </c>
      <c r="E60" s="13">
        <v>1</v>
      </c>
      <c r="F60" s="3">
        <v>105</v>
      </c>
      <c r="G60" s="3">
        <v>58</v>
      </c>
      <c r="H60" s="3">
        <v>292</v>
      </c>
      <c r="I60" s="3">
        <f t="shared" ref="I60:I66" si="137">F60/H60</f>
        <v>0.3595890410958904</v>
      </c>
      <c r="J60" s="3">
        <f t="shared" ref="J60:J66" si="138">G60/H60</f>
        <v>0.19863013698630136</v>
      </c>
      <c r="K60" s="12">
        <f t="shared" ref="K60:K65" si="139">1-J60-I60</f>
        <v>0.44178082191780821</v>
      </c>
      <c r="U60" s="13">
        <v>5</v>
      </c>
      <c r="V60" s="3">
        <v>4</v>
      </c>
      <c r="W60" s="3">
        <v>6</v>
      </c>
      <c r="X60" s="3">
        <v>3</v>
      </c>
      <c r="Y60" s="3">
        <v>6</v>
      </c>
      <c r="Z60" s="3">
        <v>4</v>
      </c>
      <c r="AA60" s="3">
        <v>5</v>
      </c>
      <c r="AB60" s="3">
        <f>V60/V65*100</f>
        <v>10.810810810810811</v>
      </c>
      <c r="AC60" s="3">
        <f t="shared" ref="AC60" si="140">W60/W65*100</f>
        <v>11.76470588235294</v>
      </c>
      <c r="AD60" s="3">
        <f t="shared" ref="AD60" si="141">X60/X65*100</f>
        <v>6.9767441860465116</v>
      </c>
      <c r="AE60" s="3">
        <f t="shared" ref="AE60" si="142">Y60/Y65*100</f>
        <v>10.909090909090908</v>
      </c>
      <c r="AF60" s="3">
        <f t="shared" ref="AF60" si="143">Z60/Z65*100</f>
        <v>12.121212121212121</v>
      </c>
      <c r="AG60" s="12">
        <f t="shared" ref="AG60" si="144">AA60/AA65*100</f>
        <v>14.285714285714285</v>
      </c>
    </row>
    <row r="61" spans="1:33" x14ac:dyDescent="0.2">
      <c r="A61" s="13">
        <v>2</v>
      </c>
      <c r="B61" s="20">
        <v>844</v>
      </c>
      <c r="C61" s="12">
        <f t="shared" si="136"/>
        <v>1.1719896846561391</v>
      </c>
      <c r="E61" s="13">
        <v>2</v>
      </c>
      <c r="F61" s="3">
        <v>101</v>
      </c>
      <c r="G61" s="3">
        <v>47</v>
      </c>
      <c r="H61" s="3">
        <v>301</v>
      </c>
      <c r="I61" s="3">
        <f t="shared" si="137"/>
        <v>0.33554817275747506</v>
      </c>
      <c r="J61" s="3">
        <f t="shared" si="138"/>
        <v>0.15614617940199335</v>
      </c>
      <c r="K61" s="12">
        <f t="shared" si="139"/>
        <v>0.50830564784053156</v>
      </c>
      <c r="P61" s="30"/>
      <c r="Q61" s="5"/>
      <c r="R61" s="5"/>
      <c r="S61" s="5"/>
      <c r="T61" s="5"/>
      <c r="U61" s="13">
        <v>4</v>
      </c>
      <c r="V61" s="3">
        <v>12</v>
      </c>
      <c r="W61" s="3">
        <v>25</v>
      </c>
      <c r="X61" s="3">
        <v>19</v>
      </c>
      <c r="Y61" s="3">
        <v>21</v>
      </c>
      <c r="Z61" s="3">
        <v>13</v>
      </c>
      <c r="AA61" s="3">
        <v>18</v>
      </c>
      <c r="AB61" s="3">
        <f>V61/V65*100</f>
        <v>32.432432432432435</v>
      </c>
      <c r="AC61" s="3">
        <f t="shared" ref="AC61" si="145">W61/W65*100</f>
        <v>49.019607843137251</v>
      </c>
      <c r="AD61" s="3">
        <f t="shared" ref="AD61" si="146">X61/X65*100</f>
        <v>44.186046511627907</v>
      </c>
      <c r="AE61" s="3">
        <f t="shared" ref="AE61" si="147">Y61/Y65*100</f>
        <v>38.181818181818187</v>
      </c>
      <c r="AF61" s="3">
        <f t="shared" ref="AF61" si="148">Z61/Z65*100</f>
        <v>39.393939393939391</v>
      </c>
      <c r="AG61" s="12">
        <f t="shared" ref="AG61" si="149">AA61/AA65*100</f>
        <v>51.428571428571423</v>
      </c>
    </row>
    <row r="62" spans="1:33" x14ac:dyDescent="0.2">
      <c r="A62" s="13">
        <v>3</v>
      </c>
      <c r="B62" s="20">
        <v>902</v>
      </c>
      <c r="C62" s="12">
        <f t="shared" si="136"/>
        <v>1.2525292601419875</v>
      </c>
      <c r="E62" s="13">
        <v>3</v>
      </c>
      <c r="F62" s="3">
        <v>99</v>
      </c>
      <c r="G62" s="3">
        <v>56</v>
      </c>
      <c r="H62" s="3">
        <v>278</v>
      </c>
      <c r="I62" s="3">
        <f t="shared" si="137"/>
        <v>0.35611510791366907</v>
      </c>
      <c r="J62" s="3">
        <f t="shared" si="138"/>
        <v>0.20143884892086331</v>
      </c>
      <c r="K62" s="12">
        <f t="shared" si="139"/>
        <v>0.44244604316546765</v>
      </c>
      <c r="P62" s="30"/>
      <c r="Q62" s="5"/>
      <c r="R62" s="5"/>
      <c r="S62" s="5"/>
      <c r="T62" s="5"/>
      <c r="U62" s="13">
        <v>3</v>
      </c>
      <c r="V62" s="3">
        <v>18</v>
      </c>
      <c r="W62" s="3">
        <v>14</v>
      </c>
      <c r="X62" s="3">
        <v>17</v>
      </c>
      <c r="Y62" s="3">
        <v>15</v>
      </c>
      <c r="Z62" s="3">
        <v>9</v>
      </c>
      <c r="AA62" s="3">
        <v>9</v>
      </c>
      <c r="AB62" s="3">
        <f>V62/V65*100</f>
        <v>48.648648648648653</v>
      </c>
      <c r="AC62" s="3">
        <f t="shared" ref="AC62" si="150">W62/W65*100</f>
        <v>27.450980392156865</v>
      </c>
      <c r="AD62" s="3">
        <f t="shared" ref="AD62" si="151">X62/X65*100</f>
        <v>39.534883720930232</v>
      </c>
      <c r="AE62" s="3">
        <f t="shared" ref="AE62" si="152">Y62/Y65*100</f>
        <v>27.27272727272727</v>
      </c>
      <c r="AF62" s="3">
        <f t="shared" ref="AF62" si="153">Z62/Z65*100</f>
        <v>27.27272727272727</v>
      </c>
      <c r="AG62" s="12">
        <f t="shared" ref="AG62" si="154">AA62/AA65*100</f>
        <v>25.714285714285712</v>
      </c>
    </row>
    <row r="63" spans="1:33" x14ac:dyDescent="0.2">
      <c r="A63" s="13">
        <v>4</v>
      </c>
      <c r="B63" s="20">
        <v>886</v>
      </c>
      <c r="C63" s="12">
        <f t="shared" si="136"/>
        <v>1.2303114462148568</v>
      </c>
      <c r="E63" s="13">
        <v>4</v>
      </c>
      <c r="F63" s="3">
        <v>86</v>
      </c>
      <c r="G63" s="3">
        <v>71</v>
      </c>
      <c r="H63" s="3">
        <v>302</v>
      </c>
      <c r="I63" s="3">
        <f t="shared" si="137"/>
        <v>0.28476821192052981</v>
      </c>
      <c r="J63" s="3">
        <f t="shared" si="138"/>
        <v>0.23509933774834438</v>
      </c>
      <c r="K63" s="12">
        <f t="shared" si="139"/>
        <v>0.48013245033112584</v>
      </c>
      <c r="P63" s="30"/>
      <c r="Q63" s="5"/>
      <c r="R63" s="5"/>
      <c r="S63" s="5"/>
      <c r="T63" s="5"/>
      <c r="U63" s="13">
        <v>2</v>
      </c>
      <c r="V63" s="3">
        <v>3</v>
      </c>
      <c r="W63" s="3">
        <v>4</v>
      </c>
      <c r="X63" s="3">
        <v>3</v>
      </c>
      <c r="Y63" s="3">
        <v>11</v>
      </c>
      <c r="Z63" s="3">
        <v>7</v>
      </c>
      <c r="AA63" s="3">
        <v>3</v>
      </c>
      <c r="AB63" s="3">
        <f>V63/V65*100</f>
        <v>8.1081081081081088</v>
      </c>
      <c r="AC63" s="3">
        <f t="shared" ref="AC63" si="155">W63/W65*100</f>
        <v>7.8431372549019605</v>
      </c>
      <c r="AD63" s="3">
        <f t="shared" ref="AD63" si="156">X63/X65*100</f>
        <v>6.9767441860465116</v>
      </c>
      <c r="AE63" s="3">
        <f t="shared" ref="AE63" si="157">Y63/Y65*100</f>
        <v>20</v>
      </c>
      <c r="AF63" s="3">
        <f t="shared" ref="AF63" si="158">Z63/Z65*100</f>
        <v>21.212121212121211</v>
      </c>
      <c r="AG63" s="12">
        <f t="shared" ref="AG63" si="159">AA63/AA65*100</f>
        <v>8.5714285714285712</v>
      </c>
    </row>
    <row r="64" spans="1:33" x14ac:dyDescent="0.2">
      <c r="A64" s="13">
        <v>5</v>
      </c>
      <c r="B64" s="20">
        <v>901</v>
      </c>
      <c r="C64" s="12">
        <f t="shared" si="136"/>
        <v>1.2511406467715418</v>
      </c>
      <c r="E64" s="13">
        <v>5</v>
      </c>
      <c r="F64" s="3">
        <v>101</v>
      </c>
      <c r="G64" s="3">
        <v>56</v>
      </c>
      <c r="H64" s="3">
        <v>265</v>
      </c>
      <c r="I64" s="3">
        <f t="shared" si="137"/>
        <v>0.38113207547169814</v>
      </c>
      <c r="J64" s="3">
        <f t="shared" si="138"/>
        <v>0.21132075471698114</v>
      </c>
      <c r="K64" s="12">
        <f t="shared" si="139"/>
        <v>0.40754716981132078</v>
      </c>
      <c r="U64" s="13">
        <v>1</v>
      </c>
      <c r="V64" s="3">
        <v>0</v>
      </c>
      <c r="W64" s="3">
        <v>2</v>
      </c>
      <c r="X64" s="3">
        <v>1</v>
      </c>
      <c r="Y64" s="3">
        <v>2</v>
      </c>
      <c r="Z64" s="3">
        <v>0</v>
      </c>
      <c r="AA64" s="3">
        <v>0</v>
      </c>
      <c r="AB64" s="3">
        <f>V64/V65*100</f>
        <v>0</v>
      </c>
      <c r="AC64" s="3">
        <f t="shared" ref="AC64" si="160">W64/W65*100</f>
        <v>3.9215686274509802</v>
      </c>
      <c r="AD64" s="3">
        <f t="shared" ref="AD64" si="161">X64/X65*100</f>
        <v>2.3255813953488373</v>
      </c>
      <c r="AE64" s="3">
        <f t="shared" ref="AE64" si="162">Y64/Y65*100</f>
        <v>3.6363636363636362</v>
      </c>
      <c r="AF64" s="3">
        <f t="shared" ref="AF64" si="163">Z64/Z65*100</f>
        <v>0</v>
      </c>
      <c r="AG64" s="12">
        <f t="shared" ref="AG64" si="164">AA64/AA65*100</f>
        <v>0</v>
      </c>
    </row>
    <row r="65" spans="1:33" ht="17" thickBot="1" x14ac:dyDescent="0.25">
      <c r="A65" s="13">
        <v>6</v>
      </c>
      <c r="B65" s="20">
        <v>802</v>
      </c>
      <c r="C65" s="12">
        <f t="shared" si="136"/>
        <v>1.1136679230974211</v>
      </c>
      <c r="E65" s="13">
        <v>6</v>
      </c>
      <c r="F65" s="3">
        <v>102</v>
      </c>
      <c r="G65" s="3">
        <v>67</v>
      </c>
      <c r="H65" s="3">
        <v>287</v>
      </c>
      <c r="I65" s="3">
        <f t="shared" si="137"/>
        <v>0.35540069686411152</v>
      </c>
      <c r="J65" s="3">
        <f t="shared" si="138"/>
        <v>0.23344947735191637</v>
      </c>
      <c r="K65" s="12">
        <f t="shared" si="139"/>
        <v>0.41114982578397213</v>
      </c>
      <c r="U65" s="14" t="s">
        <v>18</v>
      </c>
      <c r="V65" s="15">
        <f>SUM(V60:V64)</f>
        <v>37</v>
      </c>
      <c r="W65" s="15">
        <f t="shared" ref="W65" si="165">SUM(W60:W64)</f>
        <v>51</v>
      </c>
      <c r="X65" s="15">
        <f t="shared" ref="X65" si="166">SUM(X60:X64)</f>
        <v>43</v>
      </c>
      <c r="Y65" s="15">
        <f t="shared" ref="Y65" si="167">SUM(Y60:Y64)</f>
        <v>55</v>
      </c>
      <c r="Z65" s="15">
        <f t="shared" ref="Z65" si="168">SUM(Z60:Z64)</f>
        <v>33</v>
      </c>
      <c r="AA65" s="15">
        <f t="shared" ref="AA65" si="169">SUM(AA60:AA64)</f>
        <v>35</v>
      </c>
      <c r="AB65" s="15"/>
      <c r="AC65" s="15"/>
      <c r="AD65" s="15"/>
      <c r="AE65" s="15"/>
      <c r="AF65" s="15"/>
      <c r="AG65" s="16"/>
    </row>
    <row r="66" spans="1:33" x14ac:dyDescent="0.2">
      <c r="A66" s="13">
        <v>7</v>
      </c>
      <c r="B66" s="20">
        <v>955</v>
      </c>
      <c r="C66" s="12">
        <f t="shared" si="136"/>
        <v>1.3261257687756076</v>
      </c>
      <c r="E66" s="13">
        <v>7</v>
      </c>
      <c r="F66" s="3">
        <v>112</v>
      </c>
      <c r="G66" s="3">
        <v>71</v>
      </c>
      <c r="H66" s="3">
        <v>261</v>
      </c>
      <c r="I66" s="3">
        <f t="shared" si="137"/>
        <v>0.42911877394636017</v>
      </c>
      <c r="J66" s="3">
        <f t="shared" si="138"/>
        <v>0.27203065134099619</v>
      </c>
      <c r="K66" s="12">
        <f>1-J66-I66</f>
        <v>0.29885057471264359</v>
      </c>
    </row>
    <row r="67" spans="1:33" x14ac:dyDescent="0.2">
      <c r="A67" s="11" t="s">
        <v>22</v>
      </c>
      <c r="C67" s="12"/>
      <c r="E67" s="11" t="s">
        <v>51</v>
      </c>
      <c r="K67" s="12"/>
    </row>
    <row r="68" spans="1:33" x14ac:dyDescent="0.2">
      <c r="A68" s="13">
        <v>1</v>
      </c>
      <c r="B68" s="3">
        <v>634</v>
      </c>
      <c r="C68" s="12">
        <f t="shared" si="136"/>
        <v>0.88038087686254995</v>
      </c>
      <c r="E68" s="13">
        <v>1</v>
      </c>
      <c r="F68" s="3">
        <v>208</v>
      </c>
      <c r="G68" s="3">
        <v>46</v>
      </c>
      <c r="H68" s="3">
        <v>348</v>
      </c>
      <c r="I68" s="3">
        <f t="shared" ref="I68:I74" si="170">F68/H68</f>
        <v>0.5977011494252874</v>
      </c>
      <c r="J68" s="3">
        <f t="shared" ref="J68:J74" si="171">G68/H68</f>
        <v>0.13218390804597702</v>
      </c>
      <c r="K68" s="12">
        <f t="shared" ref="K68:K73" si="172">1-J68-I68</f>
        <v>0.27011494252873558</v>
      </c>
    </row>
    <row r="69" spans="1:33" x14ac:dyDescent="0.2">
      <c r="A69" s="13">
        <v>2</v>
      </c>
      <c r="B69" s="3">
        <v>461</v>
      </c>
      <c r="C69" s="12">
        <f t="shared" si="136"/>
        <v>0.64015076377545033</v>
      </c>
      <c r="E69" s="13">
        <v>2</v>
      </c>
      <c r="F69" s="3">
        <v>164</v>
      </c>
      <c r="G69" s="3">
        <v>57</v>
      </c>
      <c r="H69" s="3">
        <v>268</v>
      </c>
      <c r="I69" s="3">
        <f t="shared" si="170"/>
        <v>0.61194029850746268</v>
      </c>
      <c r="J69" s="3">
        <f t="shared" si="171"/>
        <v>0.21268656716417911</v>
      </c>
      <c r="K69" s="12">
        <f t="shared" si="172"/>
        <v>0.17537313432835822</v>
      </c>
      <c r="U69" s="2"/>
    </row>
    <row r="70" spans="1:33" x14ac:dyDescent="0.2">
      <c r="A70" s="13">
        <v>3</v>
      </c>
      <c r="B70" s="3">
        <v>556</v>
      </c>
      <c r="C70" s="12">
        <f t="shared" si="136"/>
        <v>0.77206903396778825</v>
      </c>
      <c r="E70" s="13">
        <v>3</v>
      </c>
      <c r="F70" s="3">
        <v>155</v>
      </c>
      <c r="G70" s="3">
        <v>82</v>
      </c>
      <c r="H70" s="3">
        <v>296</v>
      </c>
      <c r="I70" s="3">
        <f t="shared" si="170"/>
        <v>0.52364864864864868</v>
      </c>
      <c r="J70" s="3">
        <f t="shared" si="171"/>
        <v>0.27702702702702703</v>
      </c>
      <c r="K70" s="12">
        <f t="shared" si="172"/>
        <v>0.19932432432432434</v>
      </c>
    </row>
    <row r="71" spans="1:33" x14ac:dyDescent="0.2">
      <c r="A71" s="13">
        <v>4</v>
      </c>
      <c r="B71" s="3">
        <v>578</v>
      </c>
      <c r="C71" s="12">
        <f t="shared" si="136"/>
        <v>0.80261852811759282</v>
      </c>
      <c r="E71" s="13">
        <v>4</v>
      </c>
      <c r="F71" s="3">
        <v>153</v>
      </c>
      <c r="G71" s="3">
        <v>46</v>
      </c>
      <c r="H71" s="3">
        <v>228</v>
      </c>
      <c r="I71" s="3">
        <f t="shared" si="170"/>
        <v>0.67105263157894735</v>
      </c>
      <c r="J71" s="3">
        <f t="shared" si="171"/>
        <v>0.20175438596491227</v>
      </c>
      <c r="K71" s="12">
        <f t="shared" si="172"/>
        <v>0.12719298245614041</v>
      </c>
    </row>
    <row r="72" spans="1:33" x14ac:dyDescent="0.2">
      <c r="A72" s="13">
        <v>5</v>
      </c>
      <c r="B72" s="3">
        <v>529</v>
      </c>
      <c r="C72" s="12">
        <f t="shared" si="136"/>
        <v>0.73457647296575534</v>
      </c>
      <c r="E72" s="13">
        <v>5</v>
      </c>
      <c r="F72" s="3">
        <v>136</v>
      </c>
      <c r="G72" s="3">
        <v>99</v>
      </c>
      <c r="H72" s="3">
        <v>368</v>
      </c>
      <c r="I72" s="3">
        <f t="shared" si="170"/>
        <v>0.36956521739130432</v>
      </c>
      <c r="J72" s="3">
        <f t="shared" si="171"/>
        <v>0.26902173913043476</v>
      </c>
      <c r="K72" s="12">
        <f t="shared" si="172"/>
        <v>0.36141304347826086</v>
      </c>
    </row>
    <row r="73" spans="1:33" x14ac:dyDescent="0.2">
      <c r="A73" s="13">
        <v>6</v>
      </c>
      <c r="B73" s="3">
        <v>652</v>
      </c>
      <c r="C73" s="12">
        <f t="shared" si="136"/>
        <v>0.90537591753057189</v>
      </c>
      <c r="E73" s="13">
        <v>6</v>
      </c>
      <c r="F73" s="3">
        <v>145</v>
      </c>
      <c r="G73" s="3">
        <v>107</v>
      </c>
      <c r="H73" s="3">
        <v>308</v>
      </c>
      <c r="I73" s="3">
        <f t="shared" si="170"/>
        <v>0.4707792207792208</v>
      </c>
      <c r="J73" s="3">
        <f t="shared" si="171"/>
        <v>0.34740259740259738</v>
      </c>
      <c r="K73" s="12">
        <f t="shared" si="172"/>
        <v>0.18181818181818182</v>
      </c>
    </row>
    <row r="74" spans="1:33" x14ac:dyDescent="0.2">
      <c r="A74" s="13">
        <v>7</v>
      </c>
      <c r="B74" s="3">
        <v>675</v>
      </c>
      <c r="C74" s="12">
        <f t="shared" si="136"/>
        <v>0.93731402505082206</v>
      </c>
      <c r="E74" s="13">
        <v>7</v>
      </c>
      <c r="F74" s="3">
        <v>158</v>
      </c>
      <c r="G74" s="3">
        <v>67</v>
      </c>
      <c r="H74" s="3">
        <v>312</v>
      </c>
      <c r="I74" s="3">
        <f t="shared" si="170"/>
        <v>0.50641025641025639</v>
      </c>
      <c r="J74" s="3">
        <f t="shared" si="171"/>
        <v>0.21474358974358973</v>
      </c>
      <c r="K74" s="12">
        <f>1-J74-I74</f>
        <v>0.27884615384615385</v>
      </c>
    </row>
    <row r="75" spans="1:33" x14ac:dyDescent="0.2">
      <c r="A75" s="11" t="s">
        <v>90</v>
      </c>
      <c r="C75" s="12"/>
      <c r="E75" s="11" t="s">
        <v>81</v>
      </c>
      <c r="K75" s="12"/>
    </row>
    <row r="76" spans="1:33" x14ac:dyDescent="0.2">
      <c r="A76" s="13">
        <v>1</v>
      </c>
      <c r="B76" s="3">
        <v>816</v>
      </c>
      <c r="C76" s="12">
        <f t="shared" si="136"/>
        <v>1.1331085102836604</v>
      </c>
      <c r="E76" s="13">
        <v>1</v>
      </c>
      <c r="F76" s="3">
        <v>101</v>
      </c>
      <c r="G76" s="3">
        <v>114</v>
      </c>
      <c r="H76" s="3">
        <v>333</v>
      </c>
      <c r="I76" s="3">
        <f t="shared" ref="I76:I82" si="173">F76/H76</f>
        <v>0.3033033033033033</v>
      </c>
      <c r="J76" s="3">
        <f t="shared" ref="J76:J82" si="174">G76/H76</f>
        <v>0.34234234234234234</v>
      </c>
      <c r="K76" s="12">
        <f t="shared" ref="K76:K81" si="175">1-J76-I76</f>
        <v>0.35435435435435431</v>
      </c>
    </row>
    <row r="77" spans="1:33" x14ac:dyDescent="0.2">
      <c r="A77" s="13">
        <v>2</v>
      </c>
      <c r="B77" s="3">
        <v>991</v>
      </c>
      <c r="C77" s="12">
        <f t="shared" si="136"/>
        <v>1.3761158501116513</v>
      </c>
      <c r="E77" s="13">
        <v>2</v>
      </c>
      <c r="F77" s="3">
        <v>100</v>
      </c>
      <c r="G77" s="3">
        <v>94</v>
      </c>
      <c r="H77" s="3">
        <v>338</v>
      </c>
      <c r="I77" s="3">
        <f t="shared" si="173"/>
        <v>0.29585798816568049</v>
      </c>
      <c r="J77" s="3">
        <f t="shared" si="174"/>
        <v>0.27810650887573962</v>
      </c>
      <c r="K77" s="12">
        <f t="shared" si="175"/>
        <v>0.42603550295857989</v>
      </c>
    </row>
    <row r="78" spans="1:33" x14ac:dyDescent="0.2">
      <c r="A78" s="13">
        <v>3</v>
      </c>
      <c r="B78" s="3">
        <v>1012</v>
      </c>
      <c r="C78" s="12">
        <f t="shared" si="136"/>
        <v>1.4052767308910104</v>
      </c>
      <c r="E78" s="13">
        <v>3</v>
      </c>
      <c r="F78" s="3">
        <v>111</v>
      </c>
      <c r="G78" s="3">
        <v>78</v>
      </c>
      <c r="H78" s="3">
        <v>312</v>
      </c>
      <c r="I78" s="3">
        <f t="shared" si="173"/>
        <v>0.35576923076923078</v>
      </c>
      <c r="J78" s="3">
        <f t="shared" si="174"/>
        <v>0.25</v>
      </c>
      <c r="K78" s="12">
        <f t="shared" si="175"/>
        <v>0.39423076923076922</v>
      </c>
    </row>
    <row r="79" spans="1:33" x14ac:dyDescent="0.2">
      <c r="A79" s="13">
        <v>4</v>
      </c>
      <c r="B79" s="3">
        <v>784</v>
      </c>
      <c r="C79" s="12">
        <f t="shared" si="136"/>
        <v>1.0886728824293992</v>
      </c>
      <c r="E79" s="13">
        <v>4</v>
      </c>
      <c r="F79" s="3">
        <v>101</v>
      </c>
      <c r="G79" s="3">
        <v>100</v>
      </c>
      <c r="H79" s="3">
        <v>334</v>
      </c>
      <c r="I79" s="3">
        <f t="shared" si="173"/>
        <v>0.30239520958083832</v>
      </c>
      <c r="J79" s="3">
        <f t="shared" si="174"/>
        <v>0.29940119760479039</v>
      </c>
      <c r="K79" s="12">
        <f t="shared" si="175"/>
        <v>0.39820359281437134</v>
      </c>
    </row>
    <row r="80" spans="1:33" x14ac:dyDescent="0.2">
      <c r="A80" s="13">
        <v>5</v>
      </c>
      <c r="B80" s="3">
        <v>854</v>
      </c>
      <c r="C80" s="12">
        <f t="shared" si="136"/>
        <v>1.1858758183605957</v>
      </c>
      <c r="E80" s="13">
        <v>5</v>
      </c>
      <c r="F80" s="3">
        <v>101</v>
      </c>
      <c r="G80" s="3">
        <v>79</v>
      </c>
      <c r="H80" s="3">
        <v>367</v>
      </c>
      <c r="I80" s="3">
        <f t="shared" si="173"/>
        <v>0.27520435967302453</v>
      </c>
      <c r="J80" s="3">
        <f t="shared" si="174"/>
        <v>0.21525885558583105</v>
      </c>
      <c r="K80" s="12">
        <f t="shared" si="175"/>
        <v>0.5095367847411445</v>
      </c>
    </row>
    <row r="81" spans="1:11" x14ac:dyDescent="0.2">
      <c r="A81" s="13">
        <v>6</v>
      </c>
      <c r="B81" s="3">
        <v>712</v>
      </c>
      <c r="C81" s="12">
        <f t="shared" si="136"/>
        <v>0.98869271975731154</v>
      </c>
      <c r="E81" s="13">
        <v>6</v>
      </c>
      <c r="F81" s="3">
        <v>114</v>
      </c>
      <c r="G81" s="3">
        <v>88</v>
      </c>
      <c r="H81" s="3">
        <v>281</v>
      </c>
      <c r="I81" s="3">
        <f t="shared" si="173"/>
        <v>0.40569395017793597</v>
      </c>
      <c r="J81" s="3">
        <f t="shared" si="174"/>
        <v>0.31316725978647686</v>
      </c>
      <c r="K81" s="12">
        <f t="shared" si="175"/>
        <v>0.28113879003558717</v>
      </c>
    </row>
    <row r="82" spans="1:11" ht="17" thickBot="1" x14ac:dyDescent="0.25">
      <c r="A82" s="14">
        <v>7</v>
      </c>
      <c r="B82" s="15">
        <v>814</v>
      </c>
      <c r="C82" s="16">
        <f t="shared" si="136"/>
        <v>1.1303312835427692</v>
      </c>
      <c r="E82" s="14">
        <v>7</v>
      </c>
      <c r="F82" s="15">
        <v>111</v>
      </c>
      <c r="G82" s="15">
        <v>76</v>
      </c>
      <c r="H82" s="15">
        <v>331</v>
      </c>
      <c r="I82" s="15">
        <f t="shared" si="173"/>
        <v>0.33534743202416917</v>
      </c>
      <c r="J82" s="15">
        <f t="shared" si="174"/>
        <v>0.22960725075528701</v>
      </c>
      <c r="K82" s="16">
        <f>1-J82-I82</f>
        <v>0.43504531722054385</v>
      </c>
    </row>
    <row r="116" spans="22:22" x14ac:dyDescent="0.2">
      <c r="V116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3ADB-DCD4-E842-8C42-6E1E55117F72}">
  <dimension ref="A1:N28"/>
  <sheetViews>
    <sheetView workbookViewId="0">
      <selection activeCell="B29" sqref="B29"/>
    </sheetView>
  </sheetViews>
  <sheetFormatPr baseColWidth="10" defaultRowHeight="16" x14ac:dyDescent="0.2"/>
  <cols>
    <col min="1" max="1" width="14.5" bestFit="1" customWidth="1"/>
    <col min="2" max="2" width="21.6640625" bestFit="1" customWidth="1"/>
    <col min="3" max="3" width="11" bestFit="1" customWidth="1"/>
    <col min="4" max="4" width="20" bestFit="1" customWidth="1"/>
    <col min="5" max="5" width="11" bestFit="1" customWidth="1"/>
    <col min="6" max="6" width="21.1640625" bestFit="1" customWidth="1"/>
  </cols>
  <sheetData>
    <row r="1" spans="1:14" x14ac:dyDescent="0.2">
      <c r="A1" s="8" t="s">
        <v>103</v>
      </c>
      <c r="B1" s="9"/>
      <c r="C1" s="9"/>
      <c r="D1" s="9"/>
      <c r="E1" s="9"/>
      <c r="F1" s="10"/>
    </row>
    <row r="2" spans="1:14" x14ac:dyDescent="0.2">
      <c r="A2" s="13" t="s">
        <v>158</v>
      </c>
      <c r="B2" s="3"/>
      <c r="C2" s="3"/>
      <c r="D2" s="3"/>
      <c r="E2" s="3"/>
      <c r="F2" s="12"/>
    </row>
    <row r="3" spans="1:14" x14ac:dyDescent="0.2">
      <c r="A3" s="13"/>
      <c r="B3" s="5" t="s">
        <v>102</v>
      </c>
      <c r="C3" s="5" t="s">
        <v>96</v>
      </c>
      <c r="D3" s="3" t="s">
        <v>100</v>
      </c>
      <c r="E3" s="3"/>
      <c r="F3" s="12" t="s">
        <v>47</v>
      </c>
    </row>
    <row r="4" spans="1:14" x14ac:dyDescent="0.2">
      <c r="A4" s="31" t="s">
        <v>19</v>
      </c>
      <c r="B4" s="3">
        <v>25.24</v>
      </c>
      <c r="C4" s="32">
        <v>15.018612785616767</v>
      </c>
      <c r="D4" s="33">
        <f>B4-C4</f>
        <v>10.221387214383231</v>
      </c>
      <c r="E4" s="3">
        <f>1000/POWER(2,D4)</f>
        <v>0.8376369970618891</v>
      </c>
      <c r="F4" s="12">
        <f>E4/E4</f>
        <v>1</v>
      </c>
    </row>
    <row r="5" spans="1:14" x14ac:dyDescent="0.2">
      <c r="A5" s="31" t="s">
        <v>97</v>
      </c>
      <c r="B5" s="32">
        <v>24.885761554018732</v>
      </c>
      <c r="C5" s="32">
        <v>15.307287749963301</v>
      </c>
      <c r="D5" s="33">
        <f t="shared" ref="D5:D9" si="0">B5-C5</f>
        <v>9.5784738040554309</v>
      </c>
      <c r="E5" s="3">
        <f t="shared" ref="E5:E9" si="1">1000/POWER(2,D5)</f>
        <v>1.3079528011468491</v>
      </c>
      <c r="F5" s="12">
        <f>E5/E4</f>
        <v>1.5614792633738104</v>
      </c>
      <c r="I5" s="1"/>
      <c r="J5" s="1"/>
      <c r="K5" s="1"/>
      <c r="L5" s="1"/>
      <c r="M5" s="1"/>
      <c r="N5" s="1"/>
    </row>
    <row r="6" spans="1:14" x14ac:dyDescent="0.2">
      <c r="A6" s="31" t="s">
        <v>20</v>
      </c>
      <c r="B6" s="32">
        <v>26.180190926485167</v>
      </c>
      <c r="C6" s="32">
        <v>14.595015732608667</v>
      </c>
      <c r="D6" s="33">
        <f t="shared" si="0"/>
        <v>11.5851751938765</v>
      </c>
      <c r="E6" s="3">
        <f t="shared" si="1"/>
        <v>0.32547284609569432</v>
      </c>
      <c r="F6" s="12">
        <f>E6/E4</f>
        <v>0.38856073363202537</v>
      </c>
      <c r="I6" s="1"/>
      <c r="J6" s="1"/>
      <c r="K6" s="1"/>
      <c r="L6" s="1"/>
      <c r="M6" s="1"/>
      <c r="N6" s="1"/>
    </row>
    <row r="7" spans="1:14" x14ac:dyDescent="0.2">
      <c r="A7" s="31" t="s">
        <v>98</v>
      </c>
      <c r="B7" s="32">
        <v>23.908783152498433</v>
      </c>
      <c r="C7" s="32">
        <v>14.185121006174866</v>
      </c>
      <c r="D7" s="33">
        <f t="shared" si="0"/>
        <v>9.7236621463235675</v>
      </c>
      <c r="E7" s="3">
        <f t="shared" si="1"/>
        <v>1.1827311258395448</v>
      </c>
      <c r="F7" s="12">
        <f>E7/E4</f>
        <v>1.4119852991070287</v>
      </c>
      <c r="I7" s="1"/>
      <c r="J7" s="1"/>
      <c r="K7" s="1"/>
      <c r="L7" s="1"/>
      <c r="M7" s="1"/>
      <c r="N7" s="1"/>
    </row>
    <row r="8" spans="1:14" x14ac:dyDescent="0.2">
      <c r="A8" s="31" t="s">
        <v>21</v>
      </c>
      <c r="B8" s="32">
        <v>24.277702137577734</v>
      </c>
      <c r="C8" s="32">
        <v>14.355677294397234</v>
      </c>
      <c r="D8" s="33">
        <f t="shared" si="0"/>
        <v>9.9220248431805</v>
      </c>
      <c r="E8" s="3">
        <f t="shared" si="1"/>
        <v>1.0307964269336043</v>
      </c>
      <c r="F8" s="12">
        <f>E8/E4</f>
        <v>1.2306004039330221</v>
      </c>
    </row>
    <row r="9" spans="1:14" x14ac:dyDescent="0.2">
      <c r="A9" s="31" t="s">
        <v>99</v>
      </c>
      <c r="B9" s="32">
        <v>24.247119846291667</v>
      </c>
      <c r="C9" s="32">
        <v>14.716049787224035</v>
      </c>
      <c r="D9" s="33">
        <f t="shared" si="0"/>
        <v>9.5310700590676323</v>
      </c>
      <c r="E9" s="3">
        <f t="shared" si="1"/>
        <v>1.3516430680173273</v>
      </c>
      <c r="F9" s="12">
        <f>E9/E4</f>
        <v>1.6136382141170642</v>
      </c>
    </row>
    <row r="10" spans="1:14" x14ac:dyDescent="0.2">
      <c r="A10" s="13" t="s">
        <v>159</v>
      </c>
      <c r="B10" s="3"/>
      <c r="C10" s="3"/>
      <c r="D10" s="3"/>
      <c r="E10" s="3"/>
      <c r="F10" s="12"/>
    </row>
    <row r="11" spans="1:14" x14ac:dyDescent="0.2">
      <c r="A11" s="13"/>
      <c r="B11" s="5" t="s">
        <v>102</v>
      </c>
      <c r="C11" s="5" t="s">
        <v>96</v>
      </c>
      <c r="D11" s="3" t="s">
        <v>100</v>
      </c>
      <c r="E11" s="3"/>
      <c r="F11" s="12" t="s">
        <v>47</v>
      </c>
    </row>
    <row r="12" spans="1:14" x14ac:dyDescent="0.2">
      <c r="A12" s="31" t="s">
        <v>19</v>
      </c>
      <c r="B12" s="34">
        <v>27.984865370000001</v>
      </c>
      <c r="C12" s="32">
        <v>17.571825827302767</v>
      </c>
      <c r="D12" s="33">
        <f>B12-C12</f>
        <v>10.413039542697234</v>
      </c>
      <c r="E12" s="3">
        <f>1000/POWER(2,D12)</f>
        <v>0.73343689259600753</v>
      </c>
      <c r="F12" s="12">
        <f>E12/E12</f>
        <v>1</v>
      </c>
    </row>
    <row r="13" spans="1:14" x14ac:dyDescent="0.2">
      <c r="A13" s="31" t="s">
        <v>97</v>
      </c>
      <c r="B13" s="32">
        <v>27.384771830746271</v>
      </c>
      <c r="C13" s="32">
        <v>18.1654152889156</v>
      </c>
      <c r="D13" s="33">
        <f t="shared" ref="D13:D17" si="2">B13-C13</f>
        <v>9.2193565418306704</v>
      </c>
      <c r="E13" s="3">
        <f t="shared" ref="E13:E17" si="3">1000/POWER(2,D13)</f>
        <v>1.6776336946487593</v>
      </c>
      <c r="F13" s="12">
        <f>E13/E12</f>
        <v>2.2873592964634728</v>
      </c>
    </row>
    <row r="14" spans="1:14" x14ac:dyDescent="0.2">
      <c r="A14" s="31" t="s">
        <v>20</v>
      </c>
      <c r="B14" s="32">
        <v>29.094527894432801</v>
      </c>
      <c r="C14" s="32">
        <v>18.195249211459529</v>
      </c>
      <c r="D14" s="33">
        <f t="shared" si="2"/>
        <v>10.899278682973272</v>
      </c>
      <c r="E14" s="3">
        <f t="shared" si="3"/>
        <v>0.52358860380691574</v>
      </c>
      <c r="F14" s="12">
        <f>E14/E12</f>
        <v>0.71388364710379981</v>
      </c>
    </row>
    <row r="15" spans="1:14" x14ac:dyDescent="0.2">
      <c r="A15" s="31" t="s">
        <v>98</v>
      </c>
      <c r="B15" s="32">
        <v>27.991658732398133</v>
      </c>
      <c r="C15" s="32">
        <v>18.362649868959867</v>
      </c>
      <c r="D15" s="33">
        <f t="shared" si="2"/>
        <v>9.6290088634382656</v>
      </c>
      <c r="E15" s="3">
        <f t="shared" si="3"/>
        <v>1.2629306509968676</v>
      </c>
      <c r="F15" s="12">
        <f>E15/E12</f>
        <v>1.721934993652571</v>
      </c>
    </row>
    <row r="16" spans="1:14" x14ac:dyDescent="0.2">
      <c r="A16" s="31" t="s">
        <v>21</v>
      </c>
      <c r="B16" s="32">
        <v>28.100994503322401</v>
      </c>
      <c r="C16" s="32">
        <v>18.237627678439669</v>
      </c>
      <c r="D16" s="33">
        <f t="shared" si="2"/>
        <v>9.863366824882732</v>
      </c>
      <c r="E16" s="3">
        <f t="shared" si="3"/>
        <v>1.0735708910735853</v>
      </c>
      <c r="F16" s="12">
        <f>E16/E12</f>
        <v>1.4637535988592965</v>
      </c>
    </row>
    <row r="17" spans="1:6" x14ac:dyDescent="0.2">
      <c r="A17" s="31" t="s">
        <v>99</v>
      </c>
      <c r="B17" s="32">
        <v>27.888675777105899</v>
      </c>
      <c r="C17" s="32">
        <v>18.277105416205135</v>
      </c>
      <c r="D17" s="33">
        <f t="shared" si="2"/>
        <v>9.6115703609007639</v>
      </c>
      <c r="E17" s="3">
        <f t="shared" si="3"/>
        <v>1.2782888946615449</v>
      </c>
      <c r="F17" s="12">
        <f>E17/E12</f>
        <v>1.7428750960931731</v>
      </c>
    </row>
    <row r="18" spans="1:6" x14ac:dyDescent="0.2">
      <c r="A18" s="13" t="s">
        <v>160</v>
      </c>
      <c r="B18" s="35"/>
      <c r="C18" s="35"/>
      <c r="D18" s="3"/>
      <c r="E18" s="3"/>
      <c r="F18" s="12"/>
    </row>
    <row r="19" spans="1:6" x14ac:dyDescent="0.2">
      <c r="A19" s="13"/>
      <c r="B19" s="34" t="s">
        <v>102</v>
      </c>
      <c r="C19" s="34" t="s">
        <v>96</v>
      </c>
      <c r="D19" s="3" t="s">
        <v>100</v>
      </c>
      <c r="E19" s="3"/>
      <c r="F19" s="12" t="s">
        <v>47</v>
      </c>
    </row>
    <row r="20" spans="1:6" x14ac:dyDescent="0.2">
      <c r="A20" s="31" t="s">
        <v>19</v>
      </c>
      <c r="B20" s="35">
        <v>28.281824720221199</v>
      </c>
      <c r="C20" s="35">
        <v>18.207467815879198</v>
      </c>
      <c r="D20" s="33">
        <f>B20-C20</f>
        <v>10.074356904342</v>
      </c>
      <c r="E20" s="3">
        <f>1000/POWER(2,D20)</f>
        <v>0.92750526755031926</v>
      </c>
      <c r="F20" s="12">
        <f>E20/E20</f>
        <v>1</v>
      </c>
    </row>
    <row r="21" spans="1:6" x14ac:dyDescent="0.2">
      <c r="A21" s="31" t="s">
        <v>97</v>
      </c>
      <c r="B21" s="35">
        <v>27.093679661478365</v>
      </c>
      <c r="C21" s="35">
        <v>18.061467471308831</v>
      </c>
      <c r="D21" s="33">
        <f t="shared" ref="D21:D25" si="4">B21-C21</f>
        <v>9.0322121901695347</v>
      </c>
      <c r="E21" s="3">
        <f t="shared" ref="E21:E25" si="5">1000/POWER(2,D21)</f>
        <v>1.9099992800990122</v>
      </c>
      <c r="F21" s="12">
        <f>E21/E20</f>
        <v>2.0592867198949794</v>
      </c>
    </row>
    <row r="22" spans="1:6" x14ac:dyDescent="0.2">
      <c r="A22" s="31" t="s">
        <v>20</v>
      </c>
      <c r="B22" s="35">
        <v>28.234605812436531</v>
      </c>
      <c r="C22" s="35">
        <v>17.878606013573034</v>
      </c>
      <c r="D22" s="33">
        <f t="shared" si="4"/>
        <v>10.355999798863497</v>
      </c>
      <c r="E22" s="3">
        <f t="shared" si="5"/>
        <v>0.76301561435827181</v>
      </c>
      <c r="F22" s="12">
        <f>E22/E20</f>
        <v>0.82265367222496821</v>
      </c>
    </row>
    <row r="23" spans="1:6" x14ac:dyDescent="0.2">
      <c r="A23" s="31" t="s">
        <v>98</v>
      </c>
      <c r="B23" s="35">
        <v>26.20095835481553</v>
      </c>
      <c r="C23" s="35">
        <v>17.721583373088233</v>
      </c>
      <c r="D23" s="33">
        <f t="shared" si="4"/>
        <v>8.4793749817272968</v>
      </c>
      <c r="E23" s="3">
        <f t="shared" si="5"/>
        <v>2.8019074502706554</v>
      </c>
      <c r="F23" s="12">
        <f>E23/E20</f>
        <v>3.0209073180478141</v>
      </c>
    </row>
    <row r="24" spans="1:6" x14ac:dyDescent="0.2">
      <c r="A24" s="31" t="s">
        <v>21</v>
      </c>
      <c r="B24" s="35">
        <v>28.220084494935801</v>
      </c>
      <c r="C24" s="35">
        <v>18.237627678439669</v>
      </c>
      <c r="D24" s="33">
        <f t="shared" si="4"/>
        <v>9.982456816496132</v>
      </c>
      <c r="E24" s="3">
        <f t="shared" si="5"/>
        <v>0.98851000163221348</v>
      </c>
      <c r="F24" s="12">
        <f>E24/E20</f>
        <v>1.0657729246573628</v>
      </c>
    </row>
    <row r="25" spans="1:6" ht="17" thickBot="1" x14ac:dyDescent="0.25">
      <c r="A25" s="36" t="s">
        <v>99</v>
      </c>
      <c r="B25" s="37">
        <v>27.704253076186802</v>
      </c>
      <c r="C25" s="37">
        <v>18.046979273627169</v>
      </c>
      <c r="D25" s="38">
        <f t="shared" si="4"/>
        <v>9.657273802559633</v>
      </c>
      <c r="E25" s="15">
        <f t="shared" si="5"/>
        <v>1.2384284178774514</v>
      </c>
      <c r="F25" s="16">
        <f>E25/E20</f>
        <v>1.3352252124112749</v>
      </c>
    </row>
    <row r="28" spans="1:6" x14ac:dyDescent="0.2">
      <c r="B28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825BA-3F2D-F54A-A5CC-DA6316336BBE}">
  <dimension ref="A1:V54"/>
  <sheetViews>
    <sheetView topLeftCell="A11" workbookViewId="0">
      <selection activeCell="P45" sqref="P45"/>
    </sheetView>
  </sheetViews>
  <sheetFormatPr baseColWidth="10" defaultRowHeight="16" x14ac:dyDescent="0.2"/>
  <cols>
    <col min="1" max="1" width="15.6640625" bestFit="1" customWidth="1"/>
    <col min="2" max="2" width="12.83203125" bestFit="1" customWidth="1"/>
    <col min="4" max="4" width="13" bestFit="1" customWidth="1"/>
    <col min="7" max="7" width="12.83203125" bestFit="1" customWidth="1"/>
    <col min="9" max="9" width="13" bestFit="1" customWidth="1"/>
    <col min="12" max="12" width="12.33203125" bestFit="1" customWidth="1"/>
    <col min="14" max="14" width="14" bestFit="1" customWidth="1"/>
    <col min="16" max="16" width="15.6640625" bestFit="1" customWidth="1"/>
    <col min="17" max="17" width="11.6640625" bestFit="1" customWidth="1"/>
    <col min="18" max="18" width="12.1640625" bestFit="1" customWidth="1"/>
    <col min="21" max="21" width="18.1640625" bestFit="1" customWidth="1"/>
    <col min="22" max="22" width="19.1640625" bestFit="1" customWidth="1"/>
  </cols>
  <sheetData>
    <row r="1" spans="1:22" x14ac:dyDescent="0.2">
      <c r="A1" s="8" t="s">
        <v>104</v>
      </c>
      <c r="B1" s="9"/>
      <c r="C1" s="9"/>
      <c r="D1" s="10"/>
      <c r="E1" s="3"/>
      <c r="F1" s="8" t="s">
        <v>106</v>
      </c>
      <c r="G1" s="9"/>
      <c r="H1" s="9"/>
      <c r="I1" s="10"/>
      <c r="J1" s="3"/>
      <c r="K1" s="8" t="s">
        <v>107</v>
      </c>
      <c r="L1" s="9"/>
      <c r="M1" s="9"/>
      <c r="N1" s="10"/>
      <c r="P1" s="8" t="s">
        <v>108</v>
      </c>
      <c r="Q1" s="39"/>
      <c r="R1" s="39"/>
      <c r="S1" s="39"/>
      <c r="T1" s="39"/>
      <c r="U1" s="39"/>
      <c r="V1" s="40"/>
    </row>
    <row r="2" spans="1:22" x14ac:dyDescent="0.2">
      <c r="A2" s="11" t="s">
        <v>0</v>
      </c>
      <c r="B2" s="3"/>
      <c r="C2" s="3"/>
      <c r="D2" s="12"/>
      <c r="E2" s="3"/>
      <c r="F2" s="11" t="s">
        <v>0</v>
      </c>
      <c r="G2" s="3"/>
      <c r="H2" s="3"/>
      <c r="I2" s="12"/>
      <c r="J2" s="3"/>
      <c r="K2" s="11" t="s">
        <v>0</v>
      </c>
      <c r="L2" s="3"/>
      <c r="M2" s="3"/>
      <c r="N2" s="12"/>
      <c r="P2" s="11" t="s">
        <v>3</v>
      </c>
      <c r="Q2" s="3"/>
      <c r="R2" s="3"/>
      <c r="S2" s="3"/>
      <c r="T2" s="3"/>
      <c r="U2" s="3"/>
      <c r="V2" s="12"/>
    </row>
    <row r="3" spans="1:22" ht="18" x14ac:dyDescent="0.2">
      <c r="A3" s="13"/>
      <c r="B3" s="3" t="s">
        <v>24</v>
      </c>
      <c r="C3" s="3" t="s">
        <v>4</v>
      </c>
      <c r="D3" s="12" t="s">
        <v>23</v>
      </c>
      <c r="E3" s="3"/>
      <c r="F3" s="13"/>
      <c r="G3" s="3" t="s">
        <v>25</v>
      </c>
      <c r="H3" s="3" t="s">
        <v>4</v>
      </c>
      <c r="I3" s="12" t="s">
        <v>23</v>
      </c>
      <c r="J3" s="3"/>
      <c r="K3" s="13"/>
      <c r="L3" s="3" t="s">
        <v>105</v>
      </c>
      <c r="M3" s="3" t="s">
        <v>4</v>
      </c>
      <c r="N3" s="12" t="s">
        <v>23</v>
      </c>
      <c r="P3" s="13"/>
      <c r="Q3" s="3" t="s">
        <v>111</v>
      </c>
      <c r="R3" s="3" t="s">
        <v>112</v>
      </c>
      <c r="S3" s="3" t="s">
        <v>109</v>
      </c>
      <c r="T3" s="3" t="s">
        <v>110</v>
      </c>
      <c r="U3" s="3" t="s">
        <v>113</v>
      </c>
      <c r="V3" s="12" t="s">
        <v>114</v>
      </c>
    </row>
    <row r="4" spans="1:22" x14ac:dyDescent="0.2">
      <c r="A4" s="13">
        <v>1</v>
      </c>
      <c r="B4" s="3">
        <v>11</v>
      </c>
      <c r="C4" s="3">
        <v>1.8800000000000001E-2</v>
      </c>
      <c r="D4" s="12">
        <f>B4/C4</f>
        <v>585.10638297872333</v>
      </c>
      <c r="E4" s="3"/>
      <c r="F4" s="13">
        <v>1</v>
      </c>
      <c r="G4" s="3">
        <v>17</v>
      </c>
      <c r="H4" s="3">
        <v>1.8800000000000001E-2</v>
      </c>
      <c r="I4" s="12">
        <f t="shared" ref="I4:I15" si="0">G4/H4</f>
        <v>904.25531914893611</v>
      </c>
      <c r="J4" s="3"/>
      <c r="K4" s="13">
        <v>1</v>
      </c>
      <c r="L4" s="3">
        <v>20</v>
      </c>
      <c r="M4" s="3">
        <v>0.01</v>
      </c>
      <c r="N4" s="12">
        <f>L4/M4</f>
        <v>2000</v>
      </c>
      <c r="P4" s="13">
        <v>1</v>
      </c>
      <c r="Q4" s="3">
        <v>2</v>
      </c>
      <c r="R4" s="3">
        <v>9</v>
      </c>
      <c r="S4" s="3">
        <v>26</v>
      </c>
      <c r="T4" s="3">
        <v>92</v>
      </c>
      <c r="U4" s="3">
        <f>Q4/S4*100</f>
        <v>7.6923076923076925</v>
      </c>
      <c r="V4" s="12">
        <f>R4/T4*100</f>
        <v>9.7826086956521738</v>
      </c>
    </row>
    <row r="5" spans="1:22" x14ac:dyDescent="0.2">
      <c r="A5" s="13">
        <v>2</v>
      </c>
      <c r="B5" s="3">
        <v>6</v>
      </c>
      <c r="C5" s="3">
        <v>1.8800000000000001E-2</v>
      </c>
      <c r="D5" s="12">
        <f t="shared" ref="D5:D54" si="1">B5/C5</f>
        <v>319.14893617021278</v>
      </c>
      <c r="E5" s="3"/>
      <c r="F5" s="13">
        <v>2</v>
      </c>
      <c r="G5" s="3">
        <v>18</v>
      </c>
      <c r="H5" s="3">
        <v>1.8800000000000001E-2</v>
      </c>
      <c r="I5" s="12">
        <f t="shared" si="0"/>
        <v>957.44680851063822</v>
      </c>
      <c r="J5" s="3"/>
      <c r="K5" s="13">
        <v>2</v>
      </c>
      <c r="L5" s="3">
        <v>30</v>
      </c>
      <c r="M5" s="3">
        <v>0.01</v>
      </c>
      <c r="N5" s="12">
        <f t="shared" ref="N5:N15" si="2">L5/M5</f>
        <v>3000</v>
      </c>
      <c r="P5" s="13">
        <v>2</v>
      </c>
      <c r="Q5" s="3">
        <v>3</v>
      </c>
      <c r="R5" s="3">
        <v>11</v>
      </c>
      <c r="S5" s="3">
        <v>35</v>
      </c>
      <c r="T5" s="3">
        <v>86</v>
      </c>
      <c r="U5" s="3">
        <f t="shared" ref="U5:V9" si="3">Q5/S5*100</f>
        <v>8.5714285714285712</v>
      </c>
      <c r="V5" s="12">
        <f t="shared" si="3"/>
        <v>12.790697674418606</v>
      </c>
    </row>
    <row r="6" spans="1:22" x14ac:dyDescent="0.2">
      <c r="A6" s="13">
        <v>3</v>
      </c>
      <c r="B6" s="3">
        <v>9</v>
      </c>
      <c r="C6" s="3">
        <v>1.8800000000000001E-2</v>
      </c>
      <c r="D6" s="12">
        <f t="shared" si="1"/>
        <v>478.72340425531911</v>
      </c>
      <c r="E6" s="3"/>
      <c r="F6" s="13">
        <v>3</v>
      </c>
      <c r="G6" s="3">
        <v>16</v>
      </c>
      <c r="H6" s="3">
        <v>1.8800000000000001E-2</v>
      </c>
      <c r="I6" s="12">
        <f t="shared" si="0"/>
        <v>851.063829787234</v>
      </c>
      <c r="J6" s="3"/>
      <c r="K6" s="13">
        <v>3</v>
      </c>
      <c r="L6" s="3">
        <v>32</v>
      </c>
      <c r="M6" s="3">
        <v>0.01</v>
      </c>
      <c r="N6" s="12">
        <f t="shared" si="2"/>
        <v>3200</v>
      </c>
      <c r="P6" s="13">
        <v>3</v>
      </c>
      <c r="Q6" s="3">
        <v>2</v>
      </c>
      <c r="R6" s="3">
        <v>8</v>
      </c>
      <c r="S6" s="3">
        <v>31</v>
      </c>
      <c r="T6" s="3">
        <v>87</v>
      </c>
      <c r="U6" s="3">
        <f t="shared" si="3"/>
        <v>6.4516129032258061</v>
      </c>
      <c r="V6" s="12">
        <f t="shared" si="3"/>
        <v>9.1954022988505741</v>
      </c>
    </row>
    <row r="7" spans="1:22" x14ac:dyDescent="0.2">
      <c r="A7" s="13">
        <v>4</v>
      </c>
      <c r="B7" s="3">
        <v>7</v>
      </c>
      <c r="C7" s="3">
        <v>1.8800000000000001E-2</v>
      </c>
      <c r="D7" s="12">
        <f t="shared" si="1"/>
        <v>372.34042553191489</v>
      </c>
      <c r="E7" s="3"/>
      <c r="F7" s="13">
        <v>4</v>
      </c>
      <c r="G7" s="3">
        <v>13</v>
      </c>
      <c r="H7" s="3">
        <v>1.8800000000000001E-2</v>
      </c>
      <c r="I7" s="12">
        <f t="shared" si="0"/>
        <v>691.48936170212767</v>
      </c>
      <c r="J7" s="3"/>
      <c r="K7" s="13">
        <v>4</v>
      </c>
      <c r="L7" s="3">
        <v>39</v>
      </c>
      <c r="M7" s="3">
        <v>0.01</v>
      </c>
      <c r="N7" s="12">
        <f t="shared" si="2"/>
        <v>3900</v>
      </c>
      <c r="P7" s="13">
        <v>4</v>
      </c>
      <c r="Q7" s="3">
        <v>3</v>
      </c>
      <c r="R7" s="3">
        <v>6</v>
      </c>
      <c r="S7" s="3">
        <v>25</v>
      </c>
      <c r="T7" s="3">
        <v>72</v>
      </c>
      <c r="U7" s="3">
        <f t="shared" si="3"/>
        <v>12</v>
      </c>
      <c r="V7" s="12">
        <f t="shared" si="3"/>
        <v>8.3333333333333321</v>
      </c>
    </row>
    <row r="8" spans="1:22" x14ac:dyDescent="0.2">
      <c r="A8" s="13">
        <v>5</v>
      </c>
      <c r="B8" s="3">
        <v>10</v>
      </c>
      <c r="C8" s="3">
        <v>1.8800000000000001E-2</v>
      </c>
      <c r="D8" s="12">
        <f t="shared" si="1"/>
        <v>531.91489361702122</v>
      </c>
      <c r="E8" s="3"/>
      <c r="F8" s="13">
        <v>5</v>
      </c>
      <c r="G8" s="3">
        <v>9</v>
      </c>
      <c r="H8" s="3">
        <v>1.8800000000000001E-2</v>
      </c>
      <c r="I8" s="12">
        <f t="shared" si="0"/>
        <v>478.72340425531911</v>
      </c>
      <c r="J8" s="3"/>
      <c r="K8" s="13">
        <v>5</v>
      </c>
      <c r="L8" s="3">
        <v>40</v>
      </c>
      <c r="M8" s="3">
        <v>0.01</v>
      </c>
      <c r="N8" s="12">
        <f t="shared" si="2"/>
        <v>4000</v>
      </c>
      <c r="P8" s="13">
        <v>5</v>
      </c>
      <c r="Q8" s="3">
        <v>3</v>
      </c>
      <c r="R8" s="3">
        <v>8</v>
      </c>
      <c r="S8" s="3">
        <v>29</v>
      </c>
      <c r="T8" s="3">
        <v>84</v>
      </c>
      <c r="U8" s="3">
        <f t="shared" si="3"/>
        <v>10.344827586206897</v>
      </c>
      <c r="V8" s="12">
        <f t="shared" si="3"/>
        <v>9.5238095238095237</v>
      </c>
    </row>
    <row r="9" spans="1:22" x14ac:dyDescent="0.2">
      <c r="A9" s="13">
        <v>6</v>
      </c>
      <c r="B9" s="3">
        <v>9</v>
      </c>
      <c r="C9" s="3">
        <v>1.8800000000000001E-2</v>
      </c>
      <c r="D9" s="12">
        <f t="shared" si="1"/>
        <v>478.72340425531911</v>
      </c>
      <c r="E9" s="3"/>
      <c r="F9" s="13">
        <v>6</v>
      </c>
      <c r="G9" s="3">
        <v>21</v>
      </c>
      <c r="H9" s="3">
        <v>1.8800000000000001E-2</v>
      </c>
      <c r="I9" s="12">
        <f t="shared" si="0"/>
        <v>1117.0212765957447</v>
      </c>
      <c r="J9" s="3"/>
      <c r="K9" s="13">
        <v>6</v>
      </c>
      <c r="L9" s="3">
        <v>45</v>
      </c>
      <c r="M9" s="3">
        <v>0.01</v>
      </c>
      <c r="N9" s="12">
        <f t="shared" si="2"/>
        <v>4500</v>
      </c>
      <c r="P9" s="13">
        <v>6</v>
      </c>
      <c r="Q9" s="3">
        <v>4</v>
      </c>
      <c r="R9" s="3">
        <v>9</v>
      </c>
      <c r="S9" s="3">
        <v>30</v>
      </c>
      <c r="T9" s="3">
        <v>78</v>
      </c>
      <c r="U9" s="3">
        <f t="shared" si="3"/>
        <v>13.333333333333334</v>
      </c>
      <c r="V9" s="12">
        <f t="shared" si="3"/>
        <v>11.538461538461538</v>
      </c>
    </row>
    <row r="10" spans="1:22" x14ac:dyDescent="0.2">
      <c r="A10" s="13">
        <v>7</v>
      </c>
      <c r="B10" s="3">
        <v>10</v>
      </c>
      <c r="C10" s="3">
        <v>1.8800000000000001E-2</v>
      </c>
      <c r="D10" s="12">
        <f t="shared" si="1"/>
        <v>531.91489361702122</v>
      </c>
      <c r="E10" s="3"/>
      <c r="F10" s="13">
        <v>7</v>
      </c>
      <c r="G10" s="3">
        <v>13</v>
      </c>
      <c r="H10" s="3">
        <v>1.8800000000000001E-2</v>
      </c>
      <c r="I10" s="12">
        <f t="shared" si="0"/>
        <v>691.48936170212767</v>
      </c>
      <c r="J10" s="3"/>
      <c r="K10" s="13">
        <v>7</v>
      </c>
      <c r="L10" s="3">
        <v>56</v>
      </c>
      <c r="M10" s="3">
        <v>0.01</v>
      </c>
      <c r="N10" s="12">
        <f t="shared" si="2"/>
        <v>5600</v>
      </c>
      <c r="P10" s="11" t="s">
        <v>2</v>
      </c>
      <c r="Q10" s="3"/>
      <c r="R10" s="3"/>
      <c r="S10" s="3"/>
      <c r="T10" s="3"/>
      <c r="U10" s="3"/>
      <c r="V10" s="12"/>
    </row>
    <row r="11" spans="1:22" x14ac:dyDescent="0.2">
      <c r="A11" s="13">
        <v>8</v>
      </c>
      <c r="B11" s="3">
        <v>5</v>
      </c>
      <c r="C11" s="3">
        <v>1.8800000000000001E-2</v>
      </c>
      <c r="D11" s="12">
        <f t="shared" si="1"/>
        <v>265.95744680851061</v>
      </c>
      <c r="E11" s="3"/>
      <c r="F11" s="13">
        <v>8</v>
      </c>
      <c r="G11" s="3">
        <v>17</v>
      </c>
      <c r="H11" s="3">
        <v>1.8800000000000001E-2</v>
      </c>
      <c r="I11" s="12">
        <f t="shared" si="0"/>
        <v>904.25531914893611</v>
      </c>
      <c r="J11" s="3"/>
      <c r="K11" s="13">
        <v>8</v>
      </c>
      <c r="L11" s="3">
        <v>42</v>
      </c>
      <c r="M11" s="3">
        <v>0.01</v>
      </c>
      <c r="N11" s="12">
        <f t="shared" si="2"/>
        <v>4200</v>
      </c>
      <c r="P11" s="13">
        <v>1</v>
      </c>
      <c r="Q11" s="3">
        <v>1</v>
      </c>
      <c r="R11" s="3">
        <v>4</v>
      </c>
      <c r="S11" s="3">
        <v>26</v>
      </c>
      <c r="T11" s="3">
        <v>31</v>
      </c>
      <c r="U11" s="3">
        <f t="shared" ref="U11:V15" si="4">Q11/S11*100</f>
        <v>3.8461538461538463</v>
      </c>
      <c r="V11" s="12">
        <f>R11/T11*100</f>
        <v>12.903225806451612</v>
      </c>
    </row>
    <row r="12" spans="1:22" x14ac:dyDescent="0.2">
      <c r="A12" s="13">
        <v>9</v>
      </c>
      <c r="B12" s="3">
        <v>10</v>
      </c>
      <c r="C12" s="3">
        <v>1.8800000000000001E-2</v>
      </c>
      <c r="D12" s="12">
        <f t="shared" si="1"/>
        <v>531.91489361702122</v>
      </c>
      <c r="E12" s="3"/>
      <c r="F12" s="13">
        <v>9</v>
      </c>
      <c r="G12" s="3">
        <v>14</v>
      </c>
      <c r="H12" s="3">
        <v>1.8800000000000001E-2</v>
      </c>
      <c r="I12" s="12">
        <f t="shared" si="0"/>
        <v>744.68085106382978</v>
      </c>
      <c r="J12" s="3"/>
      <c r="K12" s="13">
        <v>9</v>
      </c>
      <c r="L12" s="3">
        <v>37</v>
      </c>
      <c r="M12" s="3">
        <v>0.01</v>
      </c>
      <c r="N12" s="12">
        <f t="shared" si="2"/>
        <v>3700</v>
      </c>
      <c r="P12" s="41">
        <v>2</v>
      </c>
      <c r="Q12" s="5">
        <v>2</v>
      </c>
      <c r="R12" s="5">
        <v>2</v>
      </c>
      <c r="S12" s="5">
        <v>27</v>
      </c>
      <c r="T12" s="3">
        <v>20</v>
      </c>
      <c r="U12" s="3">
        <f t="shared" si="4"/>
        <v>7.4074074074074066</v>
      </c>
      <c r="V12" s="12">
        <f t="shared" si="4"/>
        <v>10</v>
      </c>
    </row>
    <row r="13" spans="1:22" x14ac:dyDescent="0.2">
      <c r="A13" s="13">
        <v>10</v>
      </c>
      <c r="B13" s="3">
        <v>8</v>
      </c>
      <c r="C13" s="3">
        <v>1.8800000000000001E-2</v>
      </c>
      <c r="D13" s="12">
        <f t="shared" si="1"/>
        <v>425.531914893617</v>
      </c>
      <c r="E13" s="3"/>
      <c r="F13" s="13">
        <v>10</v>
      </c>
      <c r="G13" s="3">
        <v>15</v>
      </c>
      <c r="H13" s="3">
        <v>1.8800000000000001E-2</v>
      </c>
      <c r="I13" s="12">
        <f t="shared" si="0"/>
        <v>797.87234042553189</v>
      </c>
      <c r="J13" s="3"/>
      <c r="K13" s="13">
        <v>10</v>
      </c>
      <c r="L13" s="3">
        <v>39</v>
      </c>
      <c r="M13" s="3">
        <v>0.01</v>
      </c>
      <c r="N13" s="12">
        <f t="shared" si="2"/>
        <v>3900</v>
      </c>
      <c r="P13" s="13">
        <v>3</v>
      </c>
      <c r="Q13" s="3">
        <v>1</v>
      </c>
      <c r="R13" s="3">
        <v>2</v>
      </c>
      <c r="S13" s="3">
        <v>31</v>
      </c>
      <c r="T13" s="3">
        <v>18</v>
      </c>
      <c r="U13" s="3">
        <f t="shared" si="4"/>
        <v>3.225806451612903</v>
      </c>
      <c r="V13" s="12">
        <f t="shared" si="4"/>
        <v>11.111111111111111</v>
      </c>
    </row>
    <row r="14" spans="1:22" x14ac:dyDescent="0.2">
      <c r="A14" s="13">
        <v>11</v>
      </c>
      <c r="B14" s="3">
        <v>9</v>
      </c>
      <c r="C14" s="3">
        <v>1.8800000000000001E-2</v>
      </c>
      <c r="D14" s="12">
        <f t="shared" si="1"/>
        <v>478.72340425531911</v>
      </c>
      <c r="E14" s="3"/>
      <c r="F14" s="13">
        <v>11</v>
      </c>
      <c r="G14" s="3">
        <v>16</v>
      </c>
      <c r="H14" s="3">
        <v>1.8800000000000001E-2</v>
      </c>
      <c r="I14" s="12">
        <f t="shared" si="0"/>
        <v>851.063829787234</v>
      </c>
      <c r="J14" s="3"/>
      <c r="K14" s="13">
        <v>11</v>
      </c>
      <c r="L14" s="3">
        <v>41</v>
      </c>
      <c r="M14" s="3">
        <v>0.01</v>
      </c>
      <c r="N14" s="12">
        <f t="shared" si="2"/>
        <v>4100</v>
      </c>
      <c r="P14" s="13">
        <v>4</v>
      </c>
      <c r="Q14" s="3">
        <v>2</v>
      </c>
      <c r="R14" s="3">
        <v>2</v>
      </c>
      <c r="S14" s="3">
        <v>33</v>
      </c>
      <c r="T14" s="3">
        <v>26</v>
      </c>
      <c r="U14" s="3">
        <f t="shared" si="4"/>
        <v>6.0606060606060606</v>
      </c>
      <c r="V14" s="12">
        <f t="shared" si="4"/>
        <v>7.6923076923076925</v>
      </c>
    </row>
    <row r="15" spans="1:22" x14ac:dyDescent="0.2">
      <c r="A15" s="13">
        <v>12</v>
      </c>
      <c r="B15" s="3">
        <v>7</v>
      </c>
      <c r="C15" s="3">
        <v>1.8800000000000001E-2</v>
      </c>
      <c r="D15" s="12">
        <f t="shared" si="1"/>
        <v>372.34042553191489</v>
      </c>
      <c r="E15" s="3"/>
      <c r="F15" s="13">
        <v>12</v>
      </c>
      <c r="G15" s="3">
        <v>14</v>
      </c>
      <c r="H15" s="3">
        <v>1.8800000000000001E-2</v>
      </c>
      <c r="I15" s="12">
        <f t="shared" si="0"/>
        <v>744.68085106382978</v>
      </c>
      <c r="J15" s="3"/>
      <c r="K15" s="13">
        <v>12</v>
      </c>
      <c r="L15" s="3">
        <v>28</v>
      </c>
      <c r="M15" s="3">
        <v>0.01</v>
      </c>
      <c r="N15" s="12">
        <f t="shared" si="2"/>
        <v>2800</v>
      </c>
      <c r="P15" s="13">
        <v>5</v>
      </c>
      <c r="Q15" s="3">
        <v>1</v>
      </c>
      <c r="R15" s="3">
        <v>3</v>
      </c>
      <c r="S15" s="3">
        <v>23</v>
      </c>
      <c r="T15" s="3">
        <v>25</v>
      </c>
      <c r="U15" s="3">
        <f t="shared" si="4"/>
        <v>4.3478260869565215</v>
      </c>
      <c r="V15" s="12">
        <f t="shared" si="4"/>
        <v>12</v>
      </c>
    </row>
    <row r="16" spans="1:22" x14ac:dyDescent="0.2">
      <c r="A16" s="11" t="s">
        <v>1</v>
      </c>
      <c r="B16" s="3"/>
      <c r="C16" s="3"/>
      <c r="D16" s="12"/>
      <c r="E16" s="3"/>
      <c r="F16" s="11" t="s">
        <v>1</v>
      </c>
      <c r="G16" s="3"/>
      <c r="H16" s="3"/>
      <c r="I16" s="12"/>
      <c r="J16" s="3"/>
      <c r="K16" s="11" t="s">
        <v>1</v>
      </c>
      <c r="L16" s="3"/>
      <c r="M16" s="3"/>
      <c r="N16" s="12"/>
      <c r="P16" s="13">
        <v>6</v>
      </c>
      <c r="Q16" s="3">
        <v>2</v>
      </c>
      <c r="R16" s="3">
        <v>4</v>
      </c>
      <c r="S16" s="3">
        <v>32</v>
      </c>
      <c r="T16" s="3">
        <v>31</v>
      </c>
      <c r="U16" s="3">
        <f>AVERAGE(U11:U15)</f>
        <v>4.9775599705473486</v>
      </c>
      <c r="V16" s="12">
        <f>AVERAGE(V11:V15)</f>
        <v>10.741328921974084</v>
      </c>
    </row>
    <row r="17" spans="1:22" x14ac:dyDescent="0.2">
      <c r="A17" s="13">
        <v>1</v>
      </c>
      <c r="B17" s="3">
        <v>6</v>
      </c>
      <c r="C17" s="3">
        <v>1.8800000000000001E-2</v>
      </c>
      <c r="D17" s="12">
        <f t="shared" si="1"/>
        <v>319.14893617021278</v>
      </c>
      <c r="E17" s="3"/>
      <c r="F17" s="13">
        <v>1</v>
      </c>
      <c r="G17" s="3">
        <v>11</v>
      </c>
      <c r="H17" s="3">
        <v>1.8800000000000001E-2</v>
      </c>
      <c r="I17" s="12">
        <f t="shared" ref="I17:I30" si="5">G17/H17</f>
        <v>585.10638297872333</v>
      </c>
      <c r="J17" s="3"/>
      <c r="K17" s="13">
        <v>1</v>
      </c>
      <c r="L17" s="3">
        <v>42</v>
      </c>
      <c r="M17" s="3">
        <v>0.01</v>
      </c>
      <c r="N17" s="12">
        <f t="shared" ref="N17:N28" si="6">L17/M17</f>
        <v>4200</v>
      </c>
      <c r="P17" s="11" t="s">
        <v>11</v>
      </c>
      <c r="Q17" s="3"/>
      <c r="R17" s="3"/>
      <c r="S17" s="3"/>
      <c r="T17" s="3"/>
      <c r="U17" s="3"/>
      <c r="V17" s="12"/>
    </row>
    <row r="18" spans="1:22" x14ac:dyDescent="0.2">
      <c r="A18" s="13">
        <v>2</v>
      </c>
      <c r="B18" s="3">
        <v>5</v>
      </c>
      <c r="C18" s="3">
        <v>1.8800000000000001E-2</v>
      </c>
      <c r="D18" s="12">
        <f t="shared" si="1"/>
        <v>265.95744680851061</v>
      </c>
      <c r="E18" s="3"/>
      <c r="F18" s="13">
        <v>2</v>
      </c>
      <c r="G18" s="3">
        <v>4</v>
      </c>
      <c r="H18" s="3">
        <v>1.8800000000000001E-2</v>
      </c>
      <c r="I18" s="12">
        <f t="shared" si="5"/>
        <v>212.7659574468085</v>
      </c>
      <c r="J18" s="3"/>
      <c r="K18" s="13">
        <v>2</v>
      </c>
      <c r="L18" s="3">
        <v>46</v>
      </c>
      <c r="M18" s="3">
        <v>0.01</v>
      </c>
      <c r="N18" s="12">
        <f t="shared" si="6"/>
        <v>4600</v>
      </c>
      <c r="P18" s="13">
        <v>1</v>
      </c>
      <c r="Q18" s="3">
        <v>1</v>
      </c>
      <c r="R18" s="3">
        <v>1</v>
      </c>
      <c r="S18" s="3">
        <v>28</v>
      </c>
      <c r="T18" s="3">
        <v>10</v>
      </c>
      <c r="U18" s="3">
        <f t="shared" ref="U18:V21" si="7">Q18/S18*100</f>
        <v>3.5714285714285712</v>
      </c>
      <c r="V18" s="12">
        <f t="shared" si="7"/>
        <v>10</v>
      </c>
    </row>
    <row r="19" spans="1:22" x14ac:dyDescent="0.2">
      <c r="A19" s="13">
        <v>3</v>
      </c>
      <c r="B19" s="3">
        <v>2</v>
      </c>
      <c r="C19" s="3">
        <v>1.8800000000000001E-2</v>
      </c>
      <c r="D19" s="12">
        <f t="shared" si="1"/>
        <v>106.38297872340425</v>
      </c>
      <c r="E19" s="3"/>
      <c r="F19" s="13">
        <v>3</v>
      </c>
      <c r="G19" s="3">
        <v>5</v>
      </c>
      <c r="H19" s="3">
        <v>1.8800000000000001E-2</v>
      </c>
      <c r="I19" s="12">
        <f t="shared" si="5"/>
        <v>265.95744680851061</v>
      </c>
      <c r="J19" s="3"/>
      <c r="K19" s="13">
        <v>3</v>
      </c>
      <c r="L19" s="3">
        <v>36</v>
      </c>
      <c r="M19" s="3">
        <v>0.01</v>
      </c>
      <c r="N19" s="12">
        <f t="shared" si="6"/>
        <v>3600</v>
      </c>
      <c r="P19" s="13">
        <v>2</v>
      </c>
      <c r="Q19" s="3">
        <v>2</v>
      </c>
      <c r="R19" s="3">
        <v>3</v>
      </c>
      <c r="S19" s="3">
        <v>31</v>
      </c>
      <c r="T19" s="3">
        <v>27</v>
      </c>
      <c r="U19" s="3">
        <f t="shared" si="7"/>
        <v>6.4516129032258061</v>
      </c>
      <c r="V19" s="12">
        <f t="shared" si="7"/>
        <v>11.111111111111111</v>
      </c>
    </row>
    <row r="20" spans="1:22" x14ac:dyDescent="0.2">
      <c r="A20" s="13">
        <v>4</v>
      </c>
      <c r="B20" s="3">
        <v>9</v>
      </c>
      <c r="C20" s="3">
        <v>1.8800000000000001E-2</v>
      </c>
      <c r="D20" s="12">
        <f t="shared" si="1"/>
        <v>478.72340425531911</v>
      </c>
      <c r="E20" s="3"/>
      <c r="F20" s="13">
        <v>4</v>
      </c>
      <c r="G20" s="3">
        <v>3</v>
      </c>
      <c r="H20" s="3">
        <v>1.8800000000000001E-2</v>
      </c>
      <c r="I20" s="12">
        <f t="shared" si="5"/>
        <v>159.57446808510639</v>
      </c>
      <c r="J20" s="3"/>
      <c r="K20" s="13">
        <v>4</v>
      </c>
      <c r="L20" s="3">
        <v>28</v>
      </c>
      <c r="M20" s="3">
        <v>0.01</v>
      </c>
      <c r="N20" s="12">
        <f t="shared" si="6"/>
        <v>2800</v>
      </c>
      <c r="P20" s="13">
        <v>3</v>
      </c>
      <c r="Q20" s="3">
        <v>1</v>
      </c>
      <c r="R20" s="3">
        <v>4</v>
      </c>
      <c r="S20" s="3">
        <v>30</v>
      </c>
      <c r="T20" s="3">
        <v>24</v>
      </c>
      <c r="U20" s="3">
        <f>Q20/S20*100</f>
        <v>3.3333333333333335</v>
      </c>
      <c r="V20" s="12">
        <f t="shared" si="7"/>
        <v>16.666666666666664</v>
      </c>
    </row>
    <row r="21" spans="1:22" x14ac:dyDescent="0.2">
      <c r="A21" s="13">
        <v>5</v>
      </c>
      <c r="B21" s="3">
        <v>5</v>
      </c>
      <c r="C21" s="3">
        <v>1.8800000000000001E-2</v>
      </c>
      <c r="D21" s="12">
        <f t="shared" si="1"/>
        <v>265.95744680851061</v>
      </c>
      <c r="E21" s="3"/>
      <c r="F21" s="13">
        <v>5</v>
      </c>
      <c r="G21" s="3">
        <v>8</v>
      </c>
      <c r="H21" s="3">
        <v>1.8800000000000001E-2</v>
      </c>
      <c r="I21" s="12">
        <f t="shared" si="5"/>
        <v>425.531914893617</v>
      </c>
      <c r="J21" s="3"/>
      <c r="K21" s="13">
        <v>5</v>
      </c>
      <c r="L21" s="3">
        <v>53</v>
      </c>
      <c r="M21" s="3">
        <v>0.01</v>
      </c>
      <c r="N21" s="12">
        <f t="shared" si="6"/>
        <v>5300</v>
      </c>
      <c r="P21" s="13">
        <v>4</v>
      </c>
      <c r="Q21" s="3">
        <v>2</v>
      </c>
      <c r="R21" s="3">
        <v>3</v>
      </c>
      <c r="S21" s="3">
        <v>29</v>
      </c>
      <c r="T21" s="3">
        <v>31</v>
      </c>
      <c r="U21" s="3">
        <f t="shared" si="7"/>
        <v>6.8965517241379306</v>
      </c>
      <c r="V21" s="12">
        <f t="shared" si="7"/>
        <v>9.67741935483871</v>
      </c>
    </row>
    <row r="22" spans="1:22" x14ac:dyDescent="0.2">
      <c r="A22" s="13">
        <v>6</v>
      </c>
      <c r="B22" s="3">
        <v>7</v>
      </c>
      <c r="C22" s="3">
        <v>1.8800000000000001E-2</v>
      </c>
      <c r="D22" s="12">
        <f t="shared" si="1"/>
        <v>372.34042553191489</v>
      </c>
      <c r="E22" s="3"/>
      <c r="F22" s="13">
        <v>6</v>
      </c>
      <c r="G22" s="3">
        <v>4</v>
      </c>
      <c r="H22" s="3">
        <v>1.8800000000000001E-2</v>
      </c>
      <c r="I22" s="12">
        <f t="shared" si="5"/>
        <v>212.7659574468085</v>
      </c>
      <c r="J22" s="3"/>
      <c r="K22" s="13">
        <v>6</v>
      </c>
      <c r="L22" s="3">
        <v>61</v>
      </c>
      <c r="M22" s="3">
        <v>0.01</v>
      </c>
      <c r="N22" s="12">
        <f t="shared" si="6"/>
        <v>6100</v>
      </c>
      <c r="P22" s="13">
        <v>5</v>
      </c>
      <c r="Q22" s="3">
        <v>2</v>
      </c>
      <c r="R22" s="3">
        <v>3</v>
      </c>
      <c r="S22" s="3">
        <v>31</v>
      </c>
      <c r="T22" s="3">
        <v>23</v>
      </c>
      <c r="U22" s="3">
        <f>Q22/S22*100</f>
        <v>6.4516129032258061</v>
      </c>
      <c r="V22" s="12">
        <f>R22/T22*100</f>
        <v>13.043478260869565</v>
      </c>
    </row>
    <row r="23" spans="1:22" x14ac:dyDescent="0.2">
      <c r="A23" s="13">
        <v>7</v>
      </c>
      <c r="B23" s="3">
        <v>7</v>
      </c>
      <c r="C23" s="3">
        <v>1.8800000000000001E-2</v>
      </c>
      <c r="D23" s="12">
        <f t="shared" si="1"/>
        <v>372.34042553191489</v>
      </c>
      <c r="E23" s="3"/>
      <c r="F23" s="13">
        <v>7</v>
      </c>
      <c r="G23" s="3">
        <v>4</v>
      </c>
      <c r="H23" s="3">
        <v>1.8800000000000001E-2</v>
      </c>
      <c r="I23" s="12">
        <f t="shared" si="5"/>
        <v>212.7659574468085</v>
      </c>
      <c r="J23" s="3"/>
      <c r="K23" s="13">
        <v>7</v>
      </c>
      <c r="L23" s="3">
        <v>45</v>
      </c>
      <c r="M23" s="3">
        <v>0.01</v>
      </c>
      <c r="N23" s="12">
        <f t="shared" si="6"/>
        <v>4500</v>
      </c>
      <c r="P23" s="13">
        <v>6</v>
      </c>
      <c r="Q23" s="3">
        <v>1</v>
      </c>
      <c r="R23" s="3">
        <v>2</v>
      </c>
      <c r="S23" s="3">
        <v>32</v>
      </c>
      <c r="T23" s="3">
        <v>26</v>
      </c>
      <c r="U23" s="3">
        <f t="shared" ref="U23:V30" si="8">Q23/S23*100</f>
        <v>3.125</v>
      </c>
      <c r="V23" s="12">
        <f t="shared" si="8"/>
        <v>7.6923076923076925</v>
      </c>
    </row>
    <row r="24" spans="1:22" x14ac:dyDescent="0.2">
      <c r="A24" s="13">
        <v>8</v>
      </c>
      <c r="B24" s="3">
        <v>2</v>
      </c>
      <c r="C24" s="3">
        <v>1.8800000000000001E-2</v>
      </c>
      <c r="D24" s="12">
        <f t="shared" si="1"/>
        <v>106.38297872340425</v>
      </c>
      <c r="E24" s="3"/>
      <c r="F24" s="13">
        <v>8</v>
      </c>
      <c r="G24" s="3">
        <v>5</v>
      </c>
      <c r="H24" s="3">
        <v>1.8800000000000001E-2</v>
      </c>
      <c r="I24" s="12">
        <f t="shared" si="5"/>
        <v>265.95744680851061</v>
      </c>
      <c r="J24" s="3"/>
      <c r="K24" s="13">
        <v>8</v>
      </c>
      <c r="L24" s="3">
        <v>39</v>
      </c>
      <c r="M24" s="3">
        <v>0.01</v>
      </c>
      <c r="N24" s="12">
        <f t="shared" si="6"/>
        <v>3900</v>
      </c>
      <c r="P24" s="11" t="s">
        <v>0</v>
      </c>
      <c r="Q24" s="3"/>
      <c r="R24" s="3"/>
      <c r="S24" s="3"/>
      <c r="T24" s="3"/>
      <c r="U24" s="3"/>
      <c r="V24" s="12"/>
    </row>
    <row r="25" spans="1:22" x14ac:dyDescent="0.2">
      <c r="A25" s="13">
        <v>9</v>
      </c>
      <c r="B25" s="3">
        <v>5</v>
      </c>
      <c r="C25" s="3">
        <v>1.8800000000000001E-2</v>
      </c>
      <c r="D25" s="12">
        <f t="shared" si="1"/>
        <v>265.95744680851061</v>
      </c>
      <c r="E25" s="3"/>
      <c r="F25" s="13">
        <v>9</v>
      </c>
      <c r="G25" s="3">
        <v>9</v>
      </c>
      <c r="H25" s="3">
        <v>1.8800000000000001E-2</v>
      </c>
      <c r="I25" s="12">
        <f t="shared" si="5"/>
        <v>478.72340425531911</v>
      </c>
      <c r="J25" s="3"/>
      <c r="K25" s="13">
        <v>9</v>
      </c>
      <c r="L25" s="3">
        <v>41</v>
      </c>
      <c r="M25" s="3">
        <v>0.01</v>
      </c>
      <c r="N25" s="12">
        <f t="shared" si="6"/>
        <v>4100</v>
      </c>
      <c r="P25" s="41">
        <v>1</v>
      </c>
      <c r="Q25" s="5">
        <v>2</v>
      </c>
      <c r="R25" s="5">
        <v>7</v>
      </c>
      <c r="S25" s="5">
        <v>29</v>
      </c>
      <c r="T25" s="5">
        <v>90</v>
      </c>
      <c r="U25" s="3">
        <f>Q25/S25*100</f>
        <v>6.8965517241379306</v>
      </c>
      <c r="V25" s="12">
        <f t="shared" si="8"/>
        <v>7.7777777777777777</v>
      </c>
    </row>
    <row r="26" spans="1:22" x14ac:dyDescent="0.2">
      <c r="A26" s="13">
        <v>10</v>
      </c>
      <c r="B26" s="3">
        <v>5</v>
      </c>
      <c r="C26" s="3">
        <v>1.8800000000000001E-2</v>
      </c>
      <c r="D26" s="12">
        <f t="shared" si="1"/>
        <v>265.95744680851061</v>
      </c>
      <c r="E26" s="3"/>
      <c r="F26" s="13">
        <v>10</v>
      </c>
      <c r="G26" s="3">
        <v>7</v>
      </c>
      <c r="H26" s="3">
        <v>1.8800000000000001E-2</v>
      </c>
      <c r="I26" s="12">
        <f t="shared" si="5"/>
        <v>372.34042553191489</v>
      </c>
      <c r="J26" s="3"/>
      <c r="K26" s="13">
        <v>10</v>
      </c>
      <c r="L26" s="3">
        <v>46</v>
      </c>
      <c r="M26" s="3">
        <v>0.01</v>
      </c>
      <c r="N26" s="12">
        <f t="shared" si="6"/>
        <v>4600</v>
      </c>
      <c r="P26" s="13">
        <v>2</v>
      </c>
      <c r="Q26" s="3">
        <v>3</v>
      </c>
      <c r="R26" s="3">
        <v>6</v>
      </c>
      <c r="S26" s="3">
        <v>31</v>
      </c>
      <c r="T26" s="3">
        <v>88</v>
      </c>
      <c r="U26" s="3">
        <f t="shared" si="8"/>
        <v>9.67741935483871</v>
      </c>
      <c r="V26" s="12">
        <f t="shared" si="8"/>
        <v>6.8181818181818175</v>
      </c>
    </row>
    <row r="27" spans="1:22" x14ac:dyDescent="0.2">
      <c r="A27" s="13">
        <v>11</v>
      </c>
      <c r="B27" s="3">
        <v>6</v>
      </c>
      <c r="C27" s="3">
        <v>1.8800000000000001E-2</v>
      </c>
      <c r="D27" s="12">
        <f t="shared" si="1"/>
        <v>319.14893617021278</v>
      </c>
      <c r="E27" s="3"/>
      <c r="F27" s="13">
        <v>11</v>
      </c>
      <c r="G27" s="3">
        <v>3</v>
      </c>
      <c r="H27" s="3">
        <v>1.8800000000000001E-2</v>
      </c>
      <c r="I27" s="12">
        <f t="shared" si="5"/>
        <v>159.57446808510639</v>
      </c>
      <c r="J27" s="3"/>
      <c r="K27" s="13">
        <v>11</v>
      </c>
      <c r="L27" s="3">
        <v>46</v>
      </c>
      <c r="M27" s="3">
        <v>0.01</v>
      </c>
      <c r="N27" s="12">
        <f t="shared" si="6"/>
        <v>4600</v>
      </c>
      <c r="P27" s="13">
        <v>3</v>
      </c>
      <c r="Q27" s="3">
        <v>4</v>
      </c>
      <c r="R27" s="3">
        <v>8</v>
      </c>
      <c r="S27" s="3">
        <v>35</v>
      </c>
      <c r="T27" s="3">
        <v>78</v>
      </c>
      <c r="U27" s="3">
        <f t="shared" si="8"/>
        <v>11.428571428571429</v>
      </c>
      <c r="V27" s="12">
        <f t="shared" si="8"/>
        <v>10.256410256410255</v>
      </c>
    </row>
    <row r="28" spans="1:22" x14ac:dyDescent="0.2">
      <c r="A28" s="13">
        <v>12</v>
      </c>
      <c r="B28" s="3">
        <v>8</v>
      </c>
      <c r="C28" s="3">
        <v>1.8800000000000001E-2</v>
      </c>
      <c r="D28" s="12">
        <f t="shared" si="1"/>
        <v>425.531914893617</v>
      </c>
      <c r="E28" s="3"/>
      <c r="F28" s="13">
        <v>12</v>
      </c>
      <c r="G28" s="3">
        <v>3</v>
      </c>
      <c r="H28" s="3">
        <v>1.8800000000000001E-2</v>
      </c>
      <c r="I28" s="12">
        <f t="shared" si="5"/>
        <v>159.57446808510639</v>
      </c>
      <c r="J28" s="3"/>
      <c r="K28" s="13">
        <v>12</v>
      </c>
      <c r="L28" s="3">
        <v>50</v>
      </c>
      <c r="M28" s="3">
        <v>0.01</v>
      </c>
      <c r="N28" s="12">
        <f t="shared" si="6"/>
        <v>5000</v>
      </c>
      <c r="P28" s="13">
        <v>4</v>
      </c>
      <c r="Q28" s="3">
        <v>3</v>
      </c>
      <c r="R28" s="3">
        <v>11</v>
      </c>
      <c r="S28" s="3">
        <v>38</v>
      </c>
      <c r="T28" s="3">
        <v>91</v>
      </c>
      <c r="U28" s="3">
        <f>Q28/S28*100</f>
        <v>7.8947368421052628</v>
      </c>
      <c r="V28" s="12">
        <f t="shared" si="8"/>
        <v>12.087912087912088</v>
      </c>
    </row>
    <row r="29" spans="1:22" x14ac:dyDescent="0.2">
      <c r="A29" s="11" t="s">
        <v>2</v>
      </c>
      <c r="B29" s="3"/>
      <c r="C29" s="3"/>
      <c r="D29" s="12"/>
      <c r="E29" s="3"/>
      <c r="F29" s="11" t="s">
        <v>2</v>
      </c>
      <c r="G29" s="3"/>
      <c r="H29" s="3"/>
      <c r="I29" s="12"/>
      <c r="J29" s="3"/>
      <c r="K29" s="11" t="s">
        <v>2</v>
      </c>
      <c r="L29" s="3"/>
      <c r="M29" s="3"/>
      <c r="N29" s="12"/>
      <c r="P29" s="13">
        <v>5</v>
      </c>
      <c r="Q29" s="3">
        <v>2</v>
      </c>
      <c r="R29" s="3">
        <v>9</v>
      </c>
      <c r="S29" s="3">
        <v>26</v>
      </c>
      <c r="T29" s="3">
        <v>87</v>
      </c>
      <c r="U29" s="3">
        <f t="shared" ref="U29" si="9">Q29/S29*100</f>
        <v>7.6923076923076925</v>
      </c>
      <c r="V29" s="12">
        <f t="shared" si="8"/>
        <v>10.344827586206897</v>
      </c>
    </row>
    <row r="30" spans="1:22" ht="17" thickBot="1" x14ac:dyDescent="0.25">
      <c r="A30" s="13">
        <v>1</v>
      </c>
      <c r="B30" s="3">
        <v>3</v>
      </c>
      <c r="C30" s="3">
        <v>1.8800000000000001E-2</v>
      </c>
      <c r="D30" s="12">
        <f t="shared" si="1"/>
        <v>159.57446808510639</v>
      </c>
      <c r="E30" s="3"/>
      <c r="F30" s="13">
        <v>1</v>
      </c>
      <c r="G30" s="3">
        <v>3</v>
      </c>
      <c r="H30" s="3">
        <v>1.8800000000000001E-2</v>
      </c>
      <c r="I30" s="12">
        <f t="shared" si="5"/>
        <v>159.57446808510639</v>
      </c>
      <c r="J30" s="3"/>
      <c r="K30" s="13">
        <v>1</v>
      </c>
      <c r="L30" s="3">
        <v>31</v>
      </c>
      <c r="M30" s="3">
        <v>0.01</v>
      </c>
      <c r="N30" s="12">
        <f t="shared" ref="N30:N41" si="10">L30/M30</f>
        <v>3100</v>
      </c>
      <c r="P30" s="14">
        <v>6</v>
      </c>
      <c r="Q30" s="15">
        <v>2</v>
      </c>
      <c r="R30" s="15">
        <v>8</v>
      </c>
      <c r="S30" s="15">
        <v>30</v>
      </c>
      <c r="T30" s="15">
        <v>72</v>
      </c>
      <c r="U30" s="15">
        <f>Q30/S30*100</f>
        <v>6.666666666666667</v>
      </c>
      <c r="V30" s="16">
        <f t="shared" si="8"/>
        <v>11.111111111111111</v>
      </c>
    </row>
    <row r="31" spans="1:22" x14ac:dyDescent="0.2">
      <c r="A31" s="13">
        <v>2</v>
      </c>
      <c r="B31" s="3">
        <v>5</v>
      </c>
      <c r="C31" s="3">
        <v>1.8800000000000001E-2</v>
      </c>
      <c r="D31" s="12">
        <f t="shared" si="1"/>
        <v>265.95744680851061</v>
      </c>
      <c r="E31" s="3"/>
      <c r="F31" s="13">
        <v>2</v>
      </c>
      <c r="G31" s="3">
        <v>9</v>
      </c>
      <c r="H31" s="3">
        <v>1.8800000000000001E-2</v>
      </c>
      <c r="I31" s="12">
        <f t="shared" ref="I31:I41" si="11">G31/H31</f>
        <v>478.72340425531911</v>
      </c>
      <c r="J31" s="3"/>
      <c r="K31" s="13">
        <v>2</v>
      </c>
      <c r="L31" s="3">
        <v>34</v>
      </c>
      <c r="M31" s="3">
        <v>0.01</v>
      </c>
      <c r="N31" s="12">
        <f t="shared" si="10"/>
        <v>3400</v>
      </c>
    </row>
    <row r="32" spans="1:22" x14ac:dyDescent="0.2">
      <c r="A32" s="13">
        <v>3</v>
      </c>
      <c r="B32" s="3">
        <v>5</v>
      </c>
      <c r="C32" s="3">
        <v>1.8800000000000001E-2</v>
      </c>
      <c r="D32" s="12">
        <f t="shared" si="1"/>
        <v>265.95744680851061</v>
      </c>
      <c r="E32" s="3"/>
      <c r="F32" s="13">
        <v>3</v>
      </c>
      <c r="G32" s="3">
        <v>5</v>
      </c>
      <c r="H32" s="3">
        <v>1.8800000000000001E-2</v>
      </c>
      <c r="I32" s="12">
        <f t="shared" si="11"/>
        <v>265.95744680851061</v>
      </c>
      <c r="J32" s="3"/>
      <c r="K32" s="13">
        <v>3</v>
      </c>
      <c r="L32" s="3">
        <v>45</v>
      </c>
      <c r="M32" s="3">
        <v>0.01</v>
      </c>
      <c r="N32" s="12">
        <f t="shared" si="10"/>
        <v>4500</v>
      </c>
      <c r="P32" s="3"/>
      <c r="Q32" s="3"/>
      <c r="R32" s="3"/>
      <c r="S32" s="3"/>
    </row>
    <row r="33" spans="1:19" x14ac:dyDescent="0.2">
      <c r="A33" s="13">
        <v>4</v>
      </c>
      <c r="B33" s="3">
        <v>9</v>
      </c>
      <c r="C33" s="3">
        <v>1.8800000000000001E-2</v>
      </c>
      <c r="D33" s="12">
        <f t="shared" si="1"/>
        <v>478.72340425531911</v>
      </c>
      <c r="E33" s="3"/>
      <c r="F33" s="13">
        <v>4</v>
      </c>
      <c r="G33" s="3">
        <v>6</v>
      </c>
      <c r="H33" s="3">
        <v>1.8800000000000001E-2</v>
      </c>
      <c r="I33" s="12">
        <f t="shared" si="11"/>
        <v>319.14893617021278</v>
      </c>
      <c r="J33" s="3"/>
      <c r="K33" s="13">
        <v>4</v>
      </c>
      <c r="L33" s="3">
        <v>58</v>
      </c>
      <c r="M33" s="3">
        <v>0.01</v>
      </c>
      <c r="N33" s="12">
        <f t="shared" si="10"/>
        <v>5800</v>
      </c>
      <c r="P33" s="3"/>
      <c r="Q33" s="3"/>
      <c r="R33" s="3"/>
      <c r="S33" s="3"/>
    </row>
    <row r="34" spans="1:19" x14ac:dyDescent="0.2">
      <c r="A34" s="13">
        <v>5</v>
      </c>
      <c r="B34" s="3">
        <v>2</v>
      </c>
      <c r="C34" s="3">
        <v>1.8800000000000001E-2</v>
      </c>
      <c r="D34" s="12">
        <f t="shared" si="1"/>
        <v>106.38297872340425</v>
      </c>
      <c r="E34" s="3"/>
      <c r="F34" s="13">
        <v>5</v>
      </c>
      <c r="G34" s="3">
        <v>8</v>
      </c>
      <c r="H34" s="3">
        <v>1.8800000000000001E-2</v>
      </c>
      <c r="I34" s="12">
        <f t="shared" si="11"/>
        <v>425.531914893617</v>
      </c>
      <c r="J34" s="3"/>
      <c r="K34" s="13">
        <v>5</v>
      </c>
      <c r="L34" s="3">
        <v>51</v>
      </c>
      <c r="M34" s="3">
        <v>0.01</v>
      </c>
      <c r="N34" s="12">
        <f t="shared" si="10"/>
        <v>5100</v>
      </c>
      <c r="P34" s="3"/>
      <c r="Q34" s="3"/>
      <c r="R34" s="3"/>
      <c r="S34" s="3"/>
    </row>
    <row r="35" spans="1:19" x14ac:dyDescent="0.2">
      <c r="A35" s="13">
        <v>6</v>
      </c>
      <c r="B35" s="3">
        <v>3</v>
      </c>
      <c r="C35" s="3">
        <v>1.8800000000000001E-2</v>
      </c>
      <c r="D35" s="12">
        <f t="shared" si="1"/>
        <v>159.57446808510639</v>
      </c>
      <c r="E35" s="3"/>
      <c r="F35" s="13">
        <v>6</v>
      </c>
      <c r="G35" s="3">
        <v>6</v>
      </c>
      <c r="H35" s="3">
        <v>1.8800000000000001E-2</v>
      </c>
      <c r="I35" s="12">
        <f t="shared" si="11"/>
        <v>319.14893617021278</v>
      </c>
      <c r="J35" s="3"/>
      <c r="K35" s="13">
        <v>6</v>
      </c>
      <c r="L35" s="3">
        <v>39</v>
      </c>
      <c r="M35" s="3">
        <v>0.01</v>
      </c>
      <c r="N35" s="12">
        <f t="shared" si="10"/>
        <v>3900</v>
      </c>
      <c r="P35" s="3"/>
      <c r="Q35" s="3"/>
      <c r="R35" s="3"/>
      <c r="S35" s="3"/>
    </row>
    <row r="36" spans="1:19" x14ac:dyDescent="0.2">
      <c r="A36" s="13">
        <v>7</v>
      </c>
      <c r="B36" s="3">
        <v>6</v>
      </c>
      <c r="C36" s="3">
        <v>1.8800000000000001E-2</v>
      </c>
      <c r="D36" s="12">
        <f t="shared" si="1"/>
        <v>319.14893617021278</v>
      </c>
      <c r="E36" s="3"/>
      <c r="F36" s="13">
        <v>7</v>
      </c>
      <c r="G36" s="3">
        <v>4</v>
      </c>
      <c r="H36" s="3">
        <v>1.8800000000000001E-2</v>
      </c>
      <c r="I36" s="12">
        <f t="shared" si="11"/>
        <v>212.7659574468085</v>
      </c>
      <c r="J36" s="3"/>
      <c r="K36" s="13">
        <v>7</v>
      </c>
      <c r="L36" s="3">
        <v>48</v>
      </c>
      <c r="M36" s="3">
        <v>0.01</v>
      </c>
      <c r="N36" s="12">
        <f t="shared" si="10"/>
        <v>4800</v>
      </c>
      <c r="P36" s="3"/>
      <c r="Q36" s="3"/>
      <c r="R36" s="3"/>
      <c r="S36" s="3"/>
    </row>
    <row r="37" spans="1:19" x14ac:dyDescent="0.2">
      <c r="A37" s="13">
        <v>8</v>
      </c>
      <c r="B37" s="3">
        <v>9</v>
      </c>
      <c r="C37" s="3">
        <v>1.8800000000000001E-2</v>
      </c>
      <c r="D37" s="12">
        <f t="shared" si="1"/>
        <v>478.72340425531911</v>
      </c>
      <c r="E37" s="3"/>
      <c r="F37" s="13">
        <v>8</v>
      </c>
      <c r="G37" s="3">
        <v>5</v>
      </c>
      <c r="H37" s="3">
        <v>1.8800000000000001E-2</v>
      </c>
      <c r="I37" s="12">
        <f t="shared" si="11"/>
        <v>265.95744680851061</v>
      </c>
      <c r="J37" s="3"/>
      <c r="K37" s="13">
        <v>8</v>
      </c>
      <c r="L37" s="3">
        <v>35</v>
      </c>
      <c r="M37" s="3">
        <v>0.01</v>
      </c>
      <c r="N37" s="12">
        <f t="shared" si="10"/>
        <v>3500</v>
      </c>
      <c r="P37" s="3"/>
      <c r="Q37" s="3"/>
      <c r="R37" s="3"/>
      <c r="S37" s="3"/>
    </row>
    <row r="38" spans="1:19" x14ac:dyDescent="0.2">
      <c r="A38" s="13">
        <v>9</v>
      </c>
      <c r="B38" s="3">
        <v>6</v>
      </c>
      <c r="C38" s="3">
        <v>1.8800000000000001E-2</v>
      </c>
      <c r="D38" s="12">
        <f t="shared" si="1"/>
        <v>319.14893617021278</v>
      </c>
      <c r="E38" s="3"/>
      <c r="F38" s="13">
        <v>9</v>
      </c>
      <c r="G38" s="3">
        <v>7</v>
      </c>
      <c r="H38" s="3">
        <v>1.8800000000000001E-2</v>
      </c>
      <c r="I38" s="12">
        <f t="shared" si="11"/>
        <v>372.34042553191489</v>
      </c>
      <c r="J38" s="3"/>
      <c r="K38" s="13">
        <v>9</v>
      </c>
      <c r="L38" s="3">
        <v>43</v>
      </c>
      <c r="M38" s="3">
        <v>0.01</v>
      </c>
      <c r="N38" s="12">
        <f t="shared" si="10"/>
        <v>4300</v>
      </c>
      <c r="P38" s="3"/>
      <c r="Q38" s="3"/>
      <c r="R38" s="3"/>
      <c r="S38" s="3"/>
    </row>
    <row r="39" spans="1:19" x14ac:dyDescent="0.2">
      <c r="A39" s="13">
        <v>10</v>
      </c>
      <c r="B39" s="3">
        <v>6</v>
      </c>
      <c r="C39" s="3">
        <v>1.8800000000000001E-2</v>
      </c>
      <c r="D39" s="12">
        <f t="shared" si="1"/>
        <v>319.14893617021278</v>
      </c>
      <c r="E39" s="3"/>
      <c r="F39" s="13">
        <v>10</v>
      </c>
      <c r="G39" s="3">
        <v>8</v>
      </c>
      <c r="H39" s="3">
        <v>1.8800000000000001E-2</v>
      </c>
      <c r="I39" s="12">
        <f t="shared" si="11"/>
        <v>425.531914893617</v>
      </c>
      <c r="J39" s="3"/>
      <c r="K39" s="13">
        <v>10</v>
      </c>
      <c r="L39" s="3">
        <v>46</v>
      </c>
      <c r="M39" s="3">
        <v>0.01</v>
      </c>
      <c r="N39" s="12">
        <f t="shared" si="10"/>
        <v>4600</v>
      </c>
      <c r="P39" s="7"/>
      <c r="Q39" s="3"/>
      <c r="R39" s="3"/>
      <c r="S39" s="3"/>
    </row>
    <row r="40" spans="1:19" x14ac:dyDescent="0.2">
      <c r="A40" s="13">
        <v>11</v>
      </c>
      <c r="B40" s="3">
        <v>5</v>
      </c>
      <c r="C40" s="3">
        <v>1.8800000000000001E-2</v>
      </c>
      <c r="D40" s="12">
        <f t="shared" si="1"/>
        <v>265.95744680851061</v>
      </c>
      <c r="E40" s="3"/>
      <c r="F40" s="13">
        <v>11</v>
      </c>
      <c r="G40" s="3">
        <v>8</v>
      </c>
      <c r="H40" s="3">
        <v>1.8800000000000001E-2</v>
      </c>
      <c r="I40" s="12">
        <f t="shared" si="11"/>
        <v>425.531914893617</v>
      </c>
      <c r="J40" s="3"/>
      <c r="K40" s="13">
        <v>11</v>
      </c>
      <c r="L40" s="3">
        <v>45</v>
      </c>
      <c r="M40" s="3">
        <v>0.01</v>
      </c>
      <c r="N40" s="12">
        <f t="shared" si="10"/>
        <v>4500</v>
      </c>
      <c r="P40" s="3"/>
      <c r="Q40" s="3"/>
      <c r="R40" s="3"/>
      <c r="S40" s="3"/>
    </row>
    <row r="41" spans="1:19" x14ac:dyDescent="0.2">
      <c r="A41" s="13">
        <v>12</v>
      </c>
      <c r="B41" s="3">
        <v>10</v>
      </c>
      <c r="C41" s="3">
        <v>1.8800000000000001E-2</v>
      </c>
      <c r="D41" s="12">
        <f t="shared" si="1"/>
        <v>531.91489361702122</v>
      </c>
      <c r="E41" s="3"/>
      <c r="F41" s="13">
        <v>12</v>
      </c>
      <c r="G41" s="3">
        <v>5</v>
      </c>
      <c r="H41" s="3">
        <v>1.8800000000000001E-2</v>
      </c>
      <c r="I41" s="12">
        <f t="shared" si="11"/>
        <v>265.95744680851061</v>
      </c>
      <c r="J41" s="3"/>
      <c r="K41" s="13">
        <v>12</v>
      </c>
      <c r="L41" s="3">
        <v>50</v>
      </c>
      <c r="M41" s="3">
        <v>0.01</v>
      </c>
      <c r="N41" s="12">
        <f t="shared" si="10"/>
        <v>5000</v>
      </c>
      <c r="P41" s="3"/>
      <c r="Q41" s="3"/>
      <c r="R41" s="3"/>
      <c r="S41" s="3"/>
    </row>
    <row r="42" spans="1:19" x14ac:dyDescent="0.2">
      <c r="A42" s="11" t="s">
        <v>3</v>
      </c>
      <c r="B42" s="3"/>
      <c r="C42" s="3"/>
      <c r="D42" s="12"/>
      <c r="E42" s="3"/>
      <c r="F42" s="11" t="s">
        <v>3</v>
      </c>
      <c r="G42" s="3"/>
      <c r="H42" s="3"/>
      <c r="I42" s="12"/>
      <c r="J42" s="3"/>
      <c r="K42" s="11" t="s">
        <v>3</v>
      </c>
      <c r="L42" s="3"/>
      <c r="M42" s="3"/>
      <c r="N42" s="12"/>
      <c r="P42" s="3"/>
      <c r="Q42" s="3"/>
      <c r="R42" s="3"/>
      <c r="S42" s="3"/>
    </row>
    <row r="43" spans="1:19" x14ac:dyDescent="0.2">
      <c r="A43" s="13">
        <v>1</v>
      </c>
      <c r="B43" s="3">
        <v>6</v>
      </c>
      <c r="C43" s="3">
        <v>1.8800000000000001E-2</v>
      </c>
      <c r="D43" s="12">
        <f t="shared" si="1"/>
        <v>319.14893617021278</v>
      </c>
      <c r="E43" s="3"/>
      <c r="F43" s="13">
        <v>1</v>
      </c>
      <c r="G43" s="3">
        <v>13</v>
      </c>
      <c r="H43" s="3">
        <v>1.8800000000000001E-2</v>
      </c>
      <c r="I43" s="12">
        <f>G43/H43</f>
        <v>691.48936170212767</v>
      </c>
      <c r="J43" s="3"/>
      <c r="K43" s="13">
        <v>1</v>
      </c>
      <c r="L43" s="3">
        <v>23</v>
      </c>
      <c r="M43" s="3">
        <v>0.01</v>
      </c>
      <c r="N43" s="12">
        <f t="shared" ref="N43:N54" si="12">L43/M43</f>
        <v>2300</v>
      </c>
      <c r="P43" s="3"/>
      <c r="Q43" s="3"/>
      <c r="R43" s="3"/>
      <c r="S43" s="3"/>
    </row>
    <row r="44" spans="1:19" x14ac:dyDescent="0.2">
      <c r="A44" s="13">
        <v>2</v>
      </c>
      <c r="B44" s="3">
        <v>7</v>
      </c>
      <c r="C44" s="3">
        <v>1.8800000000000001E-2</v>
      </c>
      <c r="D44" s="12">
        <f t="shared" si="1"/>
        <v>372.34042553191489</v>
      </c>
      <c r="E44" s="3"/>
      <c r="F44" s="13">
        <v>2</v>
      </c>
      <c r="G44" s="3">
        <v>17</v>
      </c>
      <c r="H44" s="3">
        <v>1.8800000000000001E-2</v>
      </c>
      <c r="I44" s="12">
        <f t="shared" ref="I44:I54" si="13">G44/H44</f>
        <v>904.25531914893611</v>
      </c>
      <c r="J44" s="3"/>
      <c r="K44" s="13">
        <v>2</v>
      </c>
      <c r="L44" s="3">
        <v>34</v>
      </c>
      <c r="M44" s="3">
        <v>0.01</v>
      </c>
      <c r="N44" s="12">
        <f t="shared" si="12"/>
        <v>3400</v>
      </c>
      <c r="P44" s="3"/>
      <c r="Q44" s="3"/>
      <c r="R44" s="3"/>
      <c r="S44" s="3"/>
    </row>
    <row r="45" spans="1:19" x14ac:dyDescent="0.2">
      <c r="A45" s="13">
        <v>3</v>
      </c>
      <c r="B45" s="3">
        <v>8</v>
      </c>
      <c r="C45" s="3">
        <v>1.8800000000000001E-2</v>
      </c>
      <c r="D45" s="12">
        <f t="shared" si="1"/>
        <v>425.531914893617</v>
      </c>
      <c r="E45" s="3"/>
      <c r="F45" s="13">
        <v>3</v>
      </c>
      <c r="G45" s="3">
        <v>10</v>
      </c>
      <c r="H45" s="3">
        <v>1.8800000000000001E-2</v>
      </c>
      <c r="I45" s="12">
        <f t="shared" si="13"/>
        <v>531.91489361702122</v>
      </c>
      <c r="J45" s="3"/>
      <c r="K45" s="13">
        <v>3</v>
      </c>
      <c r="L45" s="3">
        <v>37</v>
      </c>
      <c r="M45" s="3">
        <v>0.01</v>
      </c>
      <c r="N45" s="12">
        <f t="shared" si="12"/>
        <v>3700</v>
      </c>
      <c r="P45" s="3"/>
      <c r="Q45" s="3"/>
      <c r="R45" s="3"/>
      <c r="S45" s="3"/>
    </row>
    <row r="46" spans="1:19" x14ac:dyDescent="0.2">
      <c r="A46" s="13">
        <v>4</v>
      </c>
      <c r="B46" s="3">
        <v>9</v>
      </c>
      <c r="C46" s="3">
        <v>1.8800000000000001E-2</v>
      </c>
      <c r="D46" s="12">
        <f t="shared" si="1"/>
        <v>478.72340425531911</v>
      </c>
      <c r="E46" s="3"/>
      <c r="F46" s="13">
        <v>4</v>
      </c>
      <c r="G46" s="3">
        <v>17</v>
      </c>
      <c r="H46" s="3">
        <v>1.8800000000000001E-2</v>
      </c>
      <c r="I46" s="12">
        <f t="shared" si="13"/>
        <v>904.25531914893611</v>
      </c>
      <c r="J46" s="3"/>
      <c r="K46" s="13">
        <v>4</v>
      </c>
      <c r="L46" s="3">
        <v>38</v>
      </c>
      <c r="M46" s="3">
        <v>0.01</v>
      </c>
      <c r="N46" s="12">
        <f t="shared" si="12"/>
        <v>3800</v>
      </c>
      <c r="P46" s="3"/>
      <c r="Q46" s="3"/>
      <c r="R46" s="3"/>
      <c r="S46" s="3"/>
    </row>
    <row r="47" spans="1:19" x14ac:dyDescent="0.2">
      <c r="A47" s="13">
        <v>5</v>
      </c>
      <c r="B47" s="3">
        <v>11</v>
      </c>
      <c r="C47" s="3">
        <v>1.8800000000000001E-2</v>
      </c>
      <c r="D47" s="12">
        <f t="shared" si="1"/>
        <v>585.10638297872333</v>
      </c>
      <c r="E47" s="3"/>
      <c r="F47" s="13">
        <v>5</v>
      </c>
      <c r="G47" s="3">
        <v>20</v>
      </c>
      <c r="H47" s="3">
        <v>1.8800000000000001E-2</v>
      </c>
      <c r="I47" s="12">
        <f t="shared" si="13"/>
        <v>1063.8297872340424</v>
      </c>
      <c r="J47" s="3"/>
      <c r="K47" s="13">
        <v>5</v>
      </c>
      <c r="L47" s="3">
        <v>47</v>
      </c>
      <c r="M47" s="3">
        <v>0.01</v>
      </c>
      <c r="N47" s="12">
        <f t="shared" si="12"/>
        <v>4700</v>
      </c>
      <c r="P47" s="3"/>
      <c r="Q47" s="3"/>
      <c r="R47" s="3"/>
      <c r="S47" s="3"/>
    </row>
    <row r="48" spans="1:19" x14ac:dyDescent="0.2">
      <c r="A48" s="13">
        <v>6</v>
      </c>
      <c r="B48" s="3">
        <v>13</v>
      </c>
      <c r="C48" s="3">
        <v>1.8800000000000001E-2</v>
      </c>
      <c r="D48" s="12">
        <f t="shared" si="1"/>
        <v>691.48936170212767</v>
      </c>
      <c r="E48" s="3"/>
      <c r="F48" s="13">
        <v>6</v>
      </c>
      <c r="G48" s="3">
        <v>18</v>
      </c>
      <c r="H48" s="3">
        <v>1.8800000000000001E-2</v>
      </c>
      <c r="I48" s="12">
        <f t="shared" si="13"/>
        <v>957.44680851063822</v>
      </c>
      <c r="J48" s="3"/>
      <c r="K48" s="13">
        <v>6</v>
      </c>
      <c r="L48" s="3">
        <v>39</v>
      </c>
      <c r="M48" s="3">
        <v>0.01</v>
      </c>
      <c r="N48" s="12">
        <f t="shared" si="12"/>
        <v>3900</v>
      </c>
      <c r="P48" s="3"/>
      <c r="Q48" s="3"/>
      <c r="R48" s="3"/>
      <c r="S48" s="3"/>
    </row>
    <row r="49" spans="1:19" x14ac:dyDescent="0.2">
      <c r="A49" s="13">
        <v>7</v>
      </c>
      <c r="B49" s="3">
        <v>7</v>
      </c>
      <c r="C49" s="3">
        <v>1.8800000000000001E-2</v>
      </c>
      <c r="D49" s="12">
        <f t="shared" si="1"/>
        <v>372.34042553191489</v>
      </c>
      <c r="E49" s="3"/>
      <c r="F49" s="13">
        <v>7</v>
      </c>
      <c r="G49" s="3">
        <v>17</v>
      </c>
      <c r="H49" s="3">
        <v>1.8800000000000001E-2</v>
      </c>
      <c r="I49" s="12">
        <f t="shared" si="13"/>
        <v>904.25531914893611</v>
      </c>
      <c r="J49" s="3"/>
      <c r="K49" s="13">
        <v>7</v>
      </c>
      <c r="L49" s="3">
        <v>55</v>
      </c>
      <c r="M49" s="3">
        <v>0.01</v>
      </c>
      <c r="N49" s="12">
        <f t="shared" si="12"/>
        <v>5500</v>
      </c>
      <c r="P49" s="3"/>
      <c r="Q49" s="3"/>
      <c r="R49" s="3"/>
      <c r="S49" s="3"/>
    </row>
    <row r="50" spans="1:19" x14ac:dyDescent="0.2">
      <c r="A50" s="13">
        <v>8</v>
      </c>
      <c r="B50" s="3">
        <v>8</v>
      </c>
      <c r="C50" s="3">
        <v>1.8800000000000001E-2</v>
      </c>
      <c r="D50" s="12">
        <f t="shared" si="1"/>
        <v>425.531914893617</v>
      </c>
      <c r="E50" s="3"/>
      <c r="F50" s="13">
        <v>8</v>
      </c>
      <c r="G50" s="3">
        <v>12</v>
      </c>
      <c r="H50" s="3">
        <v>1.8800000000000001E-2</v>
      </c>
      <c r="I50" s="12">
        <f t="shared" si="13"/>
        <v>638.29787234042556</v>
      </c>
      <c r="J50" s="3"/>
      <c r="K50" s="13">
        <v>8</v>
      </c>
      <c r="L50" s="3">
        <v>27</v>
      </c>
      <c r="M50" s="3">
        <v>0.01</v>
      </c>
      <c r="N50" s="12">
        <f t="shared" si="12"/>
        <v>2700</v>
      </c>
      <c r="P50" s="3"/>
      <c r="Q50" s="3"/>
      <c r="R50" s="3"/>
      <c r="S50" s="3"/>
    </row>
    <row r="51" spans="1:19" x14ac:dyDescent="0.2">
      <c r="A51" s="13">
        <v>9</v>
      </c>
      <c r="B51" s="3">
        <v>9</v>
      </c>
      <c r="C51" s="3">
        <v>1.8800000000000001E-2</v>
      </c>
      <c r="D51" s="12">
        <f t="shared" si="1"/>
        <v>478.72340425531911</v>
      </c>
      <c r="E51" s="3"/>
      <c r="F51" s="13">
        <v>9</v>
      </c>
      <c r="G51" s="3">
        <v>14</v>
      </c>
      <c r="H51" s="3">
        <v>1.8800000000000001E-2</v>
      </c>
      <c r="I51" s="12">
        <f t="shared" si="13"/>
        <v>744.68085106382978</v>
      </c>
      <c r="J51" s="3"/>
      <c r="K51" s="13">
        <v>9</v>
      </c>
      <c r="L51" s="3">
        <v>31</v>
      </c>
      <c r="M51" s="3">
        <v>0.01</v>
      </c>
      <c r="N51" s="12">
        <f t="shared" si="12"/>
        <v>3100</v>
      </c>
      <c r="P51" s="3"/>
      <c r="Q51" s="3"/>
      <c r="R51" s="3"/>
      <c r="S51" s="3"/>
    </row>
    <row r="52" spans="1:19" x14ac:dyDescent="0.2">
      <c r="A52" s="13">
        <v>10</v>
      </c>
      <c r="B52" s="3">
        <v>8</v>
      </c>
      <c r="C52" s="3">
        <v>1.8800000000000001E-2</v>
      </c>
      <c r="D52" s="12">
        <f t="shared" si="1"/>
        <v>425.531914893617</v>
      </c>
      <c r="E52" s="3"/>
      <c r="F52" s="13">
        <v>10</v>
      </c>
      <c r="G52" s="3">
        <v>17</v>
      </c>
      <c r="H52" s="3">
        <v>1.8800000000000001E-2</v>
      </c>
      <c r="I52" s="12">
        <f t="shared" si="13"/>
        <v>904.25531914893611</v>
      </c>
      <c r="J52" s="3"/>
      <c r="K52" s="13">
        <v>10</v>
      </c>
      <c r="L52" s="3">
        <v>44</v>
      </c>
      <c r="M52" s="3">
        <v>0.01</v>
      </c>
      <c r="N52" s="12">
        <f t="shared" si="12"/>
        <v>4400</v>
      </c>
    </row>
    <row r="53" spans="1:19" x14ac:dyDescent="0.2">
      <c r="A53" s="13">
        <v>11</v>
      </c>
      <c r="B53" s="3">
        <v>10</v>
      </c>
      <c r="C53" s="3">
        <v>1.8800000000000001E-2</v>
      </c>
      <c r="D53" s="12">
        <f t="shared" si="1"/>
        <v>531.91489361702122</v>
      </c>
      <c r="E53" s="3"/>
      <c r="F53" s="13">
        <v>11</v>
      </c>
      <c r="G53" s="3">
        <v>18</v>
      </c>
      <c r="H53" s="3">
        <v>1.8800000000000001E-2</v>
      </c>
      <c r="I53" s="12">
        <f t="shared" si="13"/>
        <v>957.44680851063822</v>
      </c>
      <c r="J53" s="3"/>
      <c r="K53" s="13">
        <v>11</v>
      </c>
      <c r="L53" s="3">
        <v>40</v>
      </c>
      <c r="M53" s="3">
        <v>0.01</v>
      </c>
      <c r="N53" s="12">
        <f t="shared" si="12"/>
        <v>4000</v>
      </c>
    </row>
    <row r="54" spans="1:19" ht="17" thickBot="1" x14ac:dyDescent="0.25">
      <c r="A54" s="14">
        <v>12</v>
      </c>
      <c r="B54" s="15">
        <v>14</v>
      </c>
      <c r="C54" s="15">
        <v>1.8800000000000001E-2</v>
      </c>
      <c r="D54" s="16">
        <f t="shared" si="1"/>
        <v>744.68085106382978</v>
      </c>
      <c r="E54" s="3"/>
      <c r="F54" s="14">
        <v>12</v>
      </c>
      <c r="G54" s="15">
        <v>17</v>
      </c>
      <c r="H54" s="15">
        <v>1.8800000000000001E-2</v>
      </c>
      <c r="I54" s="16">
        <f t="shared" si="13"/>
        <v>904.25531914893611</v>
      </c>
      <c r="J54" s="3"/>
      <c r="K54" s="14">
        <v>12</v>
      </c>
      <c r="L54" s="15">
        <v>53</v>
      </c>
      <c r="M54" s="15">
        <v>0.01</v>
      </c>
      <c r="N54" s="16">
        <f t="shared" si="12"/>
        <v>5300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3062-49CB-2246-AC08-371A5ACF2972}">
  <dimension ref="A1:AT55"/>
  <sheetViews>
    <sheetView workbookViewId="0">
      <selection activeCell="V40" sqref="V40"/>
    </sheetView>
  </sheetViews>
  <sheetFormatPr baseColWidth="10" defaultRowHeight="16" x14ac:dyDescent="0.2"/>
  <cols>
    <col min="1" max="1" width="10.83203125" style="3"/>
    <col min="2" max="2" width="11.5" style="3" bestFit="1" customWidth="1"/>
    <col min="3" max="3" width="10.83203125" style="3"/>
    <col min="4" max="4" width="13" style="3" bestFit="1" customWidth="1"/>
    <col min="6" max="6" width="15.6640625" bestFit="1" customWidth="1"/>
    <col min="7" max="7" width="11.1640625" bestFit="1" customWidth="1"/>
    <col min="9" max="9" width="13" bestFit="1" customWidth="1"/>
    <col min="11" max="11" width="15.6640625" bestFit="1" customWidth="1"/>
    <col min="16" max="16" width="11.1640625" bestFit="1" customWidth="1"/>
    <col min="20" max="20" width="15.6640625" bestFit="1" customWidth="1"/>
    <col min="24" max="24" width="18.1640625" bestFit="1" customWidth="1"/>
    <col min="25" max="25" width="19.1640625" bestFit="1" customWidth="1"/>
  </cols>
  <sheetData>
    <row r="1" spans="1:36" x14ac:dyDescent="0.2">
      <c r="A1" s="8" t="s">
        <v>115</v>
      </c>
      <c r="B1" s="9"/>
      <c r="C1" s="9"/>
      <c r="D1" s="10"/>
      <c r="E1" s="3"/>
      <c r="F1" s="8" t="s">
        <v>116</v>
      </c>
      <c r="G1" s="9"/>
      <c r="H1" s="9"/>
      <c r="I1" s="10"/>
      <c r="J1" s="3"/>
      <c r="K1" s="8" t="s">
        <v>136</v>
      </c>
      <c r="L1" s="9"/>
      <c r="M1" s="3"/>
      <c r="N1" s="17"/>
      <c r="O1" s="9"/>
      <c r="P1" s="9"/>
      <c r="Q1" s="9"/>
      <c r="R1" s="10"/>
      <c r="S1" s="3"/>
      <c r="T1" s="8" t="s">
        <v>130</v>
      </c>
      <c r="U1" s="9" t="s">
        <v>129</v>
      </c>
      <c r="V1" s="9"/>
      <c r="W1" s="9"/>
      <c r="X1" s="9"/>
      <c r="Y1" s="10"/>
    </row>
    <row r="2" spans="1:36" x14ac:dyDescent="0.2">
      <c r="A2" s="11" t="s">
        <v>0</v>
      </c>
      <c r="D2" s="12"/>
      <c r="E2" s="3"/>
      <c r="F2" s="11" t="s">
        <v>0</v>
      </c>
      <c r="G2" s="3"/>
      <c r="H2" s="3"/>
      <c r="I2" s="12"/>
      <c r="J2" s="3"/>
      <c r="K2" s="11" t="s">
        <v>0</v>
      </c>
      <c r="L2" s="3"/>
      <c r="M2" s="3"/>
      <c r="N2" s="3"/>
      <c r="O2" s="3"/>
      <c r="P2" s="3"/>
      <c r="Q2" s="3"/>
      <c r="R2" s="12"/>
      <c r="S2" s="3"/>
      <c r="T2" s="11" t="s">
        <v>3</v>
      </c>
      <c r="U2" s="3"/>
      <c r="V2" s="3"/>
      <c r="W2" s="3"/>
      <c r="X2" s="3"/>
      <c r="Y2" s="12"/>
    </row>
    <row r="3" spans="1:36" x14ac:dyDescent="0.2">
      <c r="A3" s="13"/>
      <c r="B3" s="3" t="s">
        <v>117</v>
      </c>
      <c r="C3" s="3" t="s">
        <v>118</v>
      </c>
      <c r="D3" s="12" t="s">
        <v>119</v>
      </c>
      <c r="E3" s="3"/>
      <c r="F3" s="13"/>
      <c r="G3" s="3" t="s">
        <v>120</v>
      </c>
      <c r="H3" s="3" t="s">
        <v>118</v>
      </c>
      <c r="I3" s="12" t="s">
        <v>119</v>
      </c>
      <c r="J3" s="3"/>
      <c r="K3" s="13"/>
      <c r="L3" s="3" t="s">
        <v>122</v>
      </c>
      <c r="M3" s="3" t="s">
        <v>123</v>
      </c>
      <c r="N3" s="3" t="s">
        <v>124</v>
      </c>
      <c r="O3" s="3" t="s">
        <v>125</v>
      </c>
      <c r="P3" s="3" t="s">
        <v>126</v>
      </c>
      <c r="Q3" s="3" t="s">
        <v>128</v>
      </c>
      <c r="R3" s="12" t="s">
        <v>127</v>
      </c>
      <c r="S3" s="3"/>
      <c r="T3" s="13"/>
      <c r="U3" s="3" t="s">
        <v>131</v>
      </c>
      <c r="V3" s="3" t="s">
        <v>132</v>
      </c>
      <c r="W3" s="3" t="s">
        <v>118</v>
      </c>
      <c r="X3" s="3" t="s">
        <v>133</v>
      </c>
      <c r="Y3" s="12" t="s">
        <v>134</v>
      </c>
    </row>
    <row r="4" spans="1:36" x14ac:dyDescent="0.2">
      <c r="A4" s="13">
        <v>1</v>
      </c>
      <c r="B4" s="3">
        <v>55</v>
      </c>
      <c r="C4" s="3">
        <v>140</v>
      </c>
      <c r="D4" s="12">
        <f>B4/C4*100</f>
        <v>39.285714285714285</v>
      </c>
      <c r="E4" s="3"/>
      <c r="F4" s="13">
        <v>1</v>
      </c>
      <c r="G4" s="3">
        <v>17</v>
      </c>
      <c r="H4" s="3">
        <v>36</v>
      </c>
      <c r="I4" s="12">
        <f>G4/H4*100</f>
        <v>47.222222222222221</v>
      </c>
      <c r="J4" s="3"/>
      <c r="K4" s="13">
        <v>1</v>
      </c>
      <c r="L4" s="3">
        <v>4</v>
      </c>
      <c r="M4" s="3">
        <v>3</v>
      </c>
      <c r="N4" s="3">
        <v>5</v>
      </c>
      <c r="O4" s="3">
        <f>SUM(L4:N4)</f>
        <v>12</v>
      </c>
      <c r="P4" s="3">
        <f>L4/O4*100</f>
        <v>33.333333333333329</v>
      </c>
      <c r="Q4" s="3">
        <f>M4/O4*100</f>
        <v>25</v>
      </c>
      <c r="R4" s="12">
        <f>N4/O4*100</f>
        <v>41.666666666666671</v>
      </c>
      <c r="S4" s="3"/>
      <c r="T4" s="13">
        <v>1</v>
      </c>
      <c r="U4" s="3">
        <v>32</v>
      </c>
      <c r="V4" s="3">
        <v>43</v>
      </c>
      <c r="W4" s="3">
        <v>85</v>
      </c>
      <c r="X4" s="3">
        <f t="shared" ref="X4:X9" si="0">U4/W4*100</f>
        <v>37.647058823529413</v>
      </c>
      <c r="Y4" s="12">
        <f>V4/W4*100</f>
        <v>50.588235294117645</v>
      </c>
    </row>
    <row r="5" spans="1:36" x14ac:dyDescent="0.2">
      <c r="A5" s="13">
        <v>2</v>
      </c>
      <c r="B5" s="3">
        <v>60</v>
      </c>
      <c r="C5" s="3">
        <v>183</v>
      </c>
      <c r="D5" s="12">
        <f t="shared" ref="D5:D53" si="1">B5/C5*100</f>
        <v>32.786885245901637</v>
      </c>
      <c r="E5" s="3"/>
      <c r="F5" s="13">
        <v>2</v>
      </c>
      <c r="G5" s="3">
        <v>13</v>
      </c>
      <c r="H5" s="3">
        <v>28</v>
      </c>
      <c r="I5" s="12">
        <f t="shared" ref="I5:I54" si="2">G5/H5*100</f>
        <v>46.428571428571431</v>
      </c>
      <c r="J5" s="3"/>
      <c r="K5" s="13">
        <v>2</v>
      </c>
      <c r="L5" s="3">
        <v>2</v>
      </c>
      <c r="M5" s="3">
        <v>2</v>
      </c>
      <c r="N5" s="3">
        <v>5</v>
      </c>
      <c r="O5" s="3">
        <f t="shared" ref="O5:O54" si="3">SUM(L5:N5)</f>
        <v>9</v>
      </c>
      <c r="P5" s="3">
        <f t="shared" ref="P5:P54" si="4">L5/O5*100</f>
        <v>22.222222222222221</v>
      </c>
      <c r="Q5" s="3">
        <f t="shared" ref="Q5:Q54" si="5">M5/O5*100</f>
        <v>22.222222222222221</v>
      </c>
      <c r="R5" s="12">
        <f t="shared" ref="R5:R54" si="6">N5/O5*100</f>
        <v>55.555555555555557</v>
      </c>
      <c r="S5" s="3"/>
      <c r="T5" s="13">
        <v>2</v>
      </c>
      <c r="U5" s="3">
        <v>29</v>
      </c>
      <c r="V5" s="3">
        <v>48</v>
      </c>
      <c r="W5" s="3">
        <v>89</v>
      </c>
      <c r="X5" s="3">
        <f t="shared" si="0"/>
        <v>32.584269662921351</v>
      </c>
      <c r="Y5" s="12">
        <f t="shared" ref="Y5:Y30" si="7">V5/W5*100</f>
        <v>53.932584269662918</v>
      </c>
    </row>
    <row r="6" spans="1:36" x14ac:dyDescent="0.2">
      <c r="A6" s="13">
        <v>3</v>
      </c>
      <c r="B6" s="3">
        <v>70</v>
      </c>
      <c r="C6" s="3">
        <v>241</v>
      </c>
      <c r="D6" s="12">
        <f t="shared" si="1"/>
        <v>29.045643153526974</v>
      </c>
      <c r="E6" s="3"/>
      <c r="F6" s="13">
        <v>3</v>
      </c>
      <c r="G6" s="3">
        <v>16</v>
      </c>
      <c r="H6" s="3">
        <v>36</v>
      </c>
      <c r="I6" s="12">
        <f t="shared" si="2"/>
        <v>44.444444444444443</v>
      </c>
      <c r="J6" s="3"/>
      <c r="K6" s="13">
        <v>3</v>
      </c>
      <c r="L6" s="3">
        <v>2</v>
      </c>
      <c r="M6" s="3">
        <v>1</v>
      </c>
      <c r="N6" s="3">
        <v>6</v>
      </c>
      <c r="O6" s="3">
        <f t="shared" si="3"/>
        <v>9</v>
      </c>
      <c r="P6" s="3">
        <f t="shared" si="4"/>
        <v>22.222222222222221</v>
      </c>
      <c r="Q6" s="3">
        <f t="shared" si="5"/>
        <v>11.111111111111111</v>
      </c>
      <c r="R6" s="12">
        <f t="shared" si="6"/>
        <v>66.666666666666657</v>
      </c>
      <c r="S6" s="3"/>
      <c r="T6" s="13">
        <v>3</v>
      </c>
      <c r="U6" s="3">
        <v>31</v>
      </c>
      <c r="V6" s="3">
        <v>51</v>
      </c>
      <c r="W6" s="3">
        <v>87</v>
      </c>
      <c r="X6" s="3">
        <f t="shared" si="0"/>
        <v>35.632183908045981</v>
      </c>
      <c r="Y6" s="12">
        <f t="shared" si="7"/>
        <v>58.620689655172406</v>
      </c>
    </row>
    <row r="7" spans="1:36" x14ac:dyDescent="0.2">
      <c r="A7" s="13">
        <v>4</v>
      </c>
      <c r="B7" s="3">
        <v>80</v>
      </c>
      <c r="C7" s="3">
        <v>255</v>
      </c>
      <c r="D7" s="12">
        <f t="shared" si="1"/>
        <v>31.372549019607842</v>
      </c>
      <c r="E7" s="3"/>
      <c r="F7" s="13">
        <v>4</v>
      </c>
      <c r="G7" s="3">
        <v>12</v>
      </c>
      <c r="H7" s="3">
        <v>40</v>
      </c>
      <c r="I7" s="12">
        <f t="shared" si="2"/>
        <v>30</v>
      </c>
      <c r="J7" s="3"/>
      <c r="K7" s="13">
        <v>4</v>
      </c>
      <c r="L7" s="3">
        <v>3</v>
      </c>
      <c r="M7" s="3">
        <v>2</v>
      </c>
      <c r="N7" s="3">
        <v>5</v>
      </c>
      <c r="O7" s="3">
        <f t="shared" si="3"/>
        <v>10</v>
      </c>
      <c r="P7" s="3">
        <f t="shared" si="4"/>
        <v>30</v>
      </c>
      <c r="Q7" s="3">
        <f t="shared" si="5"/>
        <v>20</v>
      </c>
      <c r="R7" s="12">
        <f t="shared" si="6"/>
        <v>50</v>
      </c>
      <c r="S7" s="3"/>
      <c r="T7" s="13">
        <v>4</v>
      </c>
      <c r="U7" s="3">
        <v>41</v>
      </c>
      <c r="V7" s="3">
        <v>48</v>
      </c>
      <c r="W7" s="3">
        <v>90</v>
      </c>
      <c r="X7" s="3">
        <f t="shared" si="0"/>
        <v>45.555555555555557</v>
      </c>
      <c r="Y7" s="12">
        <f t="shared" si="7"/>
        <v>53.333333333333336</v>
      </c>
    </row>
    <row r="8" spans="1:36" x14ac:dyDescent="0.2">
      <c r="A8" s="13">
        <v>5</v>
      </c>
      <c r="B8" s="3">
        <v>62</v>
      </c>
      <c r="C8" s="3">
        <v>172</v>
      </c>
      <c r="D8" s="12">
        <f t="shared" si="1"/>
        <v>36.046511627906973</v>
      </c>
      <c r="E8" s="3"/>
      <c r="F8" s="13">
        <v>5</v>
      </c>
      <c r="G8" s="3">
        <v>18</v>
      </c>
      <c r="H8" s="3">
        <v>41</v>
      </c>
      <c r="I8" s="12">
        <f t="shared" si="2"/>
        <v>43.902439024390247</v>
      </c>
      <c r="J8" s="3"/>
      <c r="K8" s="13">
        <v>5</v>
      </c>
      <c r="L8" s="3">
        <v>3</v>
      </c>
      <c r="M8" s="3">
        <v>2</v>
      </c>
      <c r="N8" s="3">
        <v>8</v>
      </c>
      <c r="O8" s="3">
        <f t="shared" si="3"/>
        <v>13</v>
      </c>
      <c r="P8" s="3">
        <f t="shared" si="4"/>
        <v>23.076923076923077</v>
      </c>
      <c r="Q8" s="3">
        <f t="shared" si="5"/>
        <v>15.384615384615385</v>
      </c>
      <c r="R8" s="12">
        <f t="shared" si="6"/>
        <v>61.53846153846154</v>
      </c>
      <c r="S8" s="3"/>
      <c r="T8" s="13">
        <v>5</v>
      </c>
      <c r="U8" s="3">
        <v>32</v>
      </c>
      <c r="V8" s="3">
        <v>47</v>
      </c>
      <c r="W8" s="3">
        <v>87</v>
      </c>
      <c r="X8" s="3">
        <f t="shared" si="0"/>
        <v>36.781609195402297</v>
      </c>
      <c r="Y8" s="12">
        <f t="shared" si="7"/>
        <v>54.022988505747129</v>
      </c>
      <c r="AC8" s="1"/>
      <c r="AD8" s="1"/>
      <c r="AE8" s="1"/>
      <c r="AF8" s="1"/>
      <c r="AG8" s="1"/>
      <c r="AH8" s="1"/>
      <c r="AI8" s="1"/>
      <c r="AJ8" s="1"/>
    </row>
    <row r="9" spans="1:36" x14ac:dyDescent="0.2">
      <c r="A9" s="13">
        <v>6</v>
      </c>
      <c r="B9" s="3">
        <v>65</v>
      </c>
      <c r="C9" s="3">
        <v>182</v>
      </c>
      <c r="D9" s="12">
        <f t="shared" si="1"/>
        <v>35.714285714285715</v>
      </c>
      <c r="E9" s="3"/>
      <c r="F9" s="13">
        <v>6</v>
      </c>
      <c r="G9" s="3">
        <v>16</v>
      </c>
      <c r="H9" s="3">
        <v>28</v>
      </c>
      <c r="I9" s="12">
        <f t="shared" si="2"/>
        <v>57.142857142857139</v>
      </c>
      <c r="J9" s="3"/>
      <c r="K9" s="13">
        <v>6</v>
      </c>
      <c r="L9" s="3">
        <v>4</v>
      </c>
      <c r="M9" s="3">
        <v>3</v>
      </c>
      <c r="N9" s="3">
        <v>6</v>
      </c>
      <c r="O9" s="3">
        <f t="shared" si="3"/>
        <v>13</v>
      </c>
      <c r="P9" s="3">
        <f t="shared" si="4"/>
        <v>30.76923076923077</v>
      </c>
      <c r="Q9" s="3">
        <f t="shared" si="5"/>
        <v>23.076923076923077</v>
      </c>
      <c r="R9" s="12">
        <f t="shared" si="6"/>
        <v>46.153846153846153</v>
      </c>
      <c r="S9" s="3"/>
      <c r="T9" s="13">
        <v>6</v>
      </c>
      <c r="U9" s="3">
        <v>33</v>
      </c>
      <c r="V9" s="3">
        <v>45</v>
      </c>
      <c r="W9" s="3">
        <v>87</v>
      </c>
      <c r="X9" s="3">
        <f t="shared" si="0"/>
        <v>37.931034482758619</v>
      </c>
      <c r="Y9" s="12">
        <f t="shared" si="7"/>
        <v>51.724137931034484</v>
      </c>
      <c r="AC9" s="1"/>
      <c r="AD9" s="1"/>
      <c r="AE9" s="1"/>
      <c r="AF9" s="1"/>
      <c r="AG9" s="1"/>
      <c r="AH9" s="1"/>
      <c r="AI9" s="1"/>
      <c r="AJ9" s="1"/>
    </row>
    <row r="10" spans="1:36" x14ac:dyDescent="0.2">
      <c r="A10" s="13">
        <v>7</v>
      </c>
      <c r="B10" s="3">
        <v>50</v>
      </c>
      <c r="C10" s="3">
        <v>146</v>
      </c>
      <c r="D10" s="12">
        <f>B10/C10*100</f>
        <v>34.246575342465754</v>
      </c>
      <c r="E10" s="3"/>
      <c r="F10" s="13">
        <v>7</v>
      </c>
      <c r="G10" s="3">
        <v>14</v>
      </c>
      <c r="H10" s="3">
        <v>29</v>
      </c>
      <c r="I10" s="12">
        <f t="shared" si="2"/>
        <v>48.275862068965516</v>
      </c>
      <c r="J10" s="3"/>
      <c r="K10" s="13">
        <v>7</v>
      </c>
      <c r="L10" s="3">
        <v>2</v>
      </c>
      <c r="M10" s="3">
        <v>2</v>
      </c>
      <c r="N10" s="3">
        <v>7</v>
      </c>
      <c r="O10" s="3">
        <f t="shared" si="3"/>
        <v>11</v>
      </c>
      <c r="P10" s="3">
        <f t="shared" si="4"/>
        <v>18.181818181818183</v>
      </c>
      <c r="Q10" s="3">
        <f t="shared" si="5"/>
        <v>18.181818181818183</v>
      </c>
      <c r="R10" s="12">
        <f t="shared" si="6"/>
        <v>63.636363636363633</v>
      </c>
      <c r="S10" s="3"/>
      <c r="T10" s="11" t="s">
        <v>2</v>
      </c>
      <c r="U10" s="3"/>
      <c r="V10" s="3"/>
      <c r="W10" s="3"/>
      <c r="X10" s="3"/>
      <c r="Y10" s="12"/>
      <c r="AC10" s="1"/>
      <c r="AD10" s="1"/>
      <c r="AE10" s="1"/>
      <c r="AF10" s="1"/>
      <c r="AG10" s="1"/>
      <c r="AH10" s="1"/>
      <c r="AI10" s="1"/>
      <c r="AJ10" s="1"/>
    </row>
    <row r="11" spans="1:36" x14ac:dyDescent="0.2">
      <c r="A11" s="13">
        <v>8</v>
      </c>
      <c r="B11" s="3">
        <v>49</v>
      </c>
      <c r="C11" s="3">
        <v>136</v>
      </c>
      <c r="D11" s="12">
        <f t="shared" si="1"/>
        <v>36.029411764705884</v>
      </c>
      <c r="E11" s="3"/>
      <c r="F11" s="13">
        <v>8</v>
      </c>
      <c r="G11" s="3">
        <v>15</v>
      </c>
      <c r="H11" s="3">
        <v>26</v>
      </c>
      <c r="I11" s="12">
        <f t="shared" si="2"/>
        <v>57.692307692307686</v>
      </c>
      <c r="J11" s="3"/>
      <c r="K11" s="13">
        <v>8</v>
      </c>
      <c r="L11" s="3">
        <v>3</v>
      </c>
      <c r="M11" s="3">
        <v>1</v>
      </c>
      <c r="N11" s="3">
        <v>8</v>
      </c>
      <c r="O11" s="3">
        <f t="shared" si="3"/>
        <v>12</v>
      </c>
      <c r="P11" s="3">
        <f t="shared" si="4"/>
        <v>25</v>
      </c>
      <c r="Q11" s="3">
        <f t="shared" si="5"/>
        <v>8.3333333333333321</v>
      </c>
      <c r="R11" s="12">
        <f t="shared" si="6"/>
        <v>66.666666666666657</v>
      </c>
      <c r="S11" s="3"/>
      <c r="T11" s="13">
        <v>1</v>
      </c>
      <c r="U11" s="3">
        <v>61</v>
      </c>
      <c r="V11" s="3">
        <v>48</v>
      </c>
      <c r="W11" s="3">
        <v>123</v>
      </c>
      <c r="X11" s="3">
        <f>U11/W11*100</f>
        <v>49.59349593495935</v>
      </c>
      <c r="Y11" s="12">
        <f>V11/W11*100</f>
        <v>39.024390243902438</v>
      </c>
      <c r="AC11" s="1"/>
      <c r="AD11" s="1"/>
      <c r="AE11" s="1"/>
      <c r="AF11" s="1"/>
      <c r="AG11" s="1"/>
      <c r="AH11" s="1"/>
      <c r="AI11" s="1"/>
      <c r="AJ11" s="1"/>
    </row>
    <row r="12" spans="1:36" x14ac:dyDescent="0.2">
      <c r="A12" s="13">
        <v>9</v>
      </c>
      <c r="B12" s="3">
        <v>77</v>
      </c>
      <c r="C12" s="3">
        <v>234</v>
      </c>
      <c r="D12" s="12">
        <f t="shared" si="1"/>
        <v>32.905982905982903</v>
      </c>
      <c r="E12" s="3"/>
      <c r="F12" s="13">
        <v>9</v>
      </c>
      <c r="G12" s="3">
        <v>14</v>
      </c>
      <c r="H12" s="3">
        <v>28</v>
      </c>
      <c r="I12" s="12">
        <f t="shared" si="2"/>
        <v>50</v>
      </c>
      <c r="J12" s="3"/>
      <c r="K12" s="13">
        <v>9</v>
      </c>
      <c r="L12" s="3">
        <v>4</v>
      </c>
      <c r="M12" s="3">
        <v>2</v>
      </c>
      <c r="N12" s="3">
        <v>5</v>
      </c>
      <c r="O12" s="3">
        <f t="shared" si="3"/>
        <v>11</v>
      </c>
      <c r="P12" s="3">
        <f t="shared" si="4"/>
        <v>36.363636363636367</v>
      </c>
      <c r="Q12" s="3">
        <f t="shared" si="5"/>
        <v>18.181818181818183</v>
      </c>
      <c r="R12" s="12">
        <f t="shared" si="6"/>
        <v>45.454545454545453</v>
      </c>
      <c r="S12" s="3"/>
      <c r="T12" s="41">
        <v>2</v>
      </c>
      <c r="U12" s="3">
        <v>75</v>
      </c>
      <c r="V12" s="3">
        <v>40</v>
      </c>
      <c r="W12" s="3">
        <v>131</v>
      </c>
      <c r="X12" s="3">
        <f>U12/W12*100</f>
        <v>57.251908396946561</v>
      </c>
      <c r="Y12" s="12">
        <f t="shared" si="7"/>
        <v>30.534351145038169</v>
      </c>
      <c r="AC12" s="1"/>
      <c r="AD12" s="1"/>
      <c r="AE12" s="1"/>
      <c r="AF12" s="1"/>
      <c r="AG12" s="1"/>
      <c r="AH12" s="1"/>
      <c r="AI12" s="1"/>
      <c r="AJ12" s="1"/>
    </row>
    <row r="13" spans="1:36" x14ac:dyDescent="0.2">
      <c r="A13" s="13">
        <v>10</v>
      </c>
      <c r="B13" s="3">
        <v>45</v>
      </c>
      <c r="C13" s="3">
        <v>142</v>
      </c>
      <c r="D13" s="12">
        <f t="shared" si="1"/>
        <v>31.690140845070424</v>
      </c>
      <c r="E13" s="3"/>
      <c r="F13" s="13">
        <v>10</v>
      </c>
      <c r="G13" s="3">
        <v>12</v>
      </c>
      <c r="H13" s="3">
        <v>26</v>
      </c>
      <c r="I13" s="12">
        <f t="shared" si="2"/>
        <v>46.153846153846153</v>
      </c>
      <c r="J13" s="3"/>
      <c r="K13" s="13">
        <v>10</v>
      </c>
      <c r="L13" s="3">
        <v>2</v>
      </c>
      <c r="M13" s="3">
        <v>2</v>
      </c>
      <c r="N13" s="3">
        <v>7</v>
      </c>
      <c r="O13" s="3">
        <f t="shared" si="3"/>
        <v>11</v>
      </c>
      <c r="P13" s="3">
        <f t="shared" si="4"/>
        <v>18.181818181818183</v>
      </c>
      <c r="Q13" s="3">
        <f t="shared" si="5"/>
        <v>18.181818181818183</v>
      </c>
      <c r="R13" s="12">
        <f t="shared" si="6"/>
        <v>63.636363636363633</v>
      </c>
      <c r="S13" s="3"/>
      <c r="T13" s="13">
        <v>3</v>
      </c>
      <c r="U13" s="3">
        <v>58</v>
      </c>
      <c r="V13" s="3">
        <v>48</v>
      </c>
      <c r="W13" s="3">
        <v>123</v>
      </c>
      <c r="X13" s="3">
        <f>U13/W13*100</f>
        <v>47.154471544715449</v>
      </c>
      <c r="Y13" s="12">
        <f t="shared" si="7"/>
        <v>39.024390243902438</v>
      </c>
      <c r="AC13" s="1"/>
      <c r="AD13" s="1"/>
      <c r="AE13" s="1"/>
      <c r="AF13" s="1"/>
      <c r="AG13" s="1"/>
      <c r="AH13" s="1"/>
      <c r="AI13" s="1"/>
      <c r="AJ13" s="1"/>
    </row>
    <row r="14" spans="1:36" x14ac:dyDescent="0.2">
      <c r="A14" s="13">
        <v>11</v>
      </c>
      <c r="B14" s="3">
        <v>71</v>
      </c>
      <c r="C14" s="3">
        <v>204</v>
      </c>
      <c r="D14" s="12">
        <f t="shared" si="1"/>
        <v>34.803921568627452</v>
      </c>
      <c r="E14" s="3"/>
      <c r="F14" s="13">
        <v>11</v>
      </c>
      <c r="G14" s="3">
        <v>13</v>
      </c>
      <c r="H14" s="3">
        <v>27</v>
      </c>
      <c r="I14" s="12">
        <f t="shared" si="2"/>
        <v>48.148148148148145</v>
      </c>
      <c r="J14" s="3"/>
      <c r="K14" s="13">
        <v>11</v>
      </c>
      <c r="L14" s="3">
        <v>2</v>
      </c>
      <c r="M14" s="3">
        <v>3</v>
      </c>
      <c r="N14" s="3">
        <v>5</v>
      </c>
      <c r="O14" s="3">
        <f t="shared" si="3"/>
        <v>10</v>
      </c>
      <c r="P14" s="3">
        <f t="shared" si="4"/>
        <v>20</v>
      </c>
      <c r="Q14" s="3">
        <f t="shared" si="5"/>
        <v>30</v>
      </c>
      <c r="R14" s="12">
        <f t="shared" si="6"/>
        <v>50</v>
      </c>
      <c r="S14" s="3"/>
      <c r="T14" s="13">
        <v>4</v>
      </c>
      <c r="U14" s="3">
        <v>62</v>
      </c>
      <c r="V14" s="3">
        <v>53</v>
      </c>
      <c r="W14" s="3">
        <v>120</v>
      </c>
      <c r="X14" s="3">
        <f>U14/W14*100</f>
        <v>51.666666666666671</v>
      </c>
      <c r="Y14" s="12">
        <f t="shared" si="7"/>
        <v>44.166666666666664</v>
      </c>
    </row>
    <row r="15" spans="1:36" x14ac:dyDescent="0.2">
      <c r="A15" s="13">
        <v>12</v>
      </c>
      <c r="B15" s="3">
        <v>70</v>
      </c>
      <c r="C15" s="3">
        <v>207</v>
      </c>
      <c r="D15" s="12">
        <f t="shared" si="1"/>
        <v>33.816425120772948</v>
      </c>
      <c r="E15" s="3"/>
      <c r="F15" s="13">
        <v>12</v>
      </c>
      <c r="G15" s="3">
        <v>12</v>
      </c>
      <c r="H15" s="3">
        <v>29</v>
      </c>
      <c r="I15" s="12">
        <f t="shared" si="2"/>
        <v>41.379310344827587</v>
      </c>
      <c r="J15" s="3"/>
      <c r="K15" s="13">
        <v>12</v>
      </c>
      <c r="L15" s="3">
        <v>4</v>
      </c>
      <c r="M15" s="3">
        <v>2</v>
      </c>
      <c r="N15" s="3">
        <v>6</v>
      </c>
      <c r="O15" s="3">
        <f t="shared" si="3"/>
        <v>12</v>
      </c>
      <c r="P15" s="3">
        <f t="shared" si="4"/>
        <v>33.333333333333329</v>
      </c>
      <c r="Q15" s="3">
        <f t="shared" si="5"/>
        <v>16.666666666666664</v>
      </c>
      <c r="R15" s="12">
        <f t="shared" si="6"/>
        <v>50</v>
      </c>
      <c r="S15" s="3"/>
      <c r="T15" s="13">
        <v>5</v>
      </c>
      <c r="U15" s="3">
        <v>64</v>
      </c>
      <c r="V15" s="3">
        <v>45</v>
      </c>
      <c r="W15" s="3">
        <v>122</v>
      </c>
      <c r="X15" s="3">
        <f>U15/W15*100</f>
        <v>52.459016393442624</v>
      </c>
      <c r="Y15" s="12">
        <f t="shared" si="7"/>
        <v>36.885245901639344</v>
      </c>
    </row>
    <row r="16" spans="1:36" x14ac:dyDescent="0.2">
      <c r="A16" s="11" t="s">
        <v>1</v>
      </c>
      <c r="D16" s="12"/>
      <c r="E16" s="3"/>
      <c r="F16" s="11" t="s">
        <v>1</v>
      </c>
      <c r="G16" s="3"/>
      <c r="H16" s="3"/>
      <c r="I16" s="12"/>
      <c r="J16" s="3"/>
      <c r="K16" s="11" t="s">
        <v>1</v>
      </c>
      <c r="L16" s="3"/>
      <c r="M16" s="3"/>
      <c r="N16" s="3"/>
      <c r="O16" s="3"/>
      <c r="P16" s="3"/>
      <c r="Q16" s="3"/>
      <c r="R16" s="12"/>
      <c r="S16" s="3"/>
      <c r="T16" s="13">
        <v>6</v>
      </c>
      <c r="U16" s="3">
        <v>71</v>
      </c>
      <c r="V16" s="3">
        <v>50</v>
      </c>
      <c r="W16" s="3">
        <v>132</v>
      </c>
      <c r="X16" s="3">
        <f>AVERAGE(X11:X15)</f>
        <v>51.625111787346121</v>
      </c>
      <c r="Y16" s="12">
        <f t="shared" si="7"/>
        <v>37.878787878787875</v>
      </c>
    </row>
    <row r="17" spans="1:25" x14ac:dyDescent="0.2">
      <c r="A17" s="13">
        <v>1</v>
      </c>
      <c r="B17" s="3">
        <v>85</v>
      </c>
      <c r="C17" s="3">
        <v>245</v>
      </c>
      <c r="D17" s="12">
        <f t="shared" si="1"/>
        <v>34.693877551020407</v>
      </c>
      <c r="E17" s="3"/>
      <c r="F17" s="13">
        <v>1</v>
      </c>
      <c r="G17" s="3">
        <v>22</v>
      </c>
      <c r="H17" s="3">
        <v>38</v>
      </c>
      <c r="I17" s="12">
        <f t="shared" si="2"/>
        <v>57.894736842105267</v>
      </c>
      <c r="J17" s="3"/>
      <c r="K17" s="13">
        <v>1</v>
      </c>
      <c r="L17" s="20">
        <v>5</v>
      </c>
      <c r="M17" s="20">
        <v>3</v>
      </c>
      <c r="N17" s="20">
        <v>3</v>
      </c>
      <c r="O17" s="3">
        <f t="shared" si="3"/>
        <v>11</v>
      </c>
      <c r="P17" s="3">
        <f>L17/O17*100</f>
        <v>45.454545454545453</v>
      </c>
      <c r="Q17" s="3">
        <f t="shared" si="5"/>
        <v>27.27272727272727</v>
      </c>
      <c r="R17" s="12">
        <f t="shared" si="6"/>
        <v>27.27272727272727</v>
      </c>
      <c r="S17" s="3"/>
      <c r="T17" s="11" t="s">
        <v>11</v>
      </c>
      <c r="U17" s="3"/>
      <c r="V17" s="3"/>
      <c r="W17" s="3"/>
      <c r="X17" s="3"/>
      <c r="Y17" s="12"/>
    </row>
    <row r="18" spans="1:25" x14ac:dyDescent="0.2">
      <c r="A18" s="13">
        <v>2</v>
      </c>
      <c r="B18" s="3">
        <v>37</v>
      </c>
      <c r="C18" s="3">
        <v>132</v>
      </c>
      <c r="D18" s="12">
        <f t="shared" si="1"/>
        <v>28.030303030303028</v>
      </c>
      <c r="E18" s="3"/>
      <c r="F18" s="13">
        <v>2</v>
      </c>
      <c r="G18" s="3">
        <v>16</v>
      </c>
      <c r="H18" s="3">
        <v>30</v>
      </c>
      <c r="I18" s="12">
        <f t="shared" si="2"/>
        <v>53.333333333333336</v>
      </c>
      <c r="J18" s="3"/>
      <c r="K18" s="13">
        <v>2</v>
      </c>
      <c r="L18" s="20">
        <v>6</v>
      </c>
      <c r="M18" s="20">
        <v>3</v>
      </c>
      <c r="N18" s="20">
        <v>3</v>
      </c>
      <c r="O18" s="3">
        <f t="shared" si="3"/>
        <v>12</v>
      </c>
      <c r="P18" s="3">
        <f t="shared" si="4"/>
        <v>50</v>
      </c>
      <c r="Q18" s="3">
        <f t="shared" si="5"/>
        <v>25</v>
      </c>
      <c r="R18" s="12">
        <f t="shared" si="6"/>
        <v>25</v>
      </c>
      <c r="S18" s="3"/>
      <c r="T18" s="13">
        <v>1</v>
      </c>
      <c r="U18" s="3">
        <v>68</v>
      </c>
      <c r="V18" s="3">
        <v>49</v>
      </c>
      <c r="W18" s="3">
        <v>124</v>
      </c>
      <c r="X18" s="3">
        <f t="shared" ref="X18:X23" si="8">U18/W18*100</f>
        <v>54.838709677419352</v>
      </c>
      <c r="Y18" s="12">
        <f t="shared" si="7"/>
        <v>39.516129032258064</v>
      </c>
    </row>
    <row r="19" spans="1:25" x14ac:dyDescent="0.2">
      <c r="A19" s="13">
        <v>3</v>
      </c>
      <c r="B19" s="3">
        <v>48</v>
      </c>
      <c r="C19" s="3">
        <v>134</v>
      </c>
      <c r="D19" s="12">
        <f t="shared" si="1"/>
        <v>35.820895522388057</v>
      </c>
      <c r="E19" s="3"/>
      <c r="F19" s="13">
        <v>3</v>
      </c>
      <c r="G19" s="3">
        <v>11</v>
      </c>
      <c r="H19" s="3">
        <v>29</v>
      </c>
      <c r="I19" s="12">
        <f t="shared" si="2"/>
        <v>37.931034482758619</v>
      </c>
      <c r="J19" s="3"/>
      <c r="K19" s="13">
        <v>3</v>
      </c>
      <c r="L19" s="20">
        <v>4</v>
      </c>
      <c r="M19" s="20">
        <v>2</v>
      </c>
      <c r="N19" s="20">
        <v>2</v>
      </c>
      <c r="O19" s="3">
        <f t="shared" si="3"/>
        <v>8</v>
      </c>
      <c r="P19" s="3">
        <f t="shared" si="4"/>
        <v>50</v>
      </c>
      <c r="Q19" s="3">
        <f t="shared" si="5"/>
        <v>25</v>
      </c>
      <c r="R19" s="12">
        <f t="shared" si="6"/>
        <v>25</v>
      </c>
      <c r="S19" s="3"/>
      <c r="T19" s="13">
        <v>2</v>
      </c>
      <c r="U19" s="3">
        <v>68</v>
      </c>
      <c r="V19" s="3">
        <v>68</v>
      </c>
      <c r="W19" s="3">
        <v>143</v>
      </c>
      <c r="X19" s="3">
        <f t="shared" si="8"/>
        <v>47.552447552447553</v>
      </c>
      <c r="Y19" s="12">
        <f t="shared" si="7"/>
        <v>47.552447552447553</v>
      </c>
    </row>
    <row r="20" spans="1:25" x14ac:dyDescent="0.2">
      <c r="A20" s="13">
        <v>4</v>
      </c>
      <c r="B20" s="3">
        <v>51</v>
      </c>
      <c r="C20" s="3">
        <v>160</v>
      </c>
      <c r="D20" s="12">
        <f t="shared" si="1"/>
        <v>31.874999999999996</v>
      </c>
      <c r="E20" s="3"/>
      <c r="F20" s="13">
        <v>4</v>
      </c>
      <c r="G20" s="3">
        <v>14</v>
      </c>
      <c r="H20" s="3">
        <v>30</v>
      </c>
      <c r="I20" s="12">
        <f t="shared" si="2"/>
        <v>46.666666666666664</v>
      </c>
      <c r="J20" s="3"/>
      <c r="K20" s="13">
        <v>4</v>
      </c>
      <c r="L20" s="20">
        <v>4</v>
      </c>
      <c r="M20" s="20">
        <v>3</v>
      </c>
      <c r="N20" s="20">
        <v>3</v>
      </c>
      <c r="O20" s="3">
        <f t="shared" si="3"/>
        <v>10</v>
      </c>
      <c r="P20" s="3">
        <f t="shared" si="4"/>
        <v>40</v>
      </c>
      <c r="Q20" s="3">
        <f t="shared" si="5"/>
        <v>30</v>
      </c>
      <c r="R20" s="12">
        <f t="shared" si="6"/>
        <v>30</v>
      </c>
      <c r="S20" s="3"/>
      <c r="T20" s="13">
        <v>3</v>
      </c>
      <c r="U20" s="3">
        <v>65</v>
      </c>
      <c r="V20" s="3">
        <v>52</v>
      </c>
      <c r="W20" s="3">
        <v>132</v>
      </c>
      <c r="X20" s="3">
        <f t="shared" si="8"/>
        <v>49.242424242424242</v>
      </c>
      <c r="Y20" s="12">
        <f t="shared" si="7"/>
        <v>39.393939393939391</v>
      </c>
    </row>
    <row r="21" spans="1:25" x14ac:dyDescent="0.2">
      <c r="A21" s="13">
        <v>5</v>
      </c>
      <c r="B21" s="3">
        <v>58</v>
      </c>
      <c r="C21" s="3">
        <v>172</v>
      </c>
      <c r="D21" s="12">
        <f t="shared" si="1"/>
        <v>33.720930232558139</v>
      </c>
      <c r="E21" s="3"/>
      <c r="F21" s="13">
        <v>5</v>
      </c>
      <c r="G21" s="3">
        <v>14</v>
      </c>
      <c r="H21" s="3">
        <v>28</v>
      </c>
      <c r="I21" s="12">
        <f t="shared" si="2"/>
        <v>50</v>
      </c>
      <c r="J21" s="3"/>
      <c r="K21" s="13">
        <v>5</v>
      </c>
      <c r="L21" s="20">
        <v>4</v>
      </c>
      <c r="M21" s="20">
        <v>2</v>
      </c>
      <c r="N21" s="20">
        <v>3</v>
      </c>
      <c r="O21" s="3">
        <f t="shared" si="3"/>
        <v>9</v>
      </c>
      <c r="P21" s="3">
        <f t="shared" si="4"/>
        <v>44.444444444444443</v>
      </c>
      <c r="Q21" s="3">
        <f t="shared" si="5"/>
        <v>22.222222222222221</v>
      </c>
      <c r="R21" s="12">
        <f t="shared" si="6"/>
        <v>33.333333333333329</v>
      </c>
      <c r="S21" s="3"/>
      <c r="T21" s="13">
        <v>4</v>
      </c>
      <c r="U21" s="3">
        <v>52</v>
      </c>
      <c r="V21" s="3">
        <v>49</v>
      </c>
      <c r="W21" s="3">
        <v>117</v>
      </c>
      <c r="X21" s="3">
        <f t="shared" si="8"/>
        <v>44.444444444444443</v>
      </c>
      <c r="Y21" s="12">
        <f t="shared" si="7"/>
        <v>41.880341880341881</v>
      </c>
    </row>
    <row r="22" spans="1:25" x14ac:dyDescent="0.2">
      <c r="A22" s="13">
        <v>6</v>
      </c>
      <c r="B22" s="3">
        <v>52</v>
      </c>
      <c r="C22" s="3">
        <v>145</v>
      </c>
      <c r="D22" s="12">
        <f t="shared" si="1"/>
        <v>35.862068965517238</v>
      </c>
      <c r="E22" s="3"/>
      <c r="F22" s="13">
        <v>6</v>
      </c>
      <c r="G22" s="3">
        <v>13</v>
      </c>
      <c r="H22" s="3">
        <v>30</v>
      </c>
      <c r="I22" s="12">
        <f t="shared" si="2"/>
        <v>43.333333333333336</v>
      </c>
      <c r="J22" s="3"/>
      <c r="K22" s="13">
        <v>6</v>
      </c>
      <c r="L22" s="20">
        <v>5</v>
      </c>
      <c r="M22" s="20">
        <v>2</v>
      </c>
      <c r="N22" s="20">
        <v>5</v>
      </c>
      <c r="O22" s="3">
        <f t="shared" si="3"/>
        <v>12</v>
      </c>
      <c r="P22" s="3">
        <f t="shared" si="4"/>
        <v>41.666666666666671</v>
      </c>
      <c r="Q22" s="3">
        <f t="shared" si="5"/>
        <v>16.666666666666664</v>
      </c>
      <c r="R22" s="12">
        <f t="shared" si="6"/>
        <v>41.666666666666671</v>
      </c>
      <c r="S22" s="3"/>
      <c r="T22" s="13">
        <v>5</v>
      </c>
      <c r="U22" s="3">
        <v>61</v>
      </c>
      <c r="V22" s="3">
        <v>47</v>
      </c>
      <c r="W22" s="3">
        <v>114</v>
      </c>
      <c r="X22" s="3">
        <f t="shared" si="8"/>
        <v>53.508771929824562</v>
      </c>
      <c r="Y22" s="12">
        <f t="shared" si="7"/>
        <v>41.228070175438596</v>
      </c>
    </row>
    <row r="23" spans="1:25" x14ac:dyDescent="0.2">
      <c r="A23" s="13">
        <v>7</v>
      </c>
      <c r="B23" s="3">
        <v>50</v>
      </c>
      <c r="C23" s="3">
        <v>168</v>
      </c>
      <c r="D23" s="12">
        <f t="shared" si="1"/>
        <v>29.761904761904763</v>
      </c>
      <c r="E23" s="3"/>
      <c r="F23" s="13">
        <v>7</v>
      </c>
      <c r="G23" s="3">
        <v>15</v>
      </c>
      <c r="H23" s="3">
        <v>31</v>
      </c>
      <c r="I23" s="12">
        <f t="shared" si="2"/>
        <v>48.387096774193552</v>
      </c>
      <c r="J23" s="3"/>
      <c r="K23" s="13">
        <v>7</v>
      </c>
      <c r="L23" s="20">
        <v>7</v>
      </c>
      <c r="M23" s="20">
        <v>4</v>
      </c>
      <c r="N23" s="20">
        <v>6</v>
      </c>
      <c r="O23" s="3">
        <f t="shared" si="3"/>
        <v>17</v>
      </c>
      <c r="P23" s="3">
        <f t="shared" si="4"/>
        <v>41.17647058823529</v>
      </c>
      <c r="Q23" s="3">
        <f t="shared" si="5"/>
        <v>23.52941176470588</v>
      </c>
      <c r="R23" s="12">
        <f t="shared" si="6"/>
        <v>35.294117647058826</v>
      </c>
      <c r="S23" s="3"/>
      <c r="T23" s="13">
        <v>6</v>
      </c>
      <c r="U23" s="3">
        <v>55</v>
      </c>
      <c r="V23" s="3">
        <v>42</v>
      </c>
      <c r="W23" s="3">
        <v>112</v>
      </c>
      <c r="X23" s="3">
        <f t="shared" si="8"/>
        <v>49.107142857142854</v>
      </c>
      <c r="Y23" s="12">
        <f t="shared" si="7"/>
        <v>37.5</v>
      </c>
    </row>
    <row r="24" spans="1:25" x14ac:dyDescent="0.2">
      <c r="A24" s="13">
        <v>8</v>
      </c>
      <c r="B24" s="3">
        <v>53</v>
      </c>
      <c r="C24" s="3">
        <v>171</v>
      </c>
      <c r="D24" s="12">
        <f t="shared" si="1"/>
        <v>30.994152046783626</v>
      </c>
      <c r="E24" s="3"/>
      <c r="F24" s="13">
        <v>8</v>
      </c>
      <c r="G24" s="3">
        <v>14</v>
      </c>
      <c r="H24" s="3">
        <v>34</v>
      </c>
      <c r="I24" s="12">
        <f t="shared" si="2"/>
        <v>41.17647058823529</v>
      </c>
      <c r="J24" s="3"/>
      <c r="K24" s="13">
        <v>8</v>
      </c>
      <c r="L24" s="20">
        <v>6</v>
      </c>
      <c r="M24" s="20">
        <v>3</v>
      </c>
      <c r="N24" s="20">
        <v>3</v>
      </c>
      <c r="O24" s="3">
        <f t="shared" si="3"/>
        <v>12</v>
      </c>
      <c r="P24" s="3">
        <f t="shared" si="4"/>
        <v>50</v>
      </c>
      <c r="Q24" s="3">
        <f t="shared" si="5"/>
        <v>25</v>
      </c>
      <c r="R24" s="12">
        <f t="shared" si="6"/>
        <v>25</v>
      </c>
      <c r="S24" s="3"/>
      <c r="T24" s="11" t="s">
        <v>0</v>
      </c>
      <c r="U24" s="3"/>
      <c r="V24" s="3"/>
      <c r="W24" s="3"/>
      <c r="X24" s="3"/>
      <c r="Y24" s="12"/>
    </row>
    <row r="25" spans="1:25" x14ac:dyDescent="0.2">
      <c r="A25" s="13">
        <v>9</v>
      </c>
      <c r="B25" s="3">
        <v>55</v>
      </c>
      <c r="C25" s="3">
        <v>166</v>
      </c>
      <c r="D25" s="12">
        <f t="shared" si="1"/>
        <v>33.132530120481931</v>
      </c>
      <c r="E25" s="3"/>
      <c r="F25" s="13">
        <v>9</v>
      </c>
      <c r="G25" s="3">
        <v>16</v>
      </c>
      <c r="H25" s="3">
        <v>28</v>
      </c>
      <c r="I25" s="12">
        <f t="shared" si="2"/>
        <v>57.142857142857139</v>
      </c>
      <c r="J25" s="3"/>
      <c r="K25" s="13">
        <v>9</v>
      </c>
      <c r="L25" s="20">
        <v>5</v>
      </c>
      <c r="M25" s="20">
        <v>3</v>
      </c>
      <c r="N25" s="20">
        <v>4</v>
      </c>
      <c r="O25" s="3">
        <f t="shared" si="3"/>
        <v>12</v>
      </c>
      <c r="P25" s="3">
        <f t="shared" si="4"/>
        <v>41.666666666666671</v>
      </c>
      <c r="Q25" s="3">
        <f t="shared" si="5"/>
        <v>25</v>
      </c>
      <c r="R25" s="12">
        <f t="shared" si="6"/>
        <v>33.333333333333329</v>
      </c>
      <c r="S25" s="3"/>
      <c r="T25" s="41">
        <v>1</v>
      </c>
      <c r="U25" s="3">
        <v>32</v>
      </c>
      <c r="V25" s="3">
        <v>52</v>
      </c>
      <c r="W25" s="3">
        <v>87</v>
      </c>
      <c r="X25" s="3">
        <f t="shared" ref="X25:X30" si="9">U25/W25*100</f>
        <v>36.781609195402297</v>
      </c>
      <c r="Y25" s="12">
        <f t="shared" si="7"/>
        <v>59.770114942528743</v>
      </c>
    </row>
    <row r="26" spans="1:25" x14ac:dyDescent="0.2">
      <c r="A26" s="13">
        <v>10</v>
      </c>
      <c r="B26" s="3">
        <v>64</v>
      </c>
      <c r="C26" s="3">
        <v>177</v>
      </c>
      <c r="D26" s="12">
        <f t="shared" si="1"/>
        <v>36.158192090395481</v>
      </c>
      <c r="E26" s="3"/>
      <c r="F26" s="13">
        <v>10</v>
      </c>
      <c r="G26" s="3">
        <v>16</v>
      </c>
      <c r="H26" s="3">
        <v>34</v>
      </c>
      <c r="I26" s="12">
        <f t="shared" si="2"/>
        <v>47.058823529411761</v>
      </c>
      <c r="J26" s="3"/>
      <c r="K26" s="13">
        <v>10</v>
      </c>
      <c r="L26" s="20">
        <v>7</v>
      </c>
      <c r="M26" s="20">
        <v>3</v>
      </c>
      <c r="N26" s="20">
        <v>3</v>
      </c>
      <c r="O26" s="3">
        <f t="shared" si="3"/>
        <v>13</v>
      </c>
      <c r="P26" s="3">
        <f t="shared" si="4"/>
        <v>53.846153846153847</v>
      </c>
      <c r="Q26" s="3">
        <f t="shared" si="5"/>
        <v>23.076923076923077</v>
      </c>
      <c r="R26" s="12">
        <f t="shared" si="6"/>
        <v>23.076923076923077</v>
      </c>
      <c r="S26" s="3"/>
      <c r="T26" s="13">
        <v>2</v>
      </c>
      <c r="U26" s="3">
        <v>29</v>
      </c>
      <c r="V26" s="3">
        <v>47</v>
      </c>
      <c r="W26" s="3">
        <v>91</v>
      </c>
      <c r="X26" s="3">
        <f t="shared" si="9"/>
        <v>31.868131868131865</v>
      </c>
      <c r="Y26" s="12">
        <f t="shared" si="7"/>
        <v>51.648351648351657</v>
      </c>
    </row>
    <row r="27" spans="1:25" x14ac:dyDescent="0.2">
      <c r="A27" s="13">
        <v>11</v>
      </c>
      <c r="B27" s="3">
        <v>59</v>
      </c>
      <c r="C27" s="3">
        <v>184</v>
      </c>
      <c r="D27" s="12">
        <f t="shared" si="1"/>
        <v>32.065217391304344</v>
      </c>
      <c r="E27" s="3"/>
      <c r="F27" s="13">
        <v>11</v>
      </c>
      <c r="G27" s="3">
        <v>11</v>
      </c>
      <c r="H27" s="3">
        <v>23</v>
      </c>
      <c r="I27" s="12">
        <f t="shared" si="2"/>
        <v>47.826086956521742</v>
      </c>
      <c r="J27" s="3"/>
      <c r="K27" s="13">
        <v>11</v>
      </c>
      <c r="L27" s="20">
        <v>6</v>
      </c>
      <c r="M27" s="20">
        <v>3</v>
      </c>
      <c r="N27" s="20">
        <v>4</v>
      </c>
      <c r="O27" s="3">
        <f t="shared" si="3"/>
        <v>13</v>
      </c>
      <c r="P27" s="3">
        <f t="shared" si="4"/>
        <v>46.153846153846153</v>
      </c>
      <c r="Q27" s="3">
        <f t="shared" si="5"/>
        <v>23.076923076923077</v>
      </c>
      <c r="R27" s="12">
        <f t="shared" si="6"/>
        <v>30.76923076923077</v>
      </c>
      <c r="S27" s="3"/>
      <c r="T27" s="13">
        <v>3</v>
      </c>
      <c r="U27" s="3">
        <v>31</v>
      </c>
      <c r="V27" s="3">
        <v>40</v>
      </c>
      <c r="W27" s="3">
        <v>78</v>
      </c>
      <c r="X27" s="3">
        <f t="shared" si="9"/>
        <v>39.743589743589745</v>
      </c>
      <c r="Y27" s="12">
        <f t="shared" si="7"/>
        <v>51.282051282051277</v>
      </c>
    </row>
    <row r="28" spans="1:25" x14ac:dyDescent="0.2">
      <c r="A28" s="13">
        <v>12</v>
      </c>
      <c r="B28" s="3">
        <v>46</v>
      </c>
      <c r="C28" s="3">
        <v>144</v>
      </c>
      <c r="D28" s="12">
        <f t="shared" si="1"/>
        <v>31.944444444444443</v>
      </c>
      <c r="E28" s="3"/>
      <c r="F28" s="13">
        <v>12</v>
      </c>
      <c r="G28" s="3">
        <v>13</v>
      </c>
      <c r="H28" s="3">
        <v>28</v>
      </c>
      <c r="I28" s="12">
        <f t="shared" si="2"/>
        <v>46.428571428571431</v>
      </c>
      <c r="J28" s="3"/>
      <c r="K28" s="13">
        <v>12</v>
      </c>
      <c r="L28" s="20">
        <v>3</v>
      </c>
      <c r="M28" s="20">
        <v>2</v>
      </c>
      <c r="N28" s="20">
        <v>3</v>
      </c>
      <c r="O28" s="3">
        <f t="shared" si="3"/>
        <v>8</v>
      </c>
      <c r="P28" s="3">
        <f t="shared" si="4"/>
        <v>37.5</v>
      </c>
      <c r="Q28" s="3">
        <f t="shared" si="5"/>
        <v>25</v>
      </c>
      <c r="R28" s="12">
        <f t="shared" si="6"/>
        <v>37.5</v>
      </c>
      <c r="S28" s="3"/>
      <c r="T28" s="13">
        <v>4</v>
      </c>
      <c r="U28" s="3">
        <v>35</v>
      </c>
      <c r="V28" s="3">
        <v>41</v>
      </c>
      <c r="W28" s="3">
        <v>97</v>
      </c>
      <c r="X28" s="3">
        <f t="shared" si="9"/>
        <v>36.082474226804123</v>
      </c>
      <c r="Y28" s="12">
        <f t="shared" si="7"/>
        <v>42.268041237113401</v>
      </c>
    </row>
    <row r="29" spans="1:25" x14ac:dyDescent="0.2">
      <c r="A29" s="11" t="s">
        <v>2</v>
      </c>
      <c r="D29" s="12"/>
      <c r="E29" s="3"/>
      <c r="F29" s="11" t="s">
        <v>2</v>
      </c>
      <c r="G29" s="3"/>
      <c r="H29" s="3"/>
      <c r="I29" s="12"/>
      <c r="J29" s="3"/>
      <c r="K29" s="11" t="s">
        <v>2</v>
      </c>
      <c r="L29" s="3"/>
      <c r="M29" s="3"/>
      <c r="N29" s="3"/>
      <c r="O29" s="3"/>
      <c r="P29" s="3"/>
      <c r="Q29" s="3"/>
      <c r="R29" s="12"/>
      <c r="S29" s="3"/>
      <c r="T29" s="13">
        <v>5</v>
      </c>
      <c r="U29" s="3">
        <v>32</v>
      </c>
      <c r="V29" s="3">
        <v>51</v>
      </c>
      <c r="W29" s="3">
        <v>87</v>
      </c>
      <c r="X29" s="3">
        <f t="shared" si="9"/>
        <v>36.781609195402297</v>
      </c>
      <c r="Y29" s="12">
        <f t="shared" si="7"/>
        <v>58.620689655172406</v>
      </c>
    </row>
    <row r="30" spans="1:25" ht="17" thickBot="1" x14ac:dyDescent="0.25">
      <c r="A30" s="13">
        <v>1</v>
      </c>
      <c r="B30" s="3">
        <v>78</v>
      </c>
      <c r="C30" s="3">
        <v>208</v>
      </c>
      <c r="D30" s="12">
        <f t="shared" si="1"/>
        <v>37.5</v>
      </c>
      <c r="E30" s="3"/>
      <c r="F30" s="13">
        <v>1</v>
      </c>
      <c r="G30" s="3">
        <v>13</v>
      </c>
      <c r="H30" s="3">
        <v>32</v>
      </c>
      <c r="I30" s="12">
        <f>G30/H30*100</f>
        <v>40.625</v>
      </c>
      <c r="J30" s="3"/>
      <c r="K30" s="13">
        <v>1</v>
      </c>
      <c r="L30" s="3">
        <v>7</v>
      </c>
      <c r="M30" s="3">
        <v>4</v>
      </c>
      <c r="N30" s="3">
        <v>7</v>
      </c>
      <c r="O30" s="3">
        <f t="shared" si="3"/>
        <v>18</v>
      </c>
      <c r="P30" s="3">
        <f t="shared" si="4"/>
        <v>38.888888888888893</v>
      </c>
      <c r="Q30" s="3">
        <f t="shared" si="5"/>
        <v>22.222222222222221</v>
      </c>
      <c r="R30" s="12">
        <f t="shared" si="6"/>
        <v>38.888888888888893</v>
      </c>
      <c r="S30" s="3"/>
      <c r="T30" s="14">
        <v>6</v>
      </c>
      <c r="U30" s="15">
        <v>33</v>
      </c>
      <c r="V30" s="15">
        <v>48</v>
      </c>
      <c r="W30" s="15">
        <v>87</v>
      </c>
      <c r="X30" s="15">
        <f t="shared" si="9"/>
        <v>37.931034482758619</v>
      </c>
      <c r="Y30" s="16">
        <f t="shared" si="7"/>
        <v>55.172413793103445</v>
      </c>
    </row>
    <row r="31" spans="1:25" x14ac:dyDescent="0.2">
      <c r="A31" s="13">
        <v>2</v>
      </c>
      <c r="B31" s="3">
        <v>66</v>
      </c>
      <c r="C31" s="3">
        <v>205</v>
      </c>
      <c r="D31" s="12">
        <f t="shared" si="1"/>
        <v>32.195121951219512</v>
      </c>
      <c r="E31" s="3"/>
      <c r="F31" s="13">
        <v>2</v>
      </c>
      <c r="G31" s="3">
        <v>11</v>
      </c>
      <c r="H31" s="3">
        <v>31</v>
      </c>
      <c r="I31" s="12">
        <f t="shared" ref="I31:I41" si="10">G31/H31*100</f>
        <v>35.483870967741936</v>
      </c>
      <c r="J31" s="3"/>
      <c r="K31" s="13">
        <v>2</v>
      </c>
      <c r="L31" s="3">
        <v>7</v>
      </c>
      <c r="M31" s="3">
        <v>4</v>
      </c>
      <c r="N31" s="3">
        <v>6</v>
      </c>
      <c r="O31" s="3">
        <f t="shared" si="3"/>
        <v>17</v>
      </c>
      <c r="P31" s="3">
        <f t="shared" si="4"/>
        <v>41.17647058823529</v>
      </c>
      <c r="Q31" s="3">
        <f t="shared" si="5"/>
        <v>23.52941176470588</v>
      </c>
      <c r="R31" s="12">
        <f t="shared" si="6"/>
        <v>35.294117647058826</v>
      </c>
      <c r="S31" s="3"/>
      <c r="T31" s="3"/>
      <c r="U31" s="3"/>
      <c r="V31" s="3"/>
      <c r="W31" s="3"/>
      <c r="X31" s="3"/>
      <c r="Y31" s="3"/>
    </row>
    <row r="32" spans="1:25" x14ac:dyDescent="0.2">
      <c r="A32" s="13">
        <v>3</v>
      </c>
      <c r="B32" s="3">
        <v>72</v>
      </c>
      <c r="C32" s="3">
        <v>212</v>
      </c>
      <c r="D32" s="12">
        <f t="shared" si="1"/>
        <v>33.962264150943398</v>
      </c>
      <c r="E32" s="3"/>
      <c r="F32" s="13">
        <v>3</v>
      </c>
      <c r="G32" s="3">
        <v>16</v>
      </c>
      <c r="H32" s="3">
        <v>35</v>
      </c>
      <c r="I32" s="12">
        <f t="shared" si="10"/>
        <v>45.714285714285715</v>
      </c>
      <c r="J32" s="3"/>
      <c r="K32" s="13">
        <v>3</v>
      </c>
      <c r="L32" s="3">
        <v>7</v>
      </c>
      <c r="M32" s="3">
        <v>3</v>
      </c>
      <c r="N32" s="3">
        <v>5</v>
      </c>
      <c r="O32" s="3">
        <f t="shared" si="3"/>
        <v>15</v>
      </c>
      <c r="P32" s="3">
        <f t="shared" si="4"/>
        <v>46.666666666666664</v>
      </c>
      <c r="Q32" s="3">
        <f t="shared" si="5"/>
        <v>20</v>
      </c>
      <c r="R32" s="12">
        <f t="shared" si="6"/>
        <v>33.333333333333329</v>
      </c>
      <c r="S32" s="3"/>
      <c r="T32" s="3"/>
      <c r="U32" s="3"/>
      <c r="V32" s="3"/>
      <c r="W32" s="3"/>
      <c r="X32" s="3"/>
      <c r="Y32" s="3"/>
    </row>
    <row r="33" spans="1:46" x14ac:dyDescent="0.2">
      <c r="A33" s="13">
        <v>4</v>
      </c>
      <c r="B33" s="3">
        <v>81</v>
      </c>
      <c r="C33" s="3">
        <v>232</v>
      </c>
      <c r="D33" s="12">
        <f t="shared" si="1"/>
        <v>34.913793103448278</v>
      </c>
      <c r="E33" s="3"/>
      <c r="F33" s="13">
        <v>4</v>
      </c>
      <c r="G33" s="3">
        <v>16</v>
      </c>
      <c r="H33" s="3">
        <v>35</v>
      </c>
      <c r="I33" s="12">
        <f t="shared" si="10"/>
        <v>45.714285714285715</v>
      </c>
      <c r="J33" s="3"/>
      <c r="K33" s="13">
        <v>4</v>
      </c>
      <c r="L33" s="3">
        <v>9</v>
      </c>
      <c r="M33" s="3">
        <v>5</v>
      </c>
      <c r="N33" s="3">
        <v>9</v>
      </c>
      <c r="O33" s="3">
        <f t="shared" si="3"/>
        <v>23</v>
      </c>
      <c r="P33" s="3">
        <f t="shared" si="4"/>
        <v>39.130434782608695</v>
      </c>
      <c r="Q33" s="3">
        <f t="shared" si="5"/>
        <v>21.739130434782609</v>
      </c>
      <c r="R33" s="12">
        <f t="shared" si="6"/>
        <v>39.130434782608695</v>
      </c>
      <c r="S33" s="3"/>
      <c r="T33" s="3"/>
      <c r="U33" s="3"/>
      <c r="V33" s="3"/>
      <c r="W33" s="3"/>
      <c r="X33" s="3"/>
      <c r="Y33" s="3"/>
    </row>
    <row r="34" spans="1:46" x14ac:dyDescent="0.2">
      <c r="A34" s="13">
        <v>5</v>
      </c>
      <c r="B34" s="3">
        <v>53</v>
      </c>
      <c r="C34" s="3">
        <v>135</v>
      </c>
      <c r="D34" s="12">
        <f t="shared" si="1"/>
        <v>39.25925925925926</v>
      </c>
      <c r="E34" s="3"/>
      <c r="F34" s="13">
        <v>5</v>
      </c>
      <c r="G34" s="3">
        <v>12</v>
      </c>
      <c r="H34" s="3">
        <v>31</v>
      </c>
      <c r="I34" s="12">
        <f t="shared" si="10"/>
        <v>38.70967741935484</v>
      </c>
      <c r="J34" s="3"/>
      <c r="K34" s="13">
        <v>5</v>
      </c>
      <c r="L34" s="3">
        <v>4</v>
      </c>
      <c r="M34" s="3">
        <v>2</v>
      </c>
      <c r="N34" s="3">
        <v>4</v>
      </c>
      <c r="O34" s="3">
        <f t="shared" si="3"/>
        <v>10</v>
      </c>
      <c r="P34" s="3">
        <f t="shared" si="4"/>
        <v>40</v>
      </c>
      <c r="Q34" s="3">
        <f t="shared" si="5"/>
        <v>20</v>
      </c>
      <c r="R34" s="12">
        <f t="shared" si="6"/>
        <v>40</v>
      </c>
      <c r="S34" s="3"/>
      <c r="T34" s="3"/>
      <c r="U34" s="3"/>
      <c r="V34" s="3"/>
      <c r="W34" s="3"/>
      <c r="X34" s="3"/>
      <c r="Y34" s="3"/>
    </row>
    <row r="35" spans="1:46" x14ac:dyDescent="0.2">
      <c r="A35" s="13">
        <v>6</v>
      </c>
      <c r="B35" s="3">
        <v>50</v>
      </c>
      <c r="C35" s="3">
        <v>167</v>
      </c>
      <c r="D35" s="12">
        <f t="shared" si="1"/>
        <v>29.940119760479039</v>
      </c>
      <c r="E35" s="3"/>
      <c r="F35" s="13">
        <v>6</v>
      </c>
      <c r="G35" s="3">
        <v>13</v>
      </c>
      <c r="H35" s="3">
        <v>30</v>
      </c>
      <c r="I35" s="12">
        <f t="shared" si="10"/>
        <v>43.333333333333336</v>
      </c>
      <c r="J35" s="3"/>
      <c r="K35" s="13">
        <v>6</v>
      </c>
      <c r="L35" s="3">
        <v>5</v>
      </c>
      <c r="M35" s="3">
        <v>2</v>
      </c>
      <c r="N35" s="3">
        <v>5</v>
      </c>
      <c r="O35" s="3">
        <f t="shared" si="3"/>
        <v>12</v>
      </c>
      <c r="P35" s="3">
        <f t="shared" si="4"/>
        <v>41.666666666666671</v>
      </c>
      <c r="Q35" s="3">
        <f t="shared" si="5"/>
        <v>16.666666666666664</v>
      </c>
      <c r="R35" s="12">
        <f t="shared" si="6"/>
        <v>41.666666666666671</v>
      </c>
      <c r="S35" s="3"/>
      <c r="T35" s="3"/>
      <c r="U35" s="3"/>
      <c r="V35" s="3"/>
      <c r="W35" s="3"/>
      <c r="X35" s="3"/>
      <c r="Y35" s="3"/>
    </row>
    <row r="36" spans="1:46" x14ac:dyDescent="0.2">
      <c r="A36" s="13">
        <v>7</v>
      </c>
      <c r="B36" s="3">
        <v>60</v>
      </c>
      <c r="C36" s="3">
        <v>180</v>
      </c>
      <c r="D36" s="12">
        <f t="shared" si="1"/>
        <v>33.333333333333329</v>
      </c>
      <c r="E36" s="3"/>
      <c r="F36" s="13">
        <v>7</v>
      </c>
      <c r="G36" s="3">
        <v>14</v>
      </c>
      <c r="H36" s="3">
        <v>30</v>
      </c>
      <c r="I36" s="12">
        <f t="shared" si="10"/>
        <v>46.666666666666664</v>
      </c>
      <c r="J36" s="3"/>
      <c r="K36" s="13">
        <v>7</v>
      </c>
      <c r="L36" s="3">
        <v>6</v>
      </c>
      <c r="M36" s="3">
        <v>3</v>
      </c>
      <c r="N36" s="3">
        <v>7</v>
      </c>
      <c r="O36" s="3">
        <f t="shared" si="3"/>
        <v>16</v>
      </c>
      <c r="P36" s="3">
        <f t="shared" si="4"/>
        <v>37.5</v>
      </c>
      <c r="Q36" s="3">
        <f t="shared" si="5"/>
        <v>18.75</v>
      </c>
      <c r="R36" s="12">
        <f t="shared" si="6"/>
        <v>43.75</v>
      </c>
      <c r="S36" s="3"/>
      <c r="T36" s="3"/>
      <c r="U36" s="3"/>
      <c r="V36" s="3"/>
      <c r="W36" s="3"/>
      <c r="X36" s="3"/>
      <c r="Y36" s="3"/>
    </row>
    <row r="37" spans="1:46" x14ac:dyDescent="0.2">
      <c r="A37" s="13">
        <v>8</v>
      </c>
      <c r="B37" s="3">
        <v>50</v>
      </c>
      <c r="C37" s="3">
        <v>156</v>
      </c>
      <c r="D37" s="12">
        <f t="shared" si="1"/>
        <v>32.051282051282051</v>
      </c>
      <c r="E37" s="3"/>
      <c r="F37" s="13">
        <v>8</v>
      </c>
      <c r="G37" s="3">
        <v>16</v>
      </c>
      <c r="H37" s="3">
        <v>31</v>
      </c>
      <c r="I37" s="12">
        <f t="shared" si="10"/>
        <v>51.612903225806448</v>
      </c>
      <c r="J37" s="3"/>
      <c r="K37" s="13">
        <v>8</v>
      </c>
      <c r="L37" s="3">
        <v>4</v>
      </c>
      <c r="M37" s="3">
        <v>3</v>
      </c>
      <c r="N37" s="3">
        <v>6</v>
      </c>
      <c r="O37" s="3">
        <f t="shared" si="3"/>
        <v>13</v>
      </c>
      <c r="P37" s="3">
        <f t="shared" si="4"/>
        <v>30.76923076923077</v>
      </c>
      <c r="Q37" s="3">
        <f t="shared" si="5"/>
        <v>23.076923076923077</v>
      </c>
      <c r="R37" s="12">
        <f t="shared" si="6"/>
        <v>46.153846153846153</v>
      </c>
      <c r="S37" s="3"/>
      <c r="T37" s="3"/>
      <c r="U37" s="3"/>
      <c r="V37" s="3"/>
      <c r="W37" s="3"/>
      <c r="X37" s="3"/>
      <c r="Y37" s="3"/>
    </row>
    <row r="38" spans="1:46" x14ac:dyDescent="0.2">
      <c r="A38" s="13">
        <v>9</v>
      </c>
      <c r="B38" s="3">
        <v>50</v>
      </c>
      <c r="C38" s="3">
        <v>154</v>
      </c>
      <c r="D38" s="12">
        <f t="shared" si="1"/>
        <v>32.467532467532465</v>
      </c>
      <c r="E38" s="3"/>
      <c r="F38" s="13">
        <v>9</v>
      </c>
      <c r="G38" s="3">
        <v>14</v>
      </c>
      <c r="H38" s="3">
        <v>28</v>
      </c>
      <c r="I38" s="12">
        <f t="shared" si="10"/>
        <v>50</v>
      </c>
      <c r="J38" s="3"/>
      <c r="K38" s="13">
        <v>9</v>
      </c>
      <c r="L38" s="3">
        <v>4</v>
      </c>
      <c r="M38" s="3">
        <v>2</v>
      </c>
      <c r="N38" s="3">
        <v>5</v>
      </c>
      <c r="O38" s="3">
        <f t="shared" si="3"/>
        <v>11</v>
      </c>
      <c r="P38" s="3">
        <f t="shared" si="4"/>
        <v>36.363636363636367</v>
      </c>
      <c r="Q38" s="3">
        <f t="shared" si="5"/>
        <v>18.181818181818183</v>
      </c>
      <c r="R38" s="12">
        <f t="shared" si="6"/>
        <v>45.454545454545453</v>
      </c>
      <c r="S38" s="3"/>
      <c r="T38" s="3"/>
      <c r="U38" s="3"/>
      <c r="V38" s="3"/>
      <c r="W38" s="3"/>
      <c r="X38" s="3"/>
      <c r="Y38" s="3"/>
    </row>
    <row r="39" spans="1:46" x14ac:dyDescent="0.2">
      <c r="A39" s="13">
        <v>10</v>
      </c>
      <c r="B39" s="3">
        <v>70</v>
      </c>
      <c r="C39" s="3">
        <v>201</v>
      </c>
      <c r="D39" s="12">
        <f t="shared" si="1"/>
        <v>34.82587064676617</v>
      </c>
      <c r="E39" s="3"/>
      <c r="F39" s="13">
        <v>10</v>
      </c>
      <c r="G39" s="3">
        <v>14</v>
      </c>
      <c r="H39" s="3">
        <v>31</v>
      </c>
      <c r="I39" s="12">
        <f t="shared" si="10"/>
        <v>45.161290322580641</v>
      </c>
      <c r="J39" s="3"/>
      <c r="K39" s="13">
        <v>10</v>
      </c>
      <c r="L39" s="3">
        <v>6</v>
      </c>
      <c r="M39" s="3">
        <v>3</v>
      </c>
      <c r="N39" s="3">
        <v>6</v>
      </c>
      <c r="O39" s="3">
        <f t="shared" si="3"/>
        <v>15</v>
      </c>
      <c r="P39" s="3">
        <f t="shared" si="4"/>
        <v>40</v>
      </c>
      <c r="Q39" s="3">
        <f t="shared" si="5"/>
        <v>20</v>
      </c>
      <c r="R39" s="12">
        <f t="shared" si="6"/>
        <v>40</v>
      </c>
      <c r="S39" s="3"/>
      <c r="T39" s="3"/>
      <c r="U39" s="3"/>
      <c r="V39" s="3"/>
      <c r="W39" s="3"/>
      <c r="X39" s="3"/>
      <c r="Y39" s="3"/>
    </row>
    <row r="40" spans="1:46" x14ac:dyDescent="0.2">
      <c r="A40" s="13">
        <v>11</v>
      </c>
      <c r="B40" s="3">
        <v>74</v>
      </c>
      <c r="C40" s="3">
        <v>211</v>
      </c>
      <c r="D40" s="12">
        <f t="shared" si="1"/>
        <v>35.071090047393369</v>
      </c>
      <c r="E40" s="3"/>
      <c r="F40" s="13">
        <v>11</v>
      </c>
      <c r="G40" s="3">
        <v>12</v>
      </c>
      <c r="H40" s="3">
        <v>30</v>
      </c>
      <c r="I40" s="12">
        <f t="shared" si="10"/>
        <v>40</v>
      </c>
      <c r="J40" s="3"/>
      <c r="K40" s="13">
        <v>11</v>
      </c>
      <c r="L40" s="3">
        <v>7</v>
      </c>
      <c r="M40" s="3">
        <v>4</v>
      </c>
      <c r="N40" s="3">
        <v>4</v>
      </c>
      <c r="O40" s="3">
        <f t="shared" si="3"/>
        <v>15</v>
      </c>
      <c r="P40" s="3">
        <f t="shared" si="4"/>
        <v>46.666666666666664</v>
      </c>
      <c r="Q40" s="3">
        <f t="shared" si="5"/>
        <v>26.666666666666668</v>
      </c>
      <c r="R40" s="12">
        <f t="shared" si="6"/>
        <v>26.666666666666668</v>
      </c>
      <c r="S40" s="3"/>
      <c r="T40" s="3"/>
      <c r="U40" s="3"/>
      <c r="V40" s="3"/>
      <c r="W40" s="3"/>
      <c r="X40" s="3"/>
      <c r="Y40" s="3"/>
    </row>
    <row r="41" spans="1:46" x14ac:dyDescent="0.2">
      <c r="A41" s="13">
        <v>12</v>
      </c>
      <c r="B41" s="3">
        <v>64</v>
      </c>
      <c r="C41" s="3">
        <v>169</v>
      </c>
      <c r="D41" s="12">
        <f t="shared" si="1"/>
        <v>37.869822485207102</v>
      </c>
      <c r="E41" s="3"/>
      <c r="F41" s="13">
        <v>12</v>
      </c>
      <c r="G41" s="3">
        <v>12</v>
      </c>
      <c r="H41" s="3">
        <v>28</v>
      </c>
      <c r="I41" s="12">
        <f t="shared" si="10"/>
        <v>42.857142857142854</v>
      </c>
      <c r="J41" s="3"/>
      <c r="K41" s="13">
        <v>12</v>
      </c>
      <c r="L41" s="3">
        <v>8</v>
      </c>
      <c r="M41" s="3">
        <v>5</v>
      </c>
      <c r="N41" s="3">
        <v>3</v>
      </c>
      <c r="O41" s="3">
        <f t="shared" si="3"/>
        <v>16</v>
      </c>
      <c r="P41" s="3">
        <f t="shared" si="4"/>
        <v>50</v>
      </c>
      <c r="Q41" s="3">
        <f t="shared" si="5"/>
        <v>31.25</v>
      </c>
      <c r="R41" s="12">
        <f t="shared" si="6"/>
        <v>18.75</v>
      </c>
      <c r="S41" s="3"/>
      <c r="T41" s="3"/>
      <c r="U41" s="3"/>
      <c r="V41" s="3"/>
      <c r="W41" s="3"/>
      <c r="X41" s="3"/>
      <c r="Y41" s="3"/>
    </row>
    <row r="42" spans="1:46" x14ac:dyDescent="0.2">
      <c r="A42" s="11" t="s">
        <v>3</v>
      </c>
      <c r="D42" s="12"/>
      <c r="E42" s="3"/>
      <c r="F42" s="11" t="s">
        <v>3</v>
      </c>
      <c r="G42" s="3"/>
      <c r="H42" s="3"/>
      <c r="I42" s="12"/>
      <c r="J42" s="3"/>
      <c r="K42" s="11" t="s">
        <v>3</v>
      </c>
      <c r="L42" s="5"/>
      <c r="M42" s="5"/>
      <c r="N42" s="5"/>
      <c r="O42" s="3"/>
      <c r="P42" s="3"/>
      <c r="Q42" s="3"/>
      <c r="R42" s="12"/>
      <c r="S42" s="5"/>
      <c r="T42" s="5"/>
      <c r="U42" s="5"/>
      <c r="V42" s="5"/>
      <c r="W42" s="5"/>
      <c r="X42" s="5"/>
      <c r="Y42" s="5"/>
      <c r="Z42" s="1"/>
      <c r="AA42" s="1"/>
      <c r="AB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x14ac:dyDescent="0.2">
      <c r="A43" s="13">
        <v>1</v>
      </c>
      <c r="B43" s="3">
        <v>117</v>
      </c>
      <c r="C43" s="3">
        <v>322</v>
      </c>
      <c r="D43" s="12">
        <f t="shared" si="1"/>
        <v>36.33540372670808</v>
      </c>
      <c r="E43" s="3"/>
      <c r="F43" s="13">
        <v>1</v>
      </c>
      <c r="G43" s="3">
        <v>13</v>
      </c>
      <c r="H43" s="3">
        <v>31</v>
      </c>
      <c r="I43" s="12">
        <f t="shared" si="2"/>
        <v>41.935483870967744</v>
      </c>
      <c r="J43" s="3"/>
      <c r="K43" s="13">
        <v>1</v>
      </c>
      <c r="L43" s="3">
        <v>7</v>
      </c>
      <c r="M43" s="3">
        <v>3</v>
      </c>
      <c r="N43" s="3">
        <v>12</v>
      </c>
      <c r="O43" s="3">
        <f t="shared" si="3"/>
        <v>22</v>
      </c>
      <c r="P43" s="3">
        <f t="shared" si="4"/>
        <v>31.818181818181817</v>
      </c>
      <c r="Q43" s="3">
        <f t="shared" si="5"/>
        <v>13.636363636363635</v>
      </c>
      <c r="R43" s="12">
        <f t="shared" si="6"/>
        <v>54.54545454545454</v>
      </c>
      <c r="S43" s="5"/>
      <c r="T43" s="5"/>
      <c r="U43" s="5"/>
      <c r="V43" s="5"/>
      <c r="W43" s="5"/>
      <c r="X43" s="5"/>
      <c r="Y43" s="5"/>
      <c r="Z43" s="1"/>
      <c r="AA43" s="1"/>
      <c r="AB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x14ac:dyDescent="0.2">
      <c r="A44" s="13">
        <v>2</v>
      </c>
      <c r="B44" s="3">
        <v>76</v>
      </c>
      <c r="C44" s="3">
        <v>240</v>
      </c>
      <c r="D44" s="12">
        <f t="shared" si="1"/>
        <v>31.666666666666664</v>
      </c>
      <c r="E44" s="3"/>
      <c r="F44" s="13">
        <v>2</v>
      </c>
      <c r="G44" s="3">
        <v>11</v>
      </c>
      <c r="H44" s="3">
        <v>32</v>
      </c>
      <c r="I44" s="12">
        <f t="shared" si="2"/>
        <v>34.375</v>
      </c>
      <c r="J44" s="3"/>
      <c r="K44" s="13">
        <v>2</v>
      </c>
      <c r="L44" s="3">
        <v>5</v>
      </c>
      <c r="M44" s="3">
        <v>3</v>
      </c>
      <c r="N44" s="3">
        <v>14</v>
      </c>
      <c r="O44" s="3">
        <f t="shared" si="3"/>
        <v>22</v>
      </c>
      <c r="P44" s="3">
        <f t="shared" si="4"/>
        <v>22.727272727272727</v>
      </c>
      <c r="Q44" s="3">
        <f t="shared" si="5"/>
        <v>13.636363636363635</v>
      </c>
      <c r="R44" s="12">
        <f t="shared" si="6"/>
        <v>63.636363636363633</v>
      </c>
      <c r="S44" s="5"/>
      <c r="T44" s="5"/>
      <c r="U44" s="5"/>
      <c r="V44" s="5"/>
      <c r="W44" s="5"/>
      <c r="X44" s="5"/>
      <c r="Y44" s="5"/>
      <c r="Z44" s="1"/>
      <c r="AA44" s="1"/>
      <c r="AB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x14ac:dyDescent="0.2">
      <c r="A45" s="13">
        <v>3</v>
      </c>
      <c r="B45" s="3">
        <v>55</v>
      </c>
      <c r="C45" s="3">
        <v>170</v>
      </c>
      <c r="D45" s="12">
        <f t="shared" si="1"/>
        <v>32.352941176470587</v>
      </c>
      <c r="E45" s="3"/>
      <c r="F45" s="13">
        <v>3</v>
      </c>
      <c r="G45" s="3">
        <v>13</v>
      </c>
      <c r="H45" s="3">
        <v>28</v>
      </c>
      <c r="I45" s="12">
        <f t="shared" si="2"/>
        <v>46.428571428571431</v>
      </c>
      <c r="J45" s="3"/>
      <c r="K45" s="13">
        <v>3</v>
      </c>
      <c r="L45" s="3">
        <v>8</v>
      </c>
      <c r="M45" s="3">
        <v>6</v>
      </c>
      <c r="N45" s="3">
        <v>12</v>
      </c>
      <c r="O45" s="3">
        <f t="shared" si="3"/>
        <v>26</v>
      </c>
      <c r="P45" s="3">
        <f t="shared" si="4"/>
        <v>30.76923076923077</v>
      </c>
      <c r="Q45" s="3">
        <f t="shared" si="5"/>
        <v>23.076923076923077</v>
      </c>
      <c r="R45" s="12">
        <f t="shared" si="6"/>
        <v>46.153846153846153</v>
      </c>
      <c r="S45" s="5"/>
      <c r="T45" s="5"/>
      <c r="U45" s="5"/>
      <c r="V45" s="5"/>
      <c r="W45" s="5"/>
      <c r="X45" s="5"/>
      <c r="Y45" s="5"/>
      <c r="Z45" s="1"/>
      <c r="AA45" s="1"/>
      <c r="AB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x14ac:dyDescent="0.2">
      <c r="A46" s="13">
        <v>4</v>
      </c>
      <c r="B46" s="3">
        <v>69</v>
      </c>
      <c r="C46" s="3">
        <v>193</v>
      </c>
      <c r="D46" s="12">
        <f t="shared" si="1"/>
        <v>35.751295336787564</v>
      </c>
      <c r="E46" s="3"/>
      <c r="F46" s="13">
        <v>4</v>
      </c>
      <c r="G46" s="3">
        <v>12</v>
      </c>
      <c r="H46" s="3">
        <v>27</v>
      </c>
      <c r="I46" s="12">
        <f t="shared" si="2"/>
        <v>44.444444444444443</v>
      </c>
      <c r="J46" s="3"/>
      <c r="K46" s="13">
        <v>4</v>
      </c>
      <c r="L46" s="3">
        <v>4</v>
      </c>
      <c r="M46" s="3">
        <v>3</v>
      </c>
      <c r="N46" s="3">
        <v>9</v>
      </c>
      <c r="O46" s="3">
        <f t="shared" si="3"/>
        <v>16</v>
      </c>
      <c r="P46" s="3">
        <f t="shared" si="4"/>
        <v>25</v>
      </c>
      <c r="Q46" s="3">
        <f t="shared" si="5"/>
        <v>18.75</v>
      </c>
      <c r="R46" s="12">
        <f t="shared" si="6"/>
        <v>56.25</v>
      </c>
      <c r="S46" s="3"/>
      <c r="T46" s="3"/>
      <c r="U46" s="3"/>
      <c r="V46" s="3"/>
      <c r="W46" s="3"/>
      <c r="X46" s="3"/>
      <c r="Y46" s="3"/>
    </row>
    <row r="47" spans="1:46" x14ac:dyDescent="0.2">
      <c r="A47" s="13">
        <v>5</v>
      </c>
      <c r="B47" s="3">
        <v>81</v>
      </c>
      <c r="C47" s="3">
        <v>212</v>
      </c>
      <c r="D47" s="12">
        <f t="shared" si="1"/>
        <v>38.20754716981132</v>
      </c>
      <c r="E47" s="3"/>
      <c r="F47" s="13">
        <v>5</v>
      </c>
      <c r="G47" s="3">
        <v>12</v>
      </c>
      <c r="H47" s="3">
        <v>30</v>
      </c>
      <c r="I47" s="12">
        <f t="shared" si="2"/>
        <v>40</v>
      </c>
      <c r="J47" s="3"/>
      <c r="K47" s="13">
        <v>5</v>
      </c>
      <c r="L47" s="3">
        <v>7</v>
      </c>
      <c r="M47" s="3">
        <v>5</v>
      </c>
      <c r="N47" s="3">
        <v>10</v>
      </c>
      <c r="O47" s="3">
        <f t="shared" si="3"/>
        <v>22</v>
      </c>
      <c r="P47" s="3">
        <f t="shared" si="4"/>
        <v>31.818181818181817</v>
      </c>
      <c r="Q47" s="3">
        <f t="shared" si="5"/>
        <v>22.727272727272727</v>
      </c>
      <c r="R47" s="12">
        <f t="shared" si="6"/>
        <v>45.454545454545453</v>
      </c>
      <c r="S47" s="3"/>
      <c r="T47" s="3"/>
      <c r="U47" s="3"/>
      <c r="V47" s="3"/>
      <c r="W47" s="3"/>
      <c r="X47" s="3"/>
      <c r="Y47" s="3"/>
    </row>
    <row r="48" spans="1:46" x14ac:dyDescent="0.2">
      <c r="A48" s="13">
        <v>6</v>
      </c>
      <c r="B48" s="3">
        <v>36</v>
      </c>
      <c r="C48" s="3">
        <v>122</v>
      </c>
      <c r="D48" s="12">
        <f>B48/C48*100</f>
        <v>29.508196721311474</v>
      </c>
      <c r="E48" s="3"/>
      <c r="F48" s="13">
        <v>6</v>
      </c>
      <c r="G48" s="3">
        <v>11</v>
      </c>
      <c r="H48" s="3">
        <v>25</v>
      </c>
      <c r="I48" s="12">
        <f t="shared" si="2"/>
        <v>44</v>
      </c>
      <c r="J48" s="3"/>
      <c r="K48" s="13">
        <v>6</v>
      </c>
      <c r="L48" s="3">
        <v>6</v>
      </c>
      <c r="M48" s="3">
        <v>5</v>
      </c>
      <c r="N48" s="3">
        <v>10</v>
      </c>
      <c r="O48" s="3">
        <f t="shared" si="3"/>
        <v>21</v>
      </c>
      <c r="P48" s="3">
        <f t="shared" si="4"/>
        <v>28.571428571428569</v>
      </c>
      <c r="Q48" s="3">
        <f t="shared" si="5"/>
        <v>23.809523809523807</v>
      </c>
      <c r="R48" s="12">
        <f t="shared" si="6"/>
        <v>47.619047619047613</v>
      </c>
      <c r="S48" s="3"/>
      <c r="T48" s="3"/>
      <c r="U48" s="3"/>
      <c r="V48" s="3"/>
      <c r="W48" s="3"/>
      <c r="X48" s="3"/>
      <c r="Y48" s="3"/>
    </row>
    <row r="49" spans="1:25" x14ac:dyDescent="0.2">
      <c r="A49" s="13">
        <v>7</v>
      </c>
      <c r="B49" s="3">
        <v>48</v>
      </c>
      <c r="C49" s="3">
        <v>145</v>
      </c>
      <c r="D49" s="12">
        <f t="shared" si="1"/>
        <v>33.103448275862071</v>
      </c>
      <c r="E49" s="3"/>
      <c r="F49" s="13">
        <v>7</v>
      </c>
      <c r="G49" s="3">
        <v>13</v>
      </c>
      <c r="H49" s="3">
        <v>28</v>
      </c>
      <c r="I49" s="12">
        <f t="shared" si="2"/>
        <v>46.428571428571431</v>
      </c>
      <c r="J49" s="3"/>
      <c r="K49" s="13">
        <v>7</v>
      </c>
      <c r="L49" s="3">
        <v>5</v>
      </c>
      <c r="M49" s="3">
        <v>3</v>
      </c>
      <c r="N49" s="3">
        <v>9</v>
      </c>
      <c r="O49" s="3">
        <f t="shared" si="3"/>
        <v>17</v>
      </c>
      <c r="P49" s="3">
        <f t="shared" si="4"/>
        <v>29.411764705882355</v>
      </c>
      <c r="Q49" s="3">
        <f t="shared" si="5"/>
        <v>17.647058823529413</v>
      </c>
      <c r="R49" s="12">
        <f t="shared" si="6"/>
        <v>52.941176470588239</v>
      </c>
      <c r="S49" s="3"/>
      <c r="T49" s="3"/>
      <c r="U49" s="3"/>
      <c r="V49" s="3"/>
      <c r="W49" s="3"/>
      <c r="X49" s="3"/>
      <c r="Y49" s="3"/>
    </row>
    <row r="50" spans="1:25" x14ac:dyDescent="0.2">
      <c r="A50" s="13">
        <v>8</v>
      </c>
      <c r="B50" s="3">
        <v>49</v>
      </c>
      <c r="C50" s="3">
        <v>143</v>
      </c>
      <c r="D50" s="12">
        <f t="shared" si="1"/>
        <v>34.265734265734267</v>
      </c>
      <c r="E50" s="3"/>
      <c r="F50" s="13">
        <v>8</v>
      </c>
      <c r="G50" s="3">
        <v>15</v>
      </c>
      <c r="H50" s="3">
        <v>29</v>
      </c>
      <c r="I50" s="12">
        <f t="shared" si="2"/>
        <v>51.724137931034484</v>
      </c>
      <c r="J50" s="3"/>
      <c r="K50" s="13">
        <v>8</v>
      </c>
      <c r="L50" s="3">
        <v>4</v>
      </c>
      <c r="M50" s="3">
        <v>4</v>
      </c>
      <c r="N50" s="3">
        <v>12</v>
      </c>
      <c r="O50" s="3">
        <f t="shared" si="3"/>
        <v>20</v>
      </c>
      <c r="P50" s="3">
        <f t="shared" si="4"/>
        <v>20</v>
      </c>
      <c r="Q50" s="3">
        <f t="shared" si="5"/>
        <v>20</v>
      </c>
      <c r="R50" s="12">
        <f t="shared" si="6"/>
        <v>60</v>
      </c>
      <c r="S50" s="3"/>
      <c r="T50" s="3"/>
      <c r="U50" s="3"/>
      <c r="V50" s="3"/>
      <c r="W50" s="3"/>
      <c r="X50" s="3"/>
      <c r="Y50" s="3"/>
    </row>
    <row r="51" spans="1:25" x14ac:dyDescent="0.2">
      <c r="A51" s="13">
        <v>9</v>
      </c>
      <c r="B51" s="3">
        <v>44</v>
      </c>
      <c r="C51" s="3">
        <v>133</v>
      </c>
      <c r="D51" s="12">
        <f t="shared" si="1"/>
        <v>33.082706766917291</v>
      </c>
      <c r="E51" s="3"/>
      <c r="F51" s="13">
        <v>9</v>
      </c>
      <c r="G51" s="3">
        <v>15</v>
      </c>
      <c r="H51" s="3">
        <v>30</v>
      </c>
      <c r="I51" s="12">
        <f t="shared" si="2"/>
        <v>50</v>
      </c>
      <c r="J51" s="3"/>
      <c r="K51" s="13">
        <v>9</v>
      </c>
      <c r="L51" s="3">
        <v>5</v>
      </c>
      <c r="M51" s="3">
        <v>4</v>
      </c>
      <c r="N51" s="3">
        <v>10</v>
      </c>
      <c r="O51" s="3">
        <f t="shared" si="3"/>
        <v>19</v>
      </c>
      <c r="P51" s="3">
        <f t="shared" si="4"/>
        <v>26.315789473684209</v>
      </c>
      <c r="Q51" s="3">
        <f t="shared" si="5"/>
        <v>21.052631578947366</v>
      </c>
      <c r="R51" s="12">
        <f t="shared" si="6"/>
        <v>52.631578947368418</v>
      </c>
      <c r="S51" s="3"/>
      <c r="T51" s="3"/>
      <c r="U51" s="3"/>
      <c r="V51" s="3"/>
      <c r="W51" s="3"/>
      <c r="X51" s="3"/>
      <c r="Y51" s="3"/>
    </row>
    <row r="52" spans="1:25" x14ac:dyDescent="0.2">
      <c r="A52" s="13">
        <v>10</v>
      </c>
      <c r="B52" s="3">
        <v>60</v>
      </c>
      <c r="C52" s="3">
        <v>176</v>
      </c>
      <c r="D52" s="12">
        <f t="shared" si="1"/>
        <v>34.090909090909086</v>
      </c>
      <c r="E52" s="3"/>
      <c r="F52" s="13">
        <v>10</v>
      </c>
      <c r="G52" s="3">
        <v>13</v>
      </c>
      <c r="H52" s="3">
        <v>28</v>
      </c>
      <c r="I52" s="12">
        <f t="shared" si="2"/>
        <v>46.428571428571431</v>
      </c>
      <c r="J52" s="3"/>
      <c r="K52" s="13">
        <v>10</v>
      </c>
      <c r="L52" s="3">
        <v>6</v>
      </c>
      <c r="M52" s="3">
        <v>3</v>
      </c>
      <c r="N52" s="3">
        <v>12</v>
      </c>
      <c r="O52" s="3">
        <f t="shared" si="3"/>
        <v>21</v>
      </c>
      <c r="P52" s="3">
        <f t="shared" si="4"/>
        <v>28.571428571428569</v>
      </c>
      <c r="Q52" s="3">
        <f t="shared" si="5"/>
        <v>14.285714285714285</v>
      </c>
      <c r="R52" s="12">
        <f t="shared" si="6"/>
        <v>57.142857142857139</v>
      </c>
      <c r="S52" s="3"/>
      <c r="T52" s="3"/>
      <c r="U52" s="3"/>
      <c r="V52" s="3"/>
      <c r="W52" s="3"/>
      <c r="X52" s="3"/>
      <c r="Y52" s="3"/>
    </row>
    <row r="53" spans="1:25" x14ac:dyDescent="0.2">
      <c r="A53" s="13">
        <v>11</v>
      </c>
      <c r="B53" s="3">
        <v>66</v>
      </c>
      <c r="C53" s="3">
        <v>181</v>
      </c>
      <c r="D53" s="12">
        <f t="shared" si="1"/>
        <v>36.464088397790057</v>
      </c>
      <c r="E53" s="3"/>
      <c r="F53" s="13">
        <v>11</v>
      </c>
      <c r="G53" s="3">
        <v>12</v>
      </c>
      <c r="H53" s="3">
        <v>29</v>
      </c>
      <c r="I53" s="12">
        <f t="shared" si="2"/>
        <v>41.379310344827587</v>
      </c>
      <c r="J53" s="3"/>
      <c r="K53" s="13">
        <v>11</v>
      </c>
      <c r="L53" s="3">
        <v>9</v>
      </c>
      <c r="M53" s="3">
        <v>3</v>
      </c>
      <c r="N53" s="3">
        <v>11</v>
      </c>
      <c r="O53" s="3">
        <f t="shared" si="3"/>
        <v>23</v>
      </c>
      <c r="P53" s="3">
        <f t="shared" si="4"/>
        <v>39.130434782608695</v>
      </c>
      <c r="Q53" s="3">
        <f t="shared" si="5"/>
        <v>13.043478260869565</v>
      </c>
      <c r="R53" s="12">
        <f t="shared" si="6"/>
        <v>47.826086956521742</v>
      </c>
      <c r="S53" s="3"/>
      <c r="T53" s="3"/>
      <c r="U53" s="3"/>
      <c r="V53" s="3"/>
      <c r="W53" s="3"/>
      <c r="X53" s="3"/>
      <c r="Y53" s="3"/>
    </row>
    <row r="54" spans="1:25" ht="17" thickBot="1" x14ac:dyDescent="0.25">
      <c r="A54" s="14">
        <v>12</v>
      </c>
      <c r="B54" s="15">
        <v>63</v>
      </c>
      <c r="C54" s="15">
        <v>192</v>
      </c>
      <c r="D54" s="16">
        <f>B54/C54*100</f>
        <v>32.8125</v>
      </c>
      <c r="E54" s="3"/>
      <c r="F54" s="14">
        <v>12</v>
      </c>
      <c r="G54" s="15">
        <v>13</v>
      </c>
      <c r="H54" s="15">
        <v>30</v>
      </c>
      <c r="I54" s="16">
        <f t="shared" si="2"/>
        <v>43.333333333333336</v>
      </c>
      <c r="J54" s="3"/>
      <c r="K54" s="14">
        <v>12</v>
      </c>
      <c r="L54" s="15">
        <v>6</v>
      </c>
      <c r="M54" s="15">
        <v>3</v>
      </c>
      <c r="N54" s="15">
        <v>12</v>
      </c>
      <c r="O54" s="15">
        <f t="shared" si="3"/>
        <v>21</v>
      </c>
      <c r="P54" s="15">
        <f t="shared" si="4"/>
        <v>28.571428571428569</v>
      </c>
      <c r="Q54" s="15">
        <f t="shared" si="5"/>
        <v>14.285714285714285</v>
      </c>
      <c r="R54" s="16">
        <f t="shared" si="6"/>
        <v>57.142857142857139</v>
      </c>
      <c r="S54" s="3"/>
      <c r="T54" s="3"/>
      <c r="U54" s="3"/>
      <c r="V54" s="3"/>
      <c r="W54" s="3"/>
      <c r="X54" s="3"/>
      <c r="Y54" s="3"/>
    </row>
    <row r="55" spans="1:25" x14ac:dyDescent="0.2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5246-5E7D-4F4B-87B0-96AF9CFC7398}">
  <dimension ref="A1:S54"/>
  <sheetViews>
    <sheetView workbookViewId="0">
      <selection activeCell="O71" sqref="O71"/>
    </sheetView>
  </sheetViews>
  <sheetFormatPr baseColWidth="10" defaultRowHeight="16" x14ac:dyDescent="0.2"/>
  <cols>
    <col min="4" max="4" width="12.5" bestFit="1" customWidth="1"/>
    <col min="10" max="10" width="13.5" bestFit="1" customWidth="1"/>
    <col min="11" max="13" width="15.5" bestFit="1" customWidth="1"/>
    <col min="14" max="14" width="21.5" bestFit="1" customWidth="1"/>
    <col min="15" max="15" width="17.1640625" bestFit="1" customWidth="1"/>
    <col min="16" max="16" width="20.33203125" bestFit="1" customWidth="1"/>
  </cols>
  <sheetData>
    <row r="1" spans="1:19" x14ac:dyDescent="0.2">
      <c r="A1" s="8" t="s">
        <v>135</v>
      </c>
      <c r="B1" s="9"/>
      <c r="C1" s="9"/>
      <c r="D1" s="9"/>
      <c r="E1" s="9"/>
      <c r="F1" s="9"/>
      <c r="G1" s="10"/>
      <c r="H1" s="3"/>
      <c r="I1" s="8" t="s">
        <v>121</v>
      </c>
      <c r="J1" s="9"/>
      <c r="K1" s="9"/>
      <c r="L1" s="9"/>
      <c r="M1" s="9"/>
      <c r="N1" s="9"/>
      <c r="O1" s="9"/>
      <c r="P1" s="10"/>
    </row>
    <row r="2" spans="1:19" x14ac:dyDescent="0.2">
      <c r="A2" s="11" t="s">
        <v>0</v>
      </c>
      <c r="B2" s="3"/>
      <c r="C2" s="3"/>
      <c r="D2" s="3"/>
      <c r="E2" s="3"/>
      <c r="F2" s="3"/>
      <c r="G2" s="12"/>
      <c r="H2" s="3"/>
      <c r="I2" s="11" t="s">
        <v>0</v>
      </c>
      <c r="J2" s="43"/>
      <c r="K2" s="43"/>
      <c r="L2" s="43"/>
      <c r="M2" s="43"/>
      <c r="N2" s="43"/>
      <c r="O2" s="43"/>
      <c r="P2" s="44"/>
      <c r="Q2" s="42"/>
      <c r="R2" s="42"/>
      <c r="S2" s="42"/>
    </row>
    <row r="3" spans="1:19" x14ac:dyDescent="0.2">
      <c r="A3" s="13"/>
      <c r="B3" s="3" t="s">
        <v>12</v>
      </c>
      <c r="C3" s="3" t="s">
        <v>13</v>
      </c>
      <c r="D3" s="3" t="s">
        <v>14</v>
      </c>
      <c r="E3" s="3" t="s">
        <v>8</v>
      </c>
      <c r="F3" s="3" t="s">
        <v>9</v>
      </c>
      <c r="G3" s="12" t="s">
        <v>10</v>
      </c>
      <c r="H3" s="3"/>
      <c r="I3" s="13"/>
      <c r="J3" s="3" t="s">
        <v>140</v>
      </c>
      <c r="K3" s="3" t="s">
        <v>141</v>
      </c>
      <c r="L3" s="3" t="s">
        <v>142</v>
      </c>
      <c r="M3" s="3" t="s">
        <v>118</v>
      </c>
      <c r="N3" s="3" t="s">
        <v>137</v>
      </c>
      <c r="O3" s="3" t="s">
        <v>138</v>
      </c>
      <c r="P3" s="12" t="s">
        <v>139</v>
      </c>
      <c r="Q3" s="1"/>
      <c r="R3" s="1"/>
      <c r="S3" s="1"/>
    </row>
    <row r="4" spans="1:19" x14ac:dyDescent="0.2">
      <c r="A4" s="13">
        <v>1</v>
      </c>
      <c r="B4" s="3">
        <v>42</v>
      </c>
      <c r="C4" s="3">
        <v>127</v>
      </c>
      <c r="D4" s="3">
        <v>260</v>
      </c>
      <c r="E4" s="3">
        <f t="shared" ref="E4:E8" si="0">B4/D4</f>
        <v>0.16153846153846155</v>
      </c>
      <c r="F4" s="3">
        <f t="shared" ref="F4:F48" si="1">C4/D4</f>
        <v>0.48846153846153845</v>
      </c>
      <c r="G4" s="12">
        <f>1-F4-E4</f>
        <v>0.35</v>
      </c>
      <c r="H4" s="3"/>
      <c r="I4" s="13">
        <v>1</v>
      </c>
      <c r="J4" s="3">
        <v>19</v>
      </c>
      <c r="K4" s="3">
        <v>11</v>
      </c>
      <c r="L4" s="3">
        <v>13</v>
      </c>
      <c r="M4" s="3">
        <v>44</v>
      </c>
      <c r="N4" s="3">
        <f t="shared" ref="N4:N15" si="2">J4/M4*100</f>
        <v>43.18181818181818</v>
      </c>
      <c r="O4" s="3">
        <f t="shared" ref="O4:O15" si="3">K4/M4*100</f>
        <v>25</v>
      </c>
      <c r="P4" s="12">
        <f t="shared" ref="P4:P15" si="4">L4/M4*100</f>
        <v>29.545454545454547</v>
      </c>
      <c r="Q4" s="1"/>
      <c r="R4" s="1"/>
      <c r="S4" s="1"/>
    </row>
    <row r="5" spans="1:19" x14ac:dyDescent="0.2">
      <c r="A5" s="13">
        <v>2</v>
      </c>
      <c r="B5" s="3">
        <v>68</v>
      </c>
      <c r="C5" s="3">
        <v>125</v>
      </c>
      <c r="D5" s="3">
        <v>247</v>
      </c>
      <c r="E5" s="3">
        <f t="shared" si="0"/>
        <v>0.27530364372469635</v>
      </c>
      <c r="F5" s="3">
        <f t="shared" si="1"/>
        <v>0.50607287449392713</v>
      </c>
      <c r="G5" s="12">
        <f t="shared" ref="G5:G9" si="5">1-F5-E5</f>
        <v>0.21862348178137653</v>
      </c>
      <c r="H5" s="3"/>
      <c r="I5" s="13">
        <v>2</v>
      </c>
      <c r="J5" s="3">
        <v>23</v>
      </c>
      <c r="K5" s="3">
        <v>9</v>
      </c>
      <c r="L5" s="3">
        <v>9</v>
      </c>
      <c r="M5" s="3">
        <v>45</v>
      </c>
      <c r="N5" s="3">
        <f t="shared" si="2"/>
        <v>51.111111111111107</v>
      </c>
      <c r="O5" s="3">
        <f t="shared" si="3"/>
        <v>20</v>
      </c>
      <c r="P5" s="12">
        <f t="shared" si="4"/>
        <v>20</v>
      </c>
      <c r="Q5" s="1"/>
      <c r="R5" s="1"/>
      <c r="S5" s="1"/>
    </row>
    <row r="6" spans="1:19" x14ac:dyDescent="0.2">
      <c r="A6" s="13">
        <v>3</v>
      </c>
      <c r="B6" s="3">
        <v>51</v>
      </c>
      <c r="C6" s="3">
        <v>146</v>
      </c>
      <c r="D6" s="3">
        <v>283</v>
      </c>
      <c r="E6" s="3">
        <f t="shared" si="0"/>
        <v>0.18021201413427562</v>
      </c>
      <c r="F6" s="3">
        <f t="shared" si="1"/>
        <v>0.51590106007067138</v>
      </c>
      <c r="G6" s="12">
        <f t="shared" si="5"/>
        <v>0.303886925795053</v>
      </c>
      <c r="H6" s="3"/>
      <c r="I6" s="13">
        <v>3</v>
      </c>
      <c r="J6" s="3">
        <v>23</v>
      </c>
      <c r="K6" s="3">
        <v>17</v>
      </c>
      <c r="L6" s="3">
        <v>14</v>
      </c>
      <c r="M6" s="3">
        <v>55</v>
      </c>
      <c r="N6" s="3">
        <f t="shared" si="2"/>
        <v>41.818181818181813</v>
      </c>
      <c r="O6" s="3">
        <f t="shared" si="3"/>
        <v>30.909090909090907</v>
      </c>
      <c r="P6" s="12">
        <f t="shared" si="4"/>
        <v>25.454545454545453</v>
      </c>
      <c r="Q6" s="1"/>
      <c r="R6" s="1"/>
      <c r="S6" s="1"/>
    </row>
    <row r="7" spans="1:19" x14ac:dyDescent="0.2">
      <c r="A7" s="13">
        <v>4</v>
      </c>
      <c r="B7" s="3">
        <v>62</v>
      </c>
      <c r="C7" s="3">
        <v>120</v>
      </c>
      <c r="D7" s="3">
        <v>250</v>
      </c>
      <c r="E7" s="3">
        <f t="shared" si="0"/>
        <v>0.248</v>
      </c>
      <c r="F7" s="3">
        <f t="shared" si="1"/>
        <v>0.48</v>
      </c>
      <c r="G7" s="12">
        <f t="shared" si="5"/>
        <v>0.27200000000000002</v>
      </c>
      <c r="H7" s="3"/>
      <c r="I7" s="13">
        <v>4</v>
      </c>
      <c r="J7" s="3">
        <v>12</v>
      </c>
      <c r="K7" s="3">
        <v>18</v>
      </c>
      <c r="L7" s="3">
        <v>14</v>
      </c>
      <c r="M7" s="3">
        <v>52</v>
      </c>
      <c r="N7" s="3">
        <f t="shared" si="2"/>
        <v>23.076923076923077</v>
      </c>
      <c r="O7" s="3">
        <f t="shared" si="3"/>
        <v>34.615384615384613</v>
      </c>
      <c r="P7" s="12">
        <f t="shared" si="4"/>
        <v>26.923076923076923</v>
      </c>
      <c r="Q7" s="1"/>
      <c r="R7" s="1"/>
      <c r="S7" s="1"/>
    </row>
    <row r="8" spans="1:19" x14ac:dyDescent="0.2">
      <c r="A8" s="13">
        <v>5</v>
      </c>
      <c r="B8" s="3">
        <v>35</v>
      </c>
      <c r="C8" s="3">
        <v>151</v>
      </c>
      <c r="D8" s="3">
        <v>284</v>
      </c>
      <c r="E8" s="3">
        <f t="shared" si="0"/>
        <v>0.12323943661971831</v>
      </c>
      <c r="F8" s="3">
        <f t="shared" si="1"/>
        <v>0.53169014084507038</v>
      </c>
      <c r="G8" s="12">
        <f t="shared" si="5"/>
        <v>0.34507042253521131</v>
      </c>
      <c r="H8" s="3"/>
      <c r="I8" s="13">
        <v>5</v>
      </c>
      <c r="J8" s="3">
        <v>18</v>
      </c>
      <c r="K8" s="3">
        <v>15</v>
      </c>
      <c r="L8" s="3">
        <v>12</v>
      </c>
      <c r="M8" s="3">
        <v>61</v>
      </c>
      <c r="N8" s="3">
        <f t="shared" si="2"/>
        <v>29.508196721311474</v>
      </c>
      <c r="O8" s="3">
        <f t="shared" si="3"/>
        <v>24.590163934426229</v>
      </c>
      <c r="P8" s="12">
        <f t="shared" si="4"/>
        <v>19.672131147540984</v>
      </c>
      <c r="Q8" s="1"/>
      <c r="R8" s="1"/>
      <c r="S8" s="1"/>
    </row>
    <row r="9" spans="1:19" x14ac:dyDescent="0.2">
      <c r="A9" s="13">
        <v>6</v>
      </c>
      <c r="B9" s="3">
        <v>50</v>
      </c>
      <c r="C9" s="3">
        <v>109</v>
      </c>
      <c r="D9" s="3">
        <v>219</v>
      </c>
      <c r="E9" s="3">
        <f>B9/D9</f>
        <v>0.22831050228310501</v>
      </c>
      <c r="F9" s="3">
        <f t="shared" si="1"/>
        <v>0.49771689497716892</v>
      </c>
      <c r="G9" s="12">
        <f t="shared" si="5"/>
        <v>0.27397260273972612</v>
      </c>
      <c r="H9" s="3"/>
      <c r="I9" s="13">
        <v>6</v>
      </c>
      <c r="J9" s="3">
        <v>19</v>
      </c>
      <c r="K9" s="3">
        <v>13</v>
      </c>
      <c r="L9" s="3">
        <v>11</v>
      </c>
      <c r="M9" s="3">
        <v>47</v>
      </c>
      <c r="N9" s="3">
        <f t="shared" si="2"/>
        <v>40.425531914893611</v>
      </c>
      <c r="O9" s="3">
        <f t="shared" si="3"/>
        <v>27.659574468085108</v>
      </c>
      <c r="P9" s="12">
        <f t="shared" si="4"/>
        <v>23.404255319148938</v>
      </c>
      <c r="Q9" s="1"/>
      <c r="R9" s="1"/>
      <c r="S9" s="1"/>
    </row>
    <row r="10" spans="1:19" x14ac:dyDescent="0.2">
      <c r="A10" s="13">
        <v>7</v>
      </c>
      <c r="B10" s="3">
        <v>38</v>
      </c>
      <c r="C10" s="3">
        <v>130</v>
      </c>
      <c r="D10" s="3">
        <v>290</v>
      </c>
      <c r="E10" s="3">
        <f t="shared" ref="E10:E15" si="6">B10/D10</f>
        <v>0.1310344827586207</v>
      </c>
      <c r="F10" s="3">
        <f t="shared" ref="F10:F15" si="7">C10/D10</f>
        <v>0.44827586206896552</v>
      </c>
      <c r="G10" s="12">
        <f>1-F10-E10</f>
        <v>0.42068965517241375</v>
      </c>
      <c r="H10" s="3"/>
      <c r="I10" s="13">
        <v>7</v>
      </c>
      <c r="J10" s="3">
        <v>27</v>
      </c>
      <c r="K10" s="3">
        <v>12</v>
      </c>
      <c r="L10" s="3">
        <v>10</v>
      </c>
      <c r="M10" s="3">
        <v>59</v>
      </c>
      <c r="N10" s="3">
        <f t="shared" si="2"/>
        <v>45.762711864406782</v>
      </c>
      <c r="O10" s="3">
        <f t="shared" si="3"/>
        <v>20.33898305084746</v>
      </c>
      <c r="P10" s="12">
        <f t="shared" si="4"/>
        <v>16.949152542372879</v>
      </c>
      <c r="Q10" s="1"/>
      <c r="R10" s="1"/>
      <c r="S10" s="1"/>
    </row>
    <row r="11" spans="1:19" x14ac:dyDescent="0.2">
      <c r="A11" s="13">
        <v>8</v>
      </c>
      <c r="B11" s="3">
        <v>75</v>
      </c>
      <c r="C11" s="3">
        <v>153</v>
      </c>
      <c r="D11" s="3">
        <v>290</v>
      </c>
      <c r="E11" s="3">
        <f t="shared" si="6"/>
        <v>0.25862068965517243</v>
      </c>
      <c r="F11" s="3">
        <f t="shared" si="7"/>
        <v>0.52758620689655178</v>
      </c>
      <c r="G11" s="12">
        <f t="shared" ref="G11:G14" si="8">1-F11-E11</f>
        <v>0.21379310344827579</v>
      </c>
      <c r="H11" s="3"/>
      <c r="I11" s="13">
        <v>8</v>
      </c>
      <c r="J11" s="3">
        <v>32</v>
      </c>
      <c r="K11" s="3">
        <v>11</v>
      </c>
      <c r="L11" s="3">
        <v>9</v>
      </c>
      <c r="M11" s="3">
        <v>63</v>
      </c>
      <c r="N11" s="3">
        <f t="shared" si="2"/>
        <v>50.793650793650791</v>
      </c>
      <c r="O11" s="3">
        <f t="shared" si="3"/>
        <v>17.460317460317459</v>
      </c>
      <c r="P11" s="12">
        <f t="shared" si="4"/>
        <v>14.285714285714285</v>
      </c>
      <c r="Q11" s="1"/>
      <c r="R11" s="1"/>
      <c r="S11" s="1"/>
    </row>
    <row r="12" spans="1:19" x14ac:dyDescent="0.2">
      <c r="A12" s="13">
        <v>9</v>
      </c>
      <c r="B12" s="3">
        <v>46</v>
      </c>
      <c r="C12" s="3">
        <v>142</v>
      </c>
      <c r="D12" s="3">
        <v>290</v>
      </c>
      <c r="E12" s="3">
        <f t="shared" si="6"/>
        <v>0.15862068965517243</v>
      </c>
      <c r="F12" s="3">
        <f t="shared" si="7"/>
        <v>0.48965517241379308</v>
      </c>
      <c r="G12" s="12">
        <f t="shared" si="8"/>
        <v>0.35172413793103452</v>
      </c>
      <c r="H12" s="3"/>
      <c r="I12" s="13">
        <v>9</v>
      </c>
      <c r="J12" s="3">
        <v>25</v>
      </c>
      <c r="K12" s="3">
        <v>16</v>
      </c>
      <c r="L12" s="3">
        <v>13</v>
      </c>
      <c r="M12" s="3">
        <v>54</v>
      </c>
      <c r="N12" s="3">
        <f t="shared" si="2"/>
        <v>46.296296296296298</v>
      </c>
      <c r="O12" s="3">
        <f t="shared" si="3"/>
        <v>29.629629629629626</v>
      </c>
      <c r="P12" s="12">
        <f t="shared" si="4"/>
        <v>24.074074074074073</v>
      </c>
      <c r="Q12" s="1"/>
      <c r="R12" s="1"/>
      <c r="S12" s="1"/>
    </row>
    <row r="13" spans="1:19" x14ac:dyDescent="0.2">
      <c r="A13" s="13">
        <v>10</v>
      </c>
      <c r="B13" s="3">
        <v>51</v>
      </c>
      <c r="C13" s="3">
        <v>145</v>
      </c>
      <c r="D13" s="3">
        <v>290</v>
      </c>
      <c r="E13" s="3">
        <f t="shared" si="6"/>
        <v>0.17586206896551723</v>
      </c>
      <c r="F13" s="3">
        <f t="shared" si="7"/>
        <v>0.5</v>
      </c>
      <c r="G13" s="12">
        <f t="shared" si="8"/>
        <v>0.32413793103448274</v>
      </c>
      <c r="H13" s="3"/>
      <c r="I13" s="13">
        <v>10</v>
      </c>
      <c r="J13" s="3">
        <v>13</v>
      </c>
      <c r="K13" s="3">
        <v>12</v>
      </c>
      <c r="L13" s="3">
        <v>15</v>
      </c>
      <c r="M13" s="3">
        <v>55</v>
      </c>
      <c r="N13" s="3">
        <f t="shared" si="2"/>
        <v>23.636363636363637</v>
      </c>
      <c r="O13" s="3">
        <f t="shared" si="3"/>
        <v>21.818181818181817</v>
      </c>
      <c r="P13" s="12">
        <f t="shared" si="4"/>
        <v>27.27272727272727</v>
      </c>
      <c r="Q13" s="1"/>
      <c r="R13" s="1"/>
      <c r="S13" s="1"/>
    </row>
    <row r="14" spans="1:19" x14ac:dyDescent="0.2">
      <c r="A14" s="13">
        <v>11</v>
      </c>
      <c r="B14" s="3">
        <v>64</v>
      </c>
      <c r="C14" s="3">
        <v>149</v>
      </c>
      <c r="D14" s="3">
        <v>292</v>
      </c>
      <c r="E14" s="3">
        <f t="shared" si="6"/>
        <v>0.21917808219178081</v>
      </c>
      <c r="F14" s="3">
        <f t="shared" si="7"/>
        <v>0.51027397260273977</v>
      </c>
      <c r="G14" s="12">
        <f t="shared" si="8"/>
        <v>0.27054794520547942</v>
      </c>
      <c r="H14" s="3"/>
      <c r="I14" s="13">
        <v>11</v>
      </c>
      <c r="J14" s="3">
        <v>17</v>
      </c>
      <c r="K14" s="3">
        <v>16</v>
      </c>
      <c r="L14" s="3">
        <v>16</v>
      </c>
      <c r="M14" s="3">
        <v>58</v>
      </c>
      <c r="N14" s="3">
        <f t="shared" si="2"/>
        <v>29.310344827586203</v>
      </c>
      <c r="O14" s="3">
        <f t="shared" si="3"/>
        <v>27.586206896551722</v>
      </c>
      <c r="P14" s="12">
        <f t="shared" si="4"/>
        <v>27.586206896551722</v>
      </c>
      <c r="Q14" s="1"/>
      <c r="R14" s="1"/>
      <c r="S14" s="1"/>
    </row>
    <row r="15" spans="1:19" x14ac:dyDescent="0.2">
      <c r="A15" s="13">
        <v>12</v>
      </c>
      <c r="B15" s="3">
        <v>47</v>
      </c>
      <c r="C15" s="3">
        <v>116</v>
      </c>
      <c r="D15" s="3">
        <v>224</v>
      </c>
      <c r="E15" s="3">
        <f t="shared" si="6"/>
        <v>0.20982142857142858</v>
      </c>
      <c r="F15" s="3">
        <f t="shared" si="7"/>
        <v>0.5178571428571429</v>
      </c>
      <c r="G15" s="12">
        <f>1-F15-E15</f>
        <v>0.27232142857142849</v>
      </c>
      <c r="H15" s="3"/>
      <c r="I15" s="13">
        <v>12</v>
      </c>
      <c r="J15" s="3">
        <v>16</v>
      </c>
      <c r="K15" s="3">
        <v>11</v>
      </c>
      <c r="L15" s="3">
        <v>7</v>
      </c>
      <c r="M15" s="3">
        <v>39</v>
      </c>
      <c r="N15" s="3">
        <f t="shared" si="2"/>
        <v>41.025641025641022</v>
      </c>
      <c r="O15" s="3">
        <f t="shared" si="3"/>
        <v>28.205128205128204</v>
      </c>
      <c r="P15" s="12">
        <f t="shared" si="4"/>
        <v>17.948717948717949</v>
      </c>
      <c r="Q15" s="1"/>
      <c r="R15" s="1"/>
      <c r="S15" s="1"/>
    </row>
    <row r="16" spans="1:19" x14ac:dyDescent="0.2">
      <c r="A16" s="11" t="s">
        <v>11</v>
      </c>
      <c r="B16" s="3"/>
      <c r="C16" s="3"/>
      <c r="D16" s="3"/>
      <c r="E16" s="3"/>
      <c r="F16" s="3"/>
      <c r="G16" s="12"/>
      <c r="H16" s="3"/>
      <c r="I16" s="11" t="s">
        <v>11</v>
      </c>
      <c r="J16" s="3"/>
      <c r="K16" s="3"/>
      <c r="L16" s="3"/>
      <c r="M16" s="3"/>
      <c r="N16" s="3"/>
      <c r="O16" s="3"/>
      <c r="P16" s="12"/>
      <c r="Q16" s="1"/>
    </row>
    <row r="17" spans="1:17" x14ac:dyDescent="0.2">
      <c r="A17" s="13">
        <v>1</v>
      </c>
      <c r="B17" s="3">
        <v>125</v>
      </c>
      <c r="C17" s="3">
        <v>133</v>
      </c>
      <c r="D17" s="3">
        <v>300</v>
      </c>
      <c r="E17" s="3">
        <f t="shared" ref="E17:E21" si="9">B17/D17</f>
        <v>0.41666666666666669</v>
      </c>
      <c r="F17" s="3">
        <f t="shared" si="1"/>
        <v>0.44333333333333336</v>
      </c>
      <c r="G17" s="12">
        <f t="shared" ref="G17:G21" si="10">1-F17-E17</f>
        <v>0.13999999999999996</v>
      </c>
      <c r="H17" s="3"/>
      <c r="I17" s="13">
        <v>1</v>
      </c>
      <c r="J17" s="3">
        <v>25</v>
      </c>
      <c r="K17" s="3">
        <v>5</v>
      </c>
      <c r="L17" s="3">
        <v>8</v>
      </c>
      <c r="M17" s="3">
        <v>41</v>
      </c>
      <c r="N17" s="3">
        <f t="shared" ref="N17:N48" si="11">J17/M17*100</f>
        <v>60.975609756097562</v>
      </c>
      <c r="O17" s="3">
        <f t="shared" ref="O17:O48" si="12">K17/M17*100</f>
        <v>12.195121951219512</v>
      </c>
      <c r="P17" s="12">
        <f t="shared" ref="P17:P48" si="13">L17/M17*100</f>
        <v>19.512195121951219</v>
      </c>
      <c r="Q17" s="1"/>
    </row>
    <row r="18" spans="1:17" x14ac:dyDescent="0.2">
      <c r="A18" s="13">
        <v>2</v>
      </c>
      <c r="B18" s="3">
        <v>121</v>
      </c>
      <c r="C18" s="3">
        <v>125</v>
      </c>
      <c r="D18" s="3">
        <v>315</v>
      </c>
      <c r="E18" s="3">
        <f t="shared" si="9"/>
        <v>0.38412698412698415</v>
      </c>
      <c r="F18" s="3">
        <f t="shared" si="1"/>
        <v>0.3968253968253968</v>
      </c>
      <c r="G18" s="12">
        <f t="shared" si="10"/>
        <v>0.2190476190476191</v>
      </c>
      <c r="H18" s="3"/>
      <c r="I18" s="13">
        <v>2</v>
      </c>
      <c r="J18" s="3">
        <v>26</v>
      </c>
      <c r="K18" s="3">
        <v>7</v>
      </c>
      <c r="L18" s="3">
        <v>4</v>
      </c>
      <c r="M18" s="3">
        <v>41</v>
      </c>
      <c r="N18" s="3">
        <f t="shared" si="11"/>
        <v>63.414634146341463</v>
      </c>
      <c r="O18" s="3">
        <f t="shared" si="12"/>
        <v>17.073170731707318</v>
      </c>
      <c r="P18" s="12">
        <f t="shared" si="13"/>
        <v>9.7560975609756095</v>
      </c>
      <c r="Q18" s="1"/>
    </row>
    <row r="19" spans="1:17" x14ac:dyDescent="0.2">
      <c r="A19" s="13">
        <v>3</v>
      </c>
      <c r="B19" s="3">
        <v>110</v>
      </c>
      <c r="C19" s="3">
        <v>107</v>
      </c>
      <c r="D19" s="3">
        <v>307</v>
      </c>
      <c r="E19" s="3">
        <f t="shared" si="9"/>
        <v>0.35830618892508143</v>
      </c>
      <c r="F19" s="3">
        <f t="shared" si="1"/>
        <v>0.34853420195439738</v>
      </c>
      <c r="G19" s="12">
        <f t="shared" si="10"/>
        <v>0.29315960912052125</v>
      </c>
      <c r="H19" s="3"/>
      <c r="I19" s="13">
        <v>3</v>
      </c>
      <c r="J19" s="3">
        <v>23</v>
      </c>
      <c r="K19" s="3">
        <v>7</v>
      </c>
      <c r="L19" s="3">
        <v>6</v>
      </c>
      <c r="M19" s="3">
        <v>48</v>
      </c>
      <c r="N19" s="3">
        <f t="shared" si="11"/>
        <v>47.916666666666671</v>
      </c>
      <c r="O19" s="3">
        <f t="shared" si="12"/>
        <v>14.583333333333334</v>
      </c>
      <c r="P19" s="12">
        <f t="shared" si="13"/>
        <v>12.5</v>
      </c>
      <c r="Q19" s="1"/>
    </row>
    <row r="20" spans="1:17" x14ac:dyDescent="0.2">
      <c r="A20" s="13">
        <v>4</v>
      </c>
      <c r="B20" s="3">
        <v>80</v>
      </c>
      <c r="C20" s="3">
        <v>110</v>
      </c>
      <c r="D20" s="3">
        <v>265</v>
      </c>
      <c r="E20" s="3">
        <f t="shared" si="9"/>
        <v>0.30188679245283018</v>
      </c>
      <c r="F20" s="3">
        <f t="shared" si="1"/>
        <v>0.41509433962264153</v>
      </c>
      <c r="G20" s="12">
        <f t="shared" si="10"/>
        <v>0.28301886792452829</v>
      </c>
      <c r="H20" s="3"/>
      <c r="I20" s="13">
        <v>4</v>
      </c>
      <c r="J20" s="3">
        <v>21</v>
      </c>
      <c r="K20" s="3">
        <v>5</v>
      </c>
      <c r="L20" s="3">
        <v>5</v>
      </c>
      <c r="M20" s="3">
        <v>33</v>
      </c>
      <c r="N20" s="3">
        <f t="shared" si="11"/>
        <v>63.636363636363633</v>
      </c>
      <c r="O20" s="3">
        <f t="shared" si="12"/>
        <v>15.151515151515152</v>
      </c>
      <c r="P20" s="12">
        <f t="shared" si="13"/>
        <v>15.151515151515152</v>
      </c>
      <c r="Q20" s="1"/>
    </row>
    <row r="21" spans="1:17" x14ac:dyDescent="0.2">
      <c r="A21" s="13">
        <v>5</v>
      </c>
      <c r="B21" s="3">
        <v>89</v>
      </c>
      <c r="C21" s="3">
        <v>109</v>
      </c>
      <c r="D21" s="3">
        <v>232</v>
      </c>
      <c r="E21" s="3">
        <f t="shared" si="9"/>
        <v>0.38362068965517243</v>
      </c>
      <c r="F21" s="3">
        <f t="shared" si="1"/>
        <v>0.46982758620689657</v>
      </c>
      <c r="G21" s="12">
        <f t="shared" si="10"/>
        <v>0.14655172413793099</v>
      </c>
      <c r="H21" s="3"/>
      <c r="I21" s="13">
        <v>5</v>
      </c>
      <c r="J21" s="3">
        <v>15</v>
      </c>
      <c r="K21" s="3">
        <v>4</v>
      </c>
      <c r="L21" s="3">
        <v>4</v>
      </c>
      <c r="M21" s="3">
        <v>28</v>
      </c>
      <c r="N21" s="3">
        <f t="shared" si="11"/>
        <v>53.571428571428569</v>
      </c>
      <c r="O21" s="3">
        <f t="shared" si="12"/>
        <v>14.285714285714285</v>
      </c>
      <c r="P21" s="12">
        <f t="shared" si="13"/>
        <v>14.285714285714285</v>
      </c>
      <c r="Q21" s="1"/>
    </row>
    <row r="22" spans="1:17" x14ac:dyDescent="0.2">
      <c r="A22" s="13">
        <v>6</v>
      </c>
      <c r="B22" s="3">
        <v>90</v>
      </c>
      <c r="C22" s="3">
        <v>130</v>
      </c>
      <c r="D22" s="3">
        <v>289</v>
      </c>
      <c r="E22" s="3">
        <f t="shared" ref="E22:E28" si="14">B22/D22</f>
        <v>0.31141868512110726</v>
      </c>
      <c r="F22" s="3">
        <f t="shared" ref="F22:F28" si="15">C22/D22</f>
        <v>0.44982698961937717</v>
      </c>
      <c r="G22" s="12">
        <f t="shared" ref="G22:G28" si="16">1-F22-E22</f>
        <v>0.23875432525951557</v>
      </c>
      <c r="H22" s="3"/>
      <c r="I22" s="13">
        <v>6</v>
      </c>
      <c r="J22" s="3">
        <v>21</v>
      </c>
      <c r="K22" s="3">
        <v>5</v>
      </c>
      <c r="L22" s="3">
        <v>6</v>
      </c>
      <c r="M22" s="3">
        <v>35</v>
      </c>
      <c r="N22" s="3">
        <f t="shared" si="11"/>
        <v>60</v>
      </c>
      <c r="O22" s="3">
        <f t="shared" si="12"/>
        <v>14.285714285714285</v>
      </c>
      <c r="P22" s="12">
        <f t="shared" si="13"/>
        <v>17.142857142857142</v>
      </c>
      <c r="Q22" s="1"/>
    </row>
    <row r="23" spans="1:17" x14ac:dyDescent="0.2">
      <c r="A23" s="13">
        <v>7</v>
      </c>
      <c r="B23" s="3">
        <v>121</v>
      </c>
      <c r="C23" s="3">
        <v>106</v>
      </c>
      <c r="D23" s="3">
        <v>302</v>
      </c>
      <c r="E23" s="3">
        <f t="shared" si="14"/>
        <v>0.40066225165562913</v>
      </c>
      <c r="F23" s="3">
        <f t="shared" si="15"/>
        <v>0.35099337748344372</v>
      </c>
      <c r="G23" s="12">
        <f t="shared" si="16"/>
        <v>0.24834437086092714</v>
      </c>
      <c r="H23" s="3"/>
      <c r="I23" s="13">
        <v>7</v>
      </c>
      <c r="J23" s="3">
        <v>21</v>
      </c>
      <c r="K23" s="3">
        <v>4</v>
      </c>
      <c r="L23" s="3">
        <v>3</v>
      </c>
      <c r="M23" s="3">
        <v>34</v>
      </c>
      <c r="N23" s="3">
        <f t="shared" ref="N23:N28" si="17">J23/M23*100</f>
        <v>61.764705882352942</v>
      </c>
      <c r="O23" s="3">
        <f t="shared" ref="O23:O28" si="18">K23/M23*100</f>
        <v>11.76470588235294</v>
      </c>
      <c r="P23" s="12">
        <f t="shared" ref="P23:P28" si="19">L23/M23*100</f>
        <v>8.8235294117647065</v>
      </c>
      <c r="Q23" s="1"/>
    </row>
    <row r="24" spans="1:17" x14ac:dyDescent="0.2">
      <c r="A24" s="13">
        <v>8</v>
      </c>
      <c r="B24" s="3">
        <v>90</v>
      </c>
      <c r="C24" s="3">
        <v>101</v>
      </c>
      <c r="D24" s="3">
        <v>280</v>
      </c>
      <c r="E24" s="3">
        <f t="shared" si="14"/>
        <v>0.32142857142857145</v>
      </c>
      <c r="F24" s="3">
        <f t="shared" si="15"/>
        <v>0.36071428571428571</v>
      </c>
      <c r="G24" s="12">
        <f t="shared" si="16"/>
        <v>0.31785714285714278</v>
      </c>
      <c r="H24" s="3"/>
      <c r="I24" s="13">
        <v>8</v>
      </c>
      <c r="J24" s="3">
        <v>20</v>
      </c>
      <c r="K24" s="3">
        <v>6</v>
      </c>
      <c r="L24" s="3">
        <v>4</v>
      </c>
      <c r="M24" s="3">
        <v>37</v>
      </c>
      <c r="N24" s="3">
        <f t="shared" si="17"/>
        <v>54.054054054054056</v>
      </c>
      <c r="O24" s="3">
        <f t="shared" si="18"/>
        <v>16.216216216216218</v>
      </c>
      <c r="P24" s="12">
        <f t="shared" si="19"/>
        <v>10.810810810810811</v>
      </c>
      <c r="Q24" s="1"/>
    </row>
    <row r="25" spans="1:17" x14ac:dyDescent="0.2">
      <c r="A25" s="13">
        <v>9</v>
      </c>
      <c r="B25" s="3">
        <v>81</v>
      </c>
      <c r="C25" s="3">
        <v>98</v>
      </c>
      <c r="D25" s="3">
        <v>245</v>
      </c>
      <c r="E25" s="3">
        <f t="shared" si="14"/>
        <v>0.33061224489795921</v>
      </c>
      <c r="F25" s="3">
        <f t="shared" si="15"/>
        <v>0.4</v>
      </c>
      <c r="G25" s="12">
        <f t="shared" si="16"/>
        <v>0.26938775510204077</v>
      </c>
      <c r="H25" s="3"/>
      <c r="I25" s="13">
        <v>9</v>
      </c>
      <c r="J25" s="3">
        <v>20</v>
      </c>
      <c r="K25" s="3">
        <v>6</v>
      </c>
      <c r="L25" s="3">
        <v>4</v>
      </c>
      <c r="M25" s="3">
        <v>42</v>
      </c>
      <c r="N25" s="3">
        <f t="shared" si="17"/>
        <v>47.619047619047613</v>
      </c>
      <c r="O25" s="3">
        <f t="shared" si="18"/>
        <v>14.285714285714285</v>
      </c>
      <c r="P25" s="12">
        <f t="shared" si="19"/>
        <v>9.5238095238095237</v>
      </c>
      <c r="Q25" s="1"/>
    </row>
    <row r="26" spans="1:17" x14ac:dyDescent="0.2">
      <c r="A26" s="13">
        <v>10</v>
      </c>
      <c r="B26" s="3">
        <v>108</v>
      </c>
      <c r="C26" s="3">
        <v>117</v>
      </c>
      <c r="D26" s="3">
        <v>299</v>
      </c>
      <c r="E26" s="3">
        <f t="shared" si="14"/>
        <v>0.3612040133779264</v>
      </c>
      <c r="F26" s="3">
        <f t="shared" si="15"/>
        <v>0.39130434782608697</v>
      </c>
      <c r="G26" s="12">
        <f t="shared" si="16"/>
        <v>0.24749163879598668</v>
      </c>
      <c r="H26" s="3"/>
      <c r="I26" s="13">
        <v>10</v>
      </c>
      <c r="J26" s="3">
        <v>38</v>
      </c>
      <c r="K26" s="3">
        <v>2</v>
      </c>
      <c r="L26" s="3">
        <v>2</v>
      </c>
      <c r="M26" s="3">
        <v>59</v>
      </c>
      <c r="N26" s="3">
        <f t="shared" si="17"/>
        <v>64.406779661016941</v>
      </c>
      <c r="O26" s="3">
        <f t="shared" si="18"/>
        <v>3.3898305084745761</v>
      </c>
      <c r="P26" s="12">
        <f t="shared" si="19"/>
        <v>3.3898305084745761</v>
      </c>
      <c r="Q26" s="1"/>
    </row>
    <row r="27" spans="1:17" x14ac:dyDescent="0.2">
      <c r="A27" s="13">
        <v>11</v>
      </c>
      <c r="B27" s="3">
        <v>75</v>
      </c>
      <c r="C27" s="3">
        <v>83</v>
      </c>
      <c r="D27" s="3">
        <v>203</v>
      </c>
      <c r="E27" s="3">
        <f t="shared" si="14"/>
        <v>0.36945812807881773</v>
      </c>
      <c r="F27" s="3">
        <f t="shared" si="15"/>
        <v>0.40886699507389163</v>
      </c>
      <c r="G27" s="12">
        <f t="shared" si="16"/>
        <v>0.22167487684729059</v>
      </c>
      <c r="H27" s="3"/>
      <c r="I27" s="13">
        <v>11</v>
      </c>
      <c r="J27" s="3">
        <v>24</v>
      </c>
      <c r="K27" s="3">
        <v>6</v>
      </c>
      <c r="L27" s="3">
        <v>4</v>
      </c>
      <c r="M27" s="3">
        <v>44</v>
      </c>
      <c r="N27" s="3">
        <f t="shared" si="17"/>
        <v>54.54545454545454</v>
      </c>
      <c r="O27" s="3">
        <f t="shared" si="18"/>
        <v>13.636363636363635</v>
      </c>
      <c r="P27" s="12">
        <f t="shared" si="19"/>
        <v>9.0909090909090917</v>
      </c>
      <c r="Q27" s="1"/>
    </row>
    <row r="28" spans="1:17" x14ac:dyDescent="0.2">
      <c r="A28" s="13">
        <v>12</v>
      </c>
      <c r="B28" s="3">
        <v>101</v>
      </c>
      <c r="C28" s="3">
        <v>106</v>
      </c>
      <c r="D28" s="3">
        <v>241</v>
      </c>
      <c r="E28" s="3">
        <f t="shared" si="14"/>
        <v>0.41908713692946059</v>
      </c>
      <c r="F28" s="3">
        <f t="shared" si="15"/>
        <v>0.43983402489626555</v>
      </c>
      <c r="G28" s="12">
        <f t="shared" si="16"/>
        <v>0.14107883817427386</v>
      </c>
      <c r="H28" s="3"/>
      <c r="I28" s="13">
        <v>12</v>
      </c>
      <c r="J28" s="3">
        <v>26</v>
      </c>
      <c r="K28" s="3">
        <v>6</v>
      </c>
      <c r="L28" s="3">
        <v>4</v>
      </c>
      <c r="M28" s="3">
        <v>43</v>
      </c>
      <c r="N28" s="3">
        <f t="shared" si="17"/>
        <v>60.465116279069761</v>
      </c>
      <c r="O28" s="3">
        <f t="shared" si="18"/>
        <v>13.953488372093023</v>
      </c>
      <c r="P28" s="12">
        <f t="shared" si="19"/>
        <v>9.3023255813953494</v>
      </c>
      <c r="Q28" s="1"/>
    </row>
    <row r="29" spans="1:17" x14ac:dyDescent="0.2">
      <c r="A29" s="11" t="s">
        <v>2</v>
      </c>
      <c r="B29" s="3"/>
      <c r="C29" s="3"/>
      <c r="D29" s="3"/>
      <c r="E29" s="3"/>
      <c r="F29" s="3"/>
      <c r="G29" s="12"/>
      <c r="H29" s="3"/>
      <c r="I29" s="11" t="s">
        <v>2</v>
      </c>
      <c r="J29" s="3"/>
      <c r="K29" s="3"/>
      <c r="L29" s="3"/>
      <c r="M29" s="3"/>
      <c r="N29" s="3"/>
      <c r="O29" s="3"/>
      <c r="P29" s="12"/>
      <c r="Q29" s="1"/>
    </row>
    <row r="30" spans="1:17" x14ac:dyDescent="0.2">
      <c r="A30" s="13">
        <v>1</v>
      </c>
      <c r="B30" s="3">
        <v>70</v>
      </c>
      <c r="C30" s="3">
        <v>104</v>
      </c>
      <c r="D30" s="3">
        <v>246</v>
      </c>
      <c r="E30" s="3">
        <f t="shared" ref="E30:E35" si="20">B30/D30</f>
        <v>0.28455284552845528</v>
      </c>
      <c r="F30" s="3">
        <f t="shared" si="1"/>
        <v>0.42276422764227645</v>
      </c>
      <c r="G30" s="12">
        <f t="shared" ref="G30:G35" si="21">1-F30-E30</f>
        <v>0.29268292682926822</v>
      </c>
      <c r="H30" s="3"/>
      <c r="I30" s="13">
        <v>1</v>
      </c>
      <c r="J30" s="3">
        <v>24</v>
      </c>
      <c r="K30" s="3">
        <v>6</v>
      </c>
      <c r="L30" s="3">
        <v>4</v>
      </c>
      <c r="M30" s="3">
        <v>39</v>
      </c>
      <c r="N30" s="3">
        <f t="shared" si="11"/>
        <v>61.53846153846154</v>
      </c>
      <c r="O30" s="3">
        <f t="shared" si="12"/>
        <v>15.384615384615385</v>
      </c>
      <c r="P30" s="12">
        <f t="shared" si="13"/>
        <v>10.256410256410255</v>
      </c>
      <c r="Q30" s="1"/>
    </row>
    <row r="31" spans="1:17" x14ac:dyDescent="0.2">
      <c r="A31" s="13">
        <v>2</v>
      </c>
      <c r="B31" s="3">
        <v>78</v>
      </c>
      <c r="C31" s="3">
        <v>113</v>
      </c>
      <c r="D31" s="3">
        <v>277</v>
      </c>
      <c r="E31" s="3">
        <f t="shared" si="20"/>
        <v>0.28158844765342961</v>
      </c>
      <c r="F31" s="3">
        <f t="shared" si="1"/>
        <v>0.40794223826714804</v>
      </c>
      <c r="G31" s="12">
        <f t="shared" si="21"/>
        <v>0.31046931407942235</v>
      </c>
      <c r="H31" s="3"/>
      <c r="I31" s="13">
        <v>2</v>
      </c>
      <c r="J31" s="3">
        <v>23</v>
      </c>
      <c r="K31" s="3">
        <v>6</v>
      </c>
      <c r="L31" s="3">
        <v>3</v>
      </c>
      <c r="M31" s="3">
        <v>37</v>
      </c>
      <c r="N31" s="3">
        <f t="shared" si="11"/>
        <v>62.162162162162161</v>
      </c>
      <c r="O31" s="3">
        <f t="shared" si="12"/>
        <v>16.216216216216218</v>
      </c>
      <c r="P31" s="12">
        <f t="shared" si="13"/>
        <v>8.1081081081081088</v>
      </c>
      <c r="Q31" s="1"/>
    </row>
    <row r="32" spans="1:17" x14ac:dyDescent="0.2">
      <c r="A32" s="13">
        <v>3</v>
      </c>
      <c r="B32" s="3">
        <v>90</v>
      </c>
      <c r="C32" s="3">
        <v>120</v>
      </c>
      <c r="D32" s="3">
        <v>285</v>
      </c>
      <c r="E32" s="3">
        <f t="shared" si="20"/>
        <v>0.31578947368421051</v>
      </c>
      <c r="F32" s="3">
        <f t="shared" si="1"/>
        <v>0.42105263157894735</v>
      </c>
      <c r="G32" s="12">
        <f t="shared" si="21"/>
        <v>0.26315789473684215</v>
      </c>
      <c r="H32" s="3"/>
      <c r="I32" s="13">
        <v>3</v>
      </c>
      <c r="J32" s="3">
        <v>24</v>
      </c>
      <c r="K32" s="3">
        <v>7</v>
      </c>
      <c r="L32" s="3">
        <v>7</v>
      </c>
      <c r="M32" s="3">
        <v>38</v>
      </c>
      <c r="N32" s="3">
        <f t="shared" si="11"/>
        <v>63.157894736842103</v>
      </c>
      <c r="O32" s="3">
        <f t="shared" si="12"/>
        <v>18.421052631578945</v>
      </c>
      <c r="P32" s="12">
        <f t="shared" si="13"/>
        <v>18.421052631578945</v>
      </c>
      <c r="Q32" s="1"/>
    </row>
    <row r="33" spans="1:17" x14ac:dyDescent="0.2">
      <c r="A33" s="13">
        <v>4</v>
      </c>
      <c r="B33" s="3">
        <v>80</v>
      </c>
      <c r="C33" s="3">
        <v>126</v>
      </c>
      <c r="D33" s="3">
        <v>275</v>
      </c>
      <c r="E33" s="3">
        <f t="shared" si="20"/>
        <v>0.29090909090909089</v>
      </c>
      <c r="F33" s="3">
        <f t="shared" si="1"/>
        <v>0.45818181818181819</v>
      </c>
      <c r="G33" s="12">
        <f t="shared" si="21"/>
        <v>0.25090909090909086</v>
      </c>
      <c r="H33" s="3"/>
      <c r="I33" s="13">
        <v>4</v>
      </c>
      <c r="J33" s="3">
        <v>28</v>
      </c>
      <c r="K33" s="3">
        <v>6</v>
      </c>
      <c r="L33" s="3">
        <v>3</v>
      </c>
      <c r="M33" s="3">
        <v>45</v>
      </c>
      <c r="N33" s="3">
        <f t="shared" si="11"/>
        <v>62.222222222222221</v>
      </c>
      <c r="O33" s="3">
        <f t="shared" si="12"/>
        <v>13.333333333333334</v>
      </c>
      <c r="P33" s="12">
        <f t="shared" si="13"/>
        <v>6.666666666666667</v>
      </c>
      <c r="Q33" s="1"/>
    </row>
    <row r="34" spans="1:17" x14ac:dyDescent="0.2">
      <c r="A34" s="13">
        <v>5</v>
      </c>
      <c r="B34" s="3">
        <v>65</v>
      </c>
      <c r="C34" s="3">
        <v>94</v>
      </c>
      <c r="D34" s="3">
        <v>211</v>
      </c>
      <c r="E34" s="3">
        <f t="shared" si="20"/>
        <v>0.30805687203791471</v>
      </c>
      <c r="F34" s="3">
        <f t="shared" si="1"/>
        <v>0.44549763033175355</v>
      </c>
      <c r="G34" s="12">
        <f t="shared" si="21"/>
        <v>0.2464454976303318</v>
      </c>
      <c r="H34" s="3"/>
      <c r="I34" s="13">
        <v>5</v>
      </c>
      <c r="J34" s="3">
        <v>41</v>
      </c>
      <c r="K34" s="3">
        <v>3</v>
      </c>
      <c r="L34" s="3">
        <v>6</v>
      </c>
      <c r="M34" s="3">
        <v>57</v>
      </c>
      <c r="N34" s="3">
        <f t="shared" si="11"/>
        <v>71.929824561403507</v>
      </c>
      <c r="O34" s="3">
        <f t="shared" si="12"/>
        <v>5.2631578947368416</v>
      </c>
      <c r="P34" s="12">
        <f t="shared" si="13"/>
        <v>10.526315789473683</v>
      </c>
      <c r="Q34" s="1"/>
    </row>
    <row r="35" spans="1:17" x14ac:dyDescent="0.2">
      <c r="A35" s="13">
        <v>6</v>
      </c>
      <c r="B35" s="3">
        <v>87</v>
      </c>
      <c r="C35" s="3">
        <v>138</v>
      </c>
      <c r="D35" s="3">
        <v>290</v>
      </c>
      <c r="E35" s="3">
        <f t="shared" si="20"/>
        <v>0.3</v>
      </c>
      <c r="F35" s="3">
        <f t="shared" si="1"/>
        <v>0.47586206896551725</v>
      </c>
      <c r="G35" s="12">
        <f t="shared" si="21"/>
        <v>0.22413793103448271</v>
      </c>
      <c r="H35" s="3"/>
      <c r="I35" s="13">
        <v>6</v>
      </c>
      <c r="J35" s="3">
        <v>24</v>
      </c>
      <c r="K35" s="3">
        <v>4</v>
      </c>
      <c r="L35" s="3">
        <v>5</v>
      </c>
      <c r="M35" s="3">
        <v>48</v>
      </c>
      <c r="N35" s="3">
        <f t="shared" ref="N35:N41" si="22">J35/M35*100</f>
        <v>50</v>
      </c>
      <c r="O35" s="3">
        <f t="shared" ref="O35:O41" si="23">K35/M35*100</f>
        <v>8.3333333333333321</v>
      </c>
      <c r="P35" s="12">
        <f t="shared" ref="P35:P41" si="24">L35/M35*100</f>
        <v>10.416666666666668</v>
      </c>
      <c r="Q35" s="1"/>
    </row>
    <row r="36" spans="1:17" x14ac:dyDescent="0.2">
      <c r="A36" s="13">
        <v>7</v>
      </c>
      <c r="B36" s="3">
        <v>83</v>
      </c>
      <c r="C36" s="3">
        <v>128</v>
      </c>
      <c r="D36" s="3">
        <v>321</v>
      </c>
      <c r="E36" s="3">
        <f t="shared" ref="E36:E41" si="25">B36/D36</f>
        <v>0.25856697819314639</v>
      </c>
      <c r="F36" s="3">
        <f t="shared" ref="F36:F41" si="26">C36/D36</f>
        <v>0.39875389408099687</v>
      </c>
      <c r="G36" s="12">
        <f t="shared" ref="G36:G41" si="27">1-F36-E36</f>
        <v>0.34267912772585668</v>
      </c>
      <c r="H36" s="3"/>
      <c r="I36" s="13">
        <v>7</v>
      </c>
      <c r="J36" s="26">
        <v>29</v>
      </c>
      <c r="K36" s="3">
        <v>7</v>
      </c>
      <c r="L36" s="3">
        <v>4</v>
      </c>
      <c r="M36" s="3">
        <v>47</v>
      </c>
      <c r="N36" s="3">
        <f t="shared" si="22"/>
        <v>61.702127659574465</v>
      </c>
      <c r="O36" s="3">
        <f t="shared" si="23"/>
        <v>14.893617021276595</v>
      </c>
      <c r="P36" s="12">
        <f t="shared" si="24"/>
        <v>8.5106382978723403</v>
      </c>
      <c r="Q36" s="1"/>
    </row>
    <row r="37" spans="1:17" x14ac:dyDescent="0.2">
      <c r="A37" s="13">
        <v>8</v>
      </c>
      <c r="B37" s="3">
        <v>75</v>
      </c>
      <c r="C37" s="3">
        <v>141</v>
      </c>
      <c r="D37" s="3">
        <v>301</v>
      </c>
      <c r="E37" s="3">
        <f t="shared" si="25"/>
        <v>0.24916943521594684</v>
      </c>
      <c r="F37" s="3">
        <f t="shared" si="26"/>
        <v>0.46843853820598008</v>
      </c>
      <c r="G37" s="12">
        <f t="shared" si="27"/>
        <v>0.28239202657807305</v>
      </c>
      <c r="H37" s="3"/>
      <c r="I37" s="13">
        <v>8</v>
      </c>
      <c r="J37" s="3">
        <v>30</v>
      </c>
      <c r="K37" s="3">
        <v>8</v>
      </c>
      <c r="L37" s="3">
        <v>4</v>
      </c>
      <c r="M37" s="3">
        <v>48</v>
      </c>
      <c r="N37" s="3">
        <f t="shared" si="22"/>
        <v>62.5</v>
      </c>
      <c r="O37" s="3">
        <f t="shared" si="23"/>
        <v>16.666666666666664</v>
      </c>
      <c r="P37" s="12">
        <f t="shared" si="24"/>
        <v>8.3333333333333321</v>
      </c>
      <c r="Q37" s="1"/>
    </row>
    <row r="38" spans="1:17" x14ac:dyDescent="0.2">
      <c r="A38" s="13">
        <v>9</v>
      </c>
      <c r="B38" s="3">
        <v>57</v>
      </c>
      <c r="C38" s="3">
        <v>86</v>
      </c>
      <c r="D38" s="3">
        <v>205</v>
      </c>
      <c r="E38" s="3">
        <f t="shared" si="25"/>
        <v>0.2780487804878049</v>
      </c>
      <c r="F38" s="3">
        <f t="shared" si="26"/>
        <v>0.4195121951219512</v>
      </c>
      <c r="G38" s="12">
        <f t="shared" si="27"/>
        <v>0.30243902439024395</v>
      </c>
      <c r="H38" s="3"/>
      <c r="I38" s="13">
        <v>9</v>
      </c>
      <c r="J38" s="3">
        <v>23</v>
      </c>
      <c r="K38" s="3">
        <v>6</v>
      </c>
      <c r="L38" s="3">
        <v>6</v>
      </c>
      <c r="M38" s="3">
        <v>36</v>
      </c>
      <c r="N38" s="3">
        <f t="shared" si="22"/>
        <v>63.888888888888886</v>
      </c>
      <c r="O38" s="3">
        <f t="shared" si="23"/>
        <v>16.666666666666664</v>
      </c>
      <c r="P38" s="12">
        <f t="shared" si="24"/>
        <v>16.666666666666664</v>
      </c>
      <c r="Q38" s="1"/>
    </row>
    <row r="39" spans="1:17" x14ac:dyDescent="0.2">
      <c r="A39" s="13">
        <v>10</v>
      </c>
      <c r="B39" s="3">
        <v>48</v>
      </c>
      <c r="C39" s="3">
        <v>119</v>
      </c>
      <c r="D39" s="3">
        <v>264</v>
      </c>
      <c r="E39" s="3">
        <f t="shared" si="25"/>
        <v>0.18181818181818182</v>
      </c>
      <c r="F39" s="3">
        <f t="shared" si="26"/>
        <v>0.45075757575757575</v>
      </c>
      <c r="G39" s="12">
        <f t="shared" si="27"/>
        <v>0.36742424242424249</v>
      </c>
      <c r="H39" s="3"/>
      <c r="I39" s="13">
        <v>10</v>
      </c>
      <c r="J39" s="3">
        <v>24</v>
      </c>
      <c r="K39" s="3">
        <v>5</v>
      </c>
      <c r="L39" s="3">
        <v>3</v>
      </c>
      <c r="M39" s="3">
        <v>39</v>
      </c>
      <c r="N39" s="3">
        <f t="shared" si="22"/>
        <v>61.53846153846154</v>
      </c>
      <c r="O39" s="3">
        <f t="shared" si="23"/>
        <v>12.820512820512819</v>
      </c>
      <c r="P39" s="12">
        <f t="shared" si="24"/>
        <v>7.6923076923076925</v>
      </c>
      <c r="Q39" s="1"/>
    </row>
    <row r="40" spans="1:17" x14ac:dyDescent="0.2">
      <c r="A40" s="13">
        <v>11</v>
      </c>
      <c r="B40" s="3">
        <v>56</v>
      </c>
      <c r="C40" s="3">
        <v>113</v>
      </c>
      <c r="D40" s="3">
        <v>245</v>
      </c>
      <c r="E40" s="3">
        <f t="shared" si="25"/>
        <v>0.22857142857142856</v>
      </c>
      <c r="F40" s="3">
        <f t="shared" si="26"/>
        <v>0.46122448979591835</v>
      </c>
      <c r="G40" s="12">
        <f t="shared" si="27"/>
        <v>0.31020408163265312</v>
      </c>
      <c r="H40" s="3"/>
      <c r="I40" s="13">
        <v>11</v>
      </c>
      <c r="J40" s="3">
        <v>30</v>
      </c>
      <c r="K40" s="3">
        <v>2</v>
      </c>
      <c r="L40" s="3">
        <v>2</v>
      </c>
      <c r="M40" s="3">
        <v>41</v>
      </c>
      <c r="N40" s="3">
        <f t="shared" si="22"/>
        <v>73.170731707317074</v>
      </c>
      <c r="O40" s="3">
        <f t="shared" si="23"/>
        <v>4.8780487804878048</v>
      </c>
      <c r="P40" s="12">
        <f t="shared" si="24"/>
        <v>4.8780487804878048</v>
      </c>
      <c r="Q40" s="1"/>
    </row>
    <row r="41" spans="1:17" x14ac:dyDescent="0.2">
      <c r="A41" s="13">
        <v>12</v>
      </c>
      <c r="B41" s="3">
        <v>80</v>
      </c>
      <c r="C41" s="3">
        <v>118</v>
      </c>
      <c r="D41" s="3">
        <v>268</v>
      </c>
      <c r="E41" s="3">
        <f t="shared" si="25"/>
        <v>0.29850746268656714</v>
      </c>
      <c r="F41" s="3">
        <f t="shared" si="26"/>
        <v>0.44029850746268656</v>
      </c>
      <c r="G41" s="12">
        <f t="shared" si="27"/>
        <v>0.26119402985074625</v>
      </c>
      <c r="H41" s="3"/>
      <c r="I41" s="13">
        <v>12</v>
      </c>
      <c r="J41" s="3">
        <v>26</v>
      </c>
      <c r="K41" s="3">
        <v>4</v>
      </c>
      <c r="L41" s="3">
        <v>5</v>
      </c>
      <c r="M41" s="3">
        <v>51</v>
      </c>
      <c r="N41" s="3">
        <f t="shared" si="22"/>
        <v>50.980392156862742</v>
      </c>
      <c r="O41" s="3">
        <f t="shared" si="23"/>
        <v>7.8431372549019605</v>
      </c>
      <c r="P41" s="12">
        <f t="shared" si="24"/>
        <v>9.8039215686274517</v>
      </c>
      <c r="Q41" s="1"/>
    </row>
    <row r="42" spans="1:17" x14ac:dyDescent="0.2">
      <c r="A42" s="11" t="s">
        <v>3</v>
      </c>
      <c r="B42" s="3"/>
      <c r="C42" s="3"/>
      <c r="D42" s="3"/>
      <c r="E42" s="3"/>
      <c r="F42" s="3"/>
      <c r="G42" s="12"/>
      <c r="H42" s="3"/>
      <c r="I42" s="11" t="s">
        <v>3</v>
      </c>
      <c r="J42" s="3"/>
      <c r="K42" s="3"/>
      <c r="L42" s="3"/>
      <c r="M42" s="3"/>
      <c r="N42" s="3"/>
      <c r="O42" s="3"/>
      <c r="P42" s="12"/>
      <c r="Q42" s="1"/>
    </row>
    <row r="43" spans="1:17" x14ac:dyDescent="0.2">
      <c r="A43" s="13">
        <v>1</v>
      </c>
      <c r="B43" s="3">
        <v>30</v>
      </c>
      <c r="C43" s="3">
        <v>133</v>
      </c>
      <c r="D43" s="3">
        <v>236</v>
      </c>
      <c r="E43" s="3">
        <f t="shared" ref="E43:E48" si="28">B43/D43</f>
        <v>0.1271186440677966</v>
      </c>
      <c r="F43" s="3">
        <f t="shared" si="1"/>
        <v>0.56355932203389836</v>
      </c>
      <c r="G43" s="12">
        <f t="shared" ref="G43:G48" si="29">1-F43-E43</f>
        <v>0.30932203389830504</v>
      </c>
      <c r="H43" s="3"/>
      <c r="I43" s="13">
        <v>1</v>
      </c>
      <c r="J43" s="3">
        <v>16</v>
      </c>
      <c r="K43" s="3">
        <v>12</v>
      </c>
      <c r="L43" s="3">
        <v>12</v>
      </c>
      <c r="M43" s="3">
        <v>43</v>
      </c>
      <c r="N43" s="3">
        <f>J43/M43*100</f>
        <v>37.209302325581397</v>
      </c>
      <c r="O43" s="3">
        <f t="shared" si="12"/>
        <v>27.906976744186046</v>
      </c>
      <c r="P43" s="12">
        <f t="shared" si="13"/>
        <v>27.906976744186046</v>
      </c>
      <c r="Q43" s="1"/>
    </row>
    <row r="44" spans="1:17" x14ac:dyDescent="0.2">
      <c r="A44" s="13">
        <v>2</v>
      </c>
      <c r="B44" s="3">
        <v>47</v>
      </c>
      <c r="C44" s="3">
        <v>112</v>
      </c>
      <c r="D44" s="3">
        <v>229</v>
      </c>
      <c r="E44" s="3">
        <f t="shared" si="28"/>
        <v>0.20524017467248909</v>
      </c>
      <c r="F44" s="3">
        <f t="shared" si="1"/>
        <v>0.48908296943231439</v>
      </c>
      <c r="G44" s="12">
        <f t="shared" si="29"/>
        <v>0.30567685589519644</v>
      </c>
      <c r="H44" s="3"/>
      <c r="I44" s="13">
        <v>2</v>
      </c>
      <c r="J44" s="3">
        <v>26</v>
      </c>
      <c r="K44" s="3">
        <v>10</v>
      </c>
      <c r="L44" s="3">
        <v>13</v>
      </c>
      <c r="M44" s="3">
        <v>53</v>
      </c>
      <c r="N44" s="3">
        <f t="shared" si="11"/>
        <v>49.056603773584904</v>
      </c>
      <c r="O44" s="3">
        <f t="shared" si="12"/>
        <v>18.867924528301888</v>
      </c>
      <c r="P44" s="12">
        <f t="shared" si="13"/>
        <v>24.528301886792452</v>
      </c>
      <c r="Q44" s="1"/>
    </row>
    <row r="45" spans="1:17" x14ac:dyDescent="0.2">
      <c r="A45" s="13">
        <v>3</v>
      </c>
      <c r="B45" s="3">
        <v>77</v>
      </c>
      <c r="C45" s="3">
        <v>150</v>
      </c>
      <c r="D45" s="3">
        <v>278</v>
      </c>
      <c r="E45" s="3">
        <f t="shared" si="28"/>
        <v>0.27697841726618705</v>
      </c>
      <c r="F45" s="3">
        <f t="shared" si="1"/>
        <v>0.53956834532374098</v>
      </c>
      <c r="G45" s="12">
        <f t="shared" si="29"/>
        <v>0.18345323741007197</v>
      </c>
      <c r="H45" s="3"/>
      <c r="I45" s="13">
        <v>3</v>
      </c>
      <c r="J45" s="3">
        <v>23</v>
      </c>
      <c r="K45" s="3">
        <v>13</v>
      </c>
      <c r="L45" s="3">
        <v>15</v>
      </c>
      <c r="M45" s="3">
        <v>54</v>
      </c>
      <c r="N45" s="3">
        <f t="shared" si="11"/>
        <v>42.592592592592595</v>
      </c>
      <c r="O45" s="3">
        <f t="shared" si="12"/>
        <v>24.074074074074073</v>
      </c>
      <c r="P45" s="12">
        <f t="shared" si="13"/>
        <v>27.777777777777779</v>
      </c>
      <c r="Q45" s="1"/>
    </row>
    <row r="46" spans="1:17" x14ac:dyDescent="0.2">
      <c r="A46" s="13">
        <v>4</v>
      </c>
      <c r="B46" s="3">
        <v>48</v>
      </c>
      <c r="C46" s="3">
        <v>151</v>
      </c>
      <c r="D46" s="3">
        <v>294</v>
      </c>
      <c r="E46" s="3">
        <f t="shared" si="28"/>
        <v>0.16326530612244897</v>
      </c>
      <c r="F46" s="3">
        <f t="shared" si="1"/>
        <v>0.51360544217687076</v>
      </c>
      <c r="G46" s="12">
        <f t="shared" si="29"/>
        <v>0.3231292517006803</v>
      </c>
      <c r="H46" s="3"/>
      <c r="I46" s="13">
        <v>4</v>
      </c>
      <c r="J46" s="3">
        <v>11</v>
      </c>
      <c r="K46" s="3">
        <v>15</v>
      </c>
      <c r="L46" s="3">
        <v>14</v>
      </c>
      <c r="M46" s="3">
        <v>44</v>
      </c>
      <c r="N46" s="3">
        <f t="shared" si="11"/>
        <v>25</v>
      </c>
      <c r="O46" s="3">
        <f t="shared" si="12"/>
        <v>34.090909090909086</v>
      </c>
      <c r="P46" s="12">
        <f t="shared" si="13"/>
        <v>31.818181818181817</v>
      </c>
      <c r="Q46" s="1"/>
    </row>
    <row r="47" spans="1:17" x14ac:dyDescent="0.2">
      <c r="A47" s="13">
        <v>5</v>
      </c>
      <c r="B47" s="3">
        <v>44</v>
      </c>
      <c r="C47" s="3">
        <v>145</v>
      </c>
      <c r="D47" s="3">
        <v>269</v>
      </c>
      <c r="E47" s="3">
        <f t="shared" si="28"/>
        <v>0.16356877323420074</v>
      </c>
      <c r="F47" s="3">
        <f t="shared" si="1"/>
        <v>0.53903345724907059</v>
      </c>
      <c r="G47" s="12">
        <f t="shared" si="29"/>
        <v>0.29739776951672869</v>
      </c>
      <c r="H47" s="3"/>
      <c r="I47" s="13">
        <v>5</v>
      </c>
      <c r="J47" s="3">
        <v>20</v>
      </c>
      <c r="K47" s="3">
        <v>12</v>
      </c>
      <c r="L47" s="3">
        <v>8</v>
      </c>
      <c r="M47" s="3">
        <v>45</v>
      </c>
      <c r="N47" s="3">
        <f t="shared" si="11"/>
        <v>44.444444444444443</v>
      </c>
      <c r="O47" s="3">
        <f t="shared" si="12"/>
        <v>26.666666666666668</v>
      </c>
      <c r="P47" s="12">
        <f t="shared" si="13"/>
        <v>17.777777777777779</v>
      </c>
      <c r="Q47" s="1"/>
    </row>
    <row r="48" spans="1:17" x14ac:dyDescent="0.2">
      <c r="A48" s="13">
        <v>6</v>
      </c>
      <c r="B48" s="3">
        <v>73</v>
      </c>
      <c r="C48" s="3">
        <v>170</v>
      </c>
      <c r="D48" s="3">
        <v>326</v>
      </c>
      <c r="E48" s="3">
        <f t="shared" si="28"/>
        <v>0.22392638036809817</v>
      </c>
      <c r="F48" s="3">
        <f t="shared" si="1"/>
        <v>0.5214723926380368</v>
      </c>
      <c r="G48" s="12">
        <f t="shared" si="29"/>
        <v>0.254601226993865</v>
      </c>
      <c r="H48" s="3"/>
      <c r="I48" s="13">
        <v>6</v>
      </c>
      <c r="J48" s="3">
        <v>35</v>
      </c>
      <c r="K48" s="3">
        <v>10</v>
      </c>
      <c r="L48" s="3">
        <v>17</v>
      </c>
      <c r="M48" s="3">
        <v>62</v>
      </c>
      <c r="N48" s="3">
        <f t="shared" si="11"/>
        <v>56.451612903225815</v>
      </c>
      <c r="O48" s="3">
        <f t="shared" si="12"/>
        <v>16.129032258064516</v>
      </c>
      <c r="P48" s="12">
        <f t="shared" si="13"/>
        <v>27.419354838709676</v>
      </c>
      <c r="Q48" s="1"/>
    </row>
    <row r="49" spans="1:17" x14ac:dyDescent="0.2">
      <c r="A49" s="13">
        <v>7</v>
      </c>
      <c r="B49" s="3">
        <v>33</v>
      </c>
      <c r="C49" s="3">
        <v>141</v>
      </c>
      <c r="D49" s="3">
        <v>256</v>
      </c>
      <c r="E49" s="3">
        <f t="shared" ref="E49:E54" si="30">B49/D49</f>
        <v>0.12890625</v>
      </c>
      <c r="F49" s="3">
        <f t="shared" ref="F49:F54" si="31">C49/D49</f>
        <v>0.55078125</v>
      </c>
      <c r="G49" s="12">
        <f t="shared" ref="G49:G54" si="32">1-F49-E49</f>
        <v>0.3203125</v>
      </c>
      <c r="H49" s="3"/>
      <c r="I49" s="13">
        <v>7</v>
      </c>
      <c r="J49" s="25">
        <v>17</v>
      </c>
      <c r="K49" s="3">
        <v>12</v>
      </c>
      <c r="L49" s="3">
        <v>13</v>
      </c>
      <c r="M49" s="3">
        <v>45</v>
      </c>
      <c r="N49" s="3">
        <f>J49/M49*100</f>
        <v>37.777777777777779</v>
      </c>
      <c r="O49" s="3">
        <f t="shared" ref="O49:O54" si="33">K49/M49*100</f>
        <v>26.666666666666668</v>
      </c>
      <c r="P49" s="12">
        <f t="shared" ref="P49:P54" si="34">L49/M49*100</f>
        <v>28.888888888888886</v>
      </c>
      <c r="Q49" s="1"/>
    </row>
    <row r="50" spans="1:17" x14ac:dyDescent="0.2">
      <c r="A50" s="13">
        <v>8</v>
      </c>
      <c r="B50" s="3">
        <v>72</v>
      </c>
      <c r="C50" s="3">
        <v>135</v>
      </c>
      <c r="D50" s="3">
        <v>276</v>
      </c>
      <c r="E50" s="3">
        <f t="shared" si="30"/>
        <v>0.2608695652173913</v>
      </c>
      <c r="F50" s="3">
        <f t="shared" si="31"/>
        <v>0.4891304347826087</v>
      </c>
      <c r="G50" s="12">
        <f t="shared" si="32"/>
        <v>0.25000000000000006</v>
      </c>
      <c r="H50" s="3"/>
      <c r="I50" s="13">
        <v>8</v>
      </c>
      <c r="J50" s="3">
        <v>18</v>
      </c>
      <c r="K50" s="3">
        <v>7</v>
      </c>
      <c r="L50" s="3">
        <v>9</v>
      </c>
      <c r="M50" s="3">
        <v>36</v>
      </c>
      <c r="N50" s="3">
        <f t="shared" ref="N50:N54" si="35">J50/M50*100</f>
        <v>50</v>
      </c>
      <c r="O50" s="3">
        <f t="shared" si="33"/>
        <v>19.444444444444446</v>
      </c>
      <c r="P50" s="12">
        <f t="shared" si="34"/>
        <v>25</v>
      </c>
      <c r="Q50" s="1"/>
    </row>
    <row r="51" spans="1:17" x14ac:dyDescent="0.2">
      <c r="A51" s="13">
        <v>9</v>
      </c>
      <c r="B51" s="3">
        <v>46</v>
      </c>
      <c r="C51" s="3">
        <v>156</v>
      </c>
      <c r="D51" s="3">
        <v>306</v>
      </c>
      <c r="E51" s="3">
        <f t="shared" si="30"/>
        <v>0.15032679738562091</v>
      </c>
      <c r="F51" s="3">
        <f t="shared" si="31"/>
        <v>0.50980392156862742</v>
      </c>
      <c r="G51" s="12">
        <f t="shared" si="32"/>
        <v>0.33986928104575165</v>
      </c>
      <c r="H51" s="3"/>
      <c r="I51" s="13">
        <v>9</v>
      </c>
      <c r="J51" s="3">
        <v>20</v>
      </c>
      <c r="K51" s="3">
        <v>11</v>
      </c>
      <c r="L51" s="3">
        <v>13</v>
      </c>
      <c r="M51" s="3">
        <v>47</v>
      </c>
      <c r="N51" s="3">
        <f t="shared" si="35"/>
        <v>42.553191489361701</v>
      </c>
      <c r="O51" s="3">
        <f t="shared" si="33"/>
        <v>23.404255319148938</v>
      </c>
      <c r="P51" s="12">
        <f t="shared" si="34"/>
        <v>27.659574468085108</v>
      </c>
      <c r="Q51" s="1"/>
    </row>
    <row r="52" spans="1:17" x14ac:dyDescent="0.2">
      <c r="A52" s="13">
        <v>10</v>
      </c>
      <c r="B52" s="3">
        <v>51</v>
      </c>
      <c r="C52" s="3">
        <v>122</v>
      </c>
      <c r="D52" s="3">
        <v>234</v>
      </c>
      <c r="E52" s="3">
        <f t="shared" si="30"/>
        <v>0.21794871794871795</v>
      </c>
      <c r="F52" s="3">
        <f t="shared" si="31"/>
        <v>0.5213675213675214</v>
      </c>
      <c r="G52" s="12">
        <f t="shared" si="32"/>
        <v>0.26068376068376065</v>
      </c>
      <c r="H52" s="3"/>
      <c r="I52" s="13">
        <v>10</v>
      </c>
      <c r="J52" s="3">
        <v>12</v>
      </c>
      <c r="K52" s="3">
        <v>16</v>
      </c>
      <c r="L52" s="3">
        <v>11</v>
      </c>
      <c r="M52" s="3">
        <v>41</v>
      </c>
      <c r="N52" s="3">
        <f t="shared" si="35"/>
        <v>29.268292682926827</v>
      </c>
      <c r="O52" s="3">
        <f t="shared" si="33"/>
        <v>39.024390243902438</v>
      </c>
      <c r="P52" s="12">
        <f t="shared" si="34"/>
        <v>26.829268292682929</v>
      </c>
      <c r="Q52" s="1"/>
    </row>
    <row r="53" spans="1:17" x14ac:dyDescent="0.2">
      <c r="A53" s="13">
        <v>11</v>
      </c>
      <c r="B53" s="3">
        <v>55</v>
      </c>
      <c r="C53" s="3">
        <v>155</v>
      </c>
      <c r="D53" s="3">
        <v>287</v>
      </c>
      <c r="E53" s="3">
        <f t="shared" si="30"/>
        <v>0.19163763066202091</v>
      </c>
      <c r="F53" s="3">
        <f t="shared" si="31"/>
        <v>0.54006968641114983</v>
      </c>
      <c r="G53" s="12">
        <f t="shared" si="32"/>
        <v>0.26829268292682928</v>
      </c>
      <c r="H53" s="3"/>
      <c r="I53" s="13">
        <v>11</v>
      </c>
      <c r="J53" s="3">
        <v>19</v>
      </c>
      <c r="K53" s="3">
        <v>12</v>
      </c>
      <c r="L53" s="3">
        <v>7</v>
      </c>
      <c r="M53" s="3">
        <v>43</v>
      </c>
      <c r="N53" s="3">
        <f t="shared" si="35"/>
        <v>44.186046511627907</v>
      </c>
      <c r="O53" s="3">
        <f t="shared" si="33"/>
        <v>27.906976744186046</v>
      </c>
      <c r="P53" s="12">
        <f t="shared" si="34"/>
        <v>16.279069767441861</v>
      </c>
      <c r="Q53" s="1"/>
    </row>
    <row r="54" spans="1:17" ht="17" thickBot="1" x14ac:dyDescent="0.25">
      <c r="A54" s="14">
        <v>12</v>
      </c>
      <c r="B54" s="15">
        <v>48</v>
      </c>
      <c r="C54" s="15">
        <v>133</v>
      </c>
      <c r="D54" s="15">
        <v>251</v>
      </c>
      <c r="E54" s="15">
        <f t="shared" si="30"/>
        <v>0.19123505976095617</v>
      </c>
      <c r="F54" s="15">
        <f t="shared" si="31"/>
        <v>0.52988047808764938</v>
      </c>
      <c r="G54" s="16">
        <f t="shared" si="32"/>
        <v>0.27888446215139445</v>
      </c>
      <c r="H54" s="3"/>
      <c r="I54" s="14">
        <v>12</v>
      </c>
      <c r="J54" s="15">
        <v>26</v>
      </c>
      <c r="K54" s="15">
        <v>7</v>
      </c>
      <c r="L54" s="15">
        <v>12</v>
      </c>
      <c r="M54" s="15">
        <v>46</v>
      </c>
      <c r="N54" s="15">
        <f t="shared" si="35"/>
        <v>56.521739130434781</v>
      </c>
      <c r="O54" s="15">
        <f t="shared" si="33"/>
        <v>15.217391304347828</v>
      </c>
      <c r="P54" s="16">
        <f t="shared" si="34"/>
        <v>26.086956521739129</v>
      </c>
      <c r="Q54" s="1"/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386E-4CDA-AD47-87E6-2FF721D9ED20}">
  <dimension ref="A1:Y46"/>
  <sheetViews>
    <sheetView workbookViewId="0">
      <selection activeCell="M44" sqref="M44"/>
    </sheetView>
  </sheetViews>
  <sheetFormatPr baseColWidth="10" defaultRowHeight="16" x14ac:dyDescent="0.2"/>
  <cols>
    <col min="1" max="1" width="14.5" bestFit="1" customWidth="1"/>
    <col min="5" max="5" width="16" bestFit="1" customWidth="1"/>
    <col min="6" max="6" width="15.5" bestFit="1" customWidth="1"/>
    <col min="9" max="9" width="17.1640625" bestFit="1" customWidth="1"/>
    <col min="11" max="11" width="13" bestFit="1" customWidth="1"/>
    <col min="14" max="14" width="20.5" bestFit="1" customWidth="1"/>
    <col min="15" max="15" width="29.6640625" bestFit="1" customWidth="1"/>
  </cols>
  <sheetData>
    <row r="1" spans="1:25" x14ac:dyDescent="0.2">
      <c r="A1" s="8" t="s">
        <v>143</v>
      </c>
      <c r="B1" s="9"/>
      <c r="C1" s="9"/>
      <c r="D1" s="9"/>
      <c r="E1" s="9"/>
      <c r="F1" s="10"/>
      <c r="G1" s="3"/>
      <c r="H1" s="8" t="s">
        <v>150</v>
      </c>
      <c r="I1" s="9"/>
      <c r="J1" s="9"/>
      <c r="K1" s="10"/>
      <c r="L1" s="3"/>
      <c r="M1" s="8" t="s">
        <v>152</v>
      </c>
      <c r="N1" s="9"/>
      <c r="O1" s="10"/>
    </row>
    <row r="2" spans="1:25" x14ac:dyDescent="0.2">
      <c r="A2" s="13" t="s">
        <v>144</v>
      </c>
      <c r="B2" s="3" t="s">
        <v>146</v>
      </c>
      <c r="C2" s="3" t="s">
        <v>147</v>
      </c>
      <c r="D2" s="3" t="s">
        <v>145</v>
      </c>
      <c r="E2" s="3" t="s">
        <v>148</v>
      </c>
      <c r="F2" s="12" t="s">
        <v>149</v>
      </c>
      <c r="G2" s="3"/>
      <c r="H2" s="11" t="s">
        <v>0</v>
      </c>
      <c r="I2" s="3"/>
      <c r="J2" s="3"/>
      <c r="K2" s="12"/>
      <c r="L2" s="3"/>
      <c r="M2" s="11" t="s">
        <v>0</v>
      </c>
      <c r="N2" s="3"/>
      <c r="O2" s="12"/>
    </row>
    <row r="3" spans="1:25" ht="18" x14ac:dyDescent="0.2">
      <c r="A3" s="13">
        <v>1</v>
      </c>
      <c r="B3" s="3">
        <v>13</v>
      </c>
      <c r="C3" s="3">
        <v>3</v>
      </c>
      <c r="D3" s="3">
        <v>25</v>
      </c>
      <c r="E3" s="3">
        <f>B3/D3</f>
        <v>0.52</v>
      </c>
      <c r="F3" s="12">
        <f>C3/D3</f>
        <v>0.12</v>
      </c>
      <c r="G3" s="3"/>
      <c r="H3" s="13"/>
      <c r="I3" s="3" t="s">
        <v>151</v>
      </c>
      <c r="J3" s="3" t="s">
        <v>4</v>
      </c>
      <c r="K3" s="12" t="s">
        <v>23</v>
      </c>
      <c r="L3" s="3"/>
      <c r="M3" s="13"/>
      <c r="N3" s="3" t="s">
        <v>46</v>
      </c>
      <c r="O3" s="12" t="s">
        <v>48</v>
      </c>
    </row>
    <row r="4" spans="1:25" x14ac:dyDescent="0.2">
      <c r="A4" s="13">
        <v>2</v>
      </c>
      <c r="B4" s="3">
        <v>11</v>
      </c>
      <c r="C4" s="3">
        <v>2</v>
      </c>
      <c r="D4" s="3">
        <v>26</v>
      </c>
      <c r="E4" s="3">
        <f>B4/D4</f>
        <v>0.42307692307692307</v>
      </c>
      <c r="F4" s="12">
        <f>C4/D4</f>
        <v>7.6923076923076927E-2</v>
      </c>
      <c r="G4" s="3"/>
      <c r="H4" s="13">
        <v>1</v>
      </c>
      <c r="I4" s="3">
        <v>15</v>
      </c>
      <c r="J4" s="3">
        <v>0.01</v>
      </c>
      <c r="K4" s="12">
        <f>I4/J4</f>
        <v>1500</v>
      </c>
      <c r="L4" s="3"/>
      <c r="M4" s="13">
        <v>1</v>
      </c>
      <c r="N4" s="3">
        <v>1062</v>
      </c>
      <c r="O4" s="21">
        <f>N4/1162.25</f>
        <v>0.91374489137448911</v>
      </c>
    </row>
    <row r="5" spans="1:25" x14ac:dyDescent="0.2">
      <c r="A5" s="13">
        <v>3</v>
      </c>
      <c r="B5" s="3">
        <v>14</v>
      </c>
      <c r="C5" s="3">
        <v>4</v>
      </c>
      <c r="D5" s="3">
        <v>31</v>
      </c>
      <c r="E5" s="3">
        <f t="shared" ref="E5:E15" si="0">B5/D5</f>
        <v>0.45161290322580644</v>
      </c>
      <c r="F5" s="12">
        <f t="shared" ref="F5:F15" si="1">C5/D5</f>
        <v>0.12903225806451613</v>
      </c>
      <c r="G5" s="3"/>
      <c r="H5" s="13">
        <v>2</v>
      </c>
      <c r="I5" s="3">
        <v>14</v>
      </c>
      <c r="J5" s="3">
        <v>0.01</v>
      </c>
      <c r="K5" s="12">
        <f t="shared" ref="K5:K38" si="2">I5/J5</f>
        <v>1400</v>
      </c>
      <c r="L5" s="3"/>
      <c r="M5" s="13">
        <v>2</v>
      </c>
      <c r="N5" s="3">
        <v>1341</v>
      </c>
      <c r="O5" s="21">
        <f t="shared" ref="O5:O38" si="3">N5/1162.25</f>
        <v>1.1537965153796514</v>
      </c>
    </row>
    <row r="6" spans="1:25" x14ac:dyDescent="0.2">
      <c r="A6" s="13">
        <v>4</v>
      </c>
      <c r="B6" s="3">
        <v>15</v>
      </c>
      <c r="C6" s="3">
        <v>3</v>
      </c>
      <c r="D6" s="3">
        <v>33</v>
      </c>
      <c r="E6" s="3">
        <f t="shared" si="0"/>
        <v>0.45454545454545453</v>
      </c>
      <c r="F6" s="12">
        <f t="shared" si="1"/>
        <v>9.0909090909090912E-2</v>
      </c>
      <c r="G6" s="3"/>
      <c r="H6" s="13">
        <v>3</v>
      </c>
      <c r="I6" s="3">
        <v>16</v>
      </c>
      <c r="J6" s="3">
        <v>0.01</v>
      </c>
      <c r="K6" s="12">
        <f t="shared" si="2"/>
        <v>1600</v>
      </c>
      <c r="L6" s="3"/>
      <c r="M6" s="13">
        <v>3</v>
      </c>
      <c r="N6" s="3">
        <v>1294</v>
      </c>
      <c r="O6" s="21">
        <f t="shared" si="3"/>
        <v>1.1133577113357711</v>
      </c>
    </row>
    <row r="7" spans="1:25" x14ac:dyDescent="0.2">
      <c r="A7" s="13">
        <v>5</v>
      </c>
      <c r="B7" s="3">
        <v>10</v>
      </c>
      <c r="C7" s="3">
        <v>5</v>
      </c>
      <c r="D7" s="3">
        <v>32</v>
      </c>
      <c r="E7" s="3">
        <f t="shared" si="0"/>
        <v>0.3125</v>
      </c>
      <c r="F7" s="12">
        <f t="shared" si="1"/>
        <v>0.15625</v>
      </c>
      <c r="G7" s="3"/>
      <c r="H7" s="13">
        <v>4</v>
      </c>
      <c r="I7" s="3">
        <v>12</v>
      </c>
      <c r="J7" s="3">
        <v>0.01</v>
      </c>
      <c r="K7" s="12">
        <f t="shared" si="2"/>
        <v>1200</v>
      </c>
      <c r="L7" s="3"/>
      <c r="M7" s="13">
        <v>4</v>
      </c>
      <c r="N7" s="3">
        <v>1411</v>
      </c>
      <c r="O7" s="21">
        <f t="shared" si="3"/>
        <v>1.2140245214024521</v>
      </c>
    </row>
    <row r="8" spans="1:25" x14ac:dyDescent="0.2">
      <c r="A8" s="13">
        <v>6</v>
      </c>
      <c r="B8" s="3">
        <v>16</v>
      </c>
      <c r="C8" s="3">
        <v>2</v>
      </c>
      <c r="D8" s="3">
        <v>34</v>
      </c>
      <c r="E8" s="3">
        <f t="shared" si="0"/>
        <v>0.47058823529411764</v>
      </c>
      <c r="F8" s="12">
        <f t="shared" si="1"/>
        <v>5.8823529411764705E-2</v>
      </c>
      <c r="G8" s="3"/>
      <c r="H8" s="13">
        <v>5</v>
      </c>
      <c r="I8" s="3">
        <v>18</v>
      </c>
      <c r="J8" s="3">
        <v>0.01</v>
      </c>
      <c r="K8" s="12">
        <f t="shared" si="2"/>
        <v>1800</v>
      </c>
      <c r="L8" s="3"/>
      <c r="M8" s="13">
        <v>5</v>
      </c>
      <c r="N8" s="3">
        <v>987</v>
      </c>
      <c r="O8" s="21">
        <f t="shared" si="3"/>
        <v>0.84921488492148844</v>
      </c>
    </row>
    <row r="9" spans="1:25" x14ac:dyDescent="0.2">
      <c r="A9" s="13">
        <v>7</v>
      </c>
      <c r="B9" s="3">
        <v>14</v>
      </c>
      <c r="C9" s="3">
        <v>3</v>
      </c>
      <c r="D9" s="3">
        <v>32</v>
      </c>
      <c r="E9" s="3">
        <f t="shared" si="0"/>
        <v>0.4375</v>
      </c>
      <c r="F9" s="12">
        <f t="shared" si="1"/>
        <v>9.375E-2</v>
      </c>
      <c r="G9" s="3"/>
      <c r="H9" s="13">
        <v>6</v>
      </c>
      <c r="I9" s="3">
        <v>16</v>
      </c>
      <c r="J9" s="3">
        <v>0.01</v>
      </c>
      <c r="K9" s="12">
        <f t="shared" si="2"/>
        <v>1600</v>
      </c>
      <c r="L9" s="3"/>
      <c r="M9" s="13">
        <v>6</v>
      </c>
      <c r="N9" s="3">
        <v>1145</v>
      </c>
      <c r="O9" s="21">
        <f t="shared" si="3"/>
        <v>0.98515809851580982</v>
      </c>
    </row>
    <row r="10" spans="1:25" x14ac:dyDescent="0.2">
      <c r="A10" s="13">
        <v>8</v>
      </c>
      <c r="B10" s="3">
        <v>15</v>
      </c>
      <c r="C10" s="3">
        <v>2</v>
      </c>
      <c r="D10" s="3">
        <v>34</v>
      </c>
      <c r="E10" s="3">
        <f t="shared" si="0"/>
        <v>0.44117647058823528</v>
      </c>
      <c r="F10" s="12">
        <f t="shared" si="1"/>
        <v>5.8823529411764705E-2</v>
      </c>
      <c r="G10" s="3"/>
      <c r="H10" s="13">
        <v>7</v>
      </c>
      <c r="I10" s="3">
        <v>10</v>
      </c>
      <c r="J10" s="3">
        <v>0.01</v>
      </c>
      <c r="K10" s="12">
        <f t="shared" si="2"/>
        <v>1000</v>
      </c>
      <c r="L10" s="3"/>
      <c r="M10" s="13">
        <v>7</v>
      </c>
      <c r="N10" s="3">
        <v>1265</v>
      </c>
      <c r="O10" s="21">
        <f t="shared" si="3"/>
        <v>1.088406108840611</v>
      </c>
    </row>
    <row r="11" spans="1:25" x14ac:dyDescent="0.2">
      <c r="A11" s="13">
        <v>9</v>
      </c>
      <c r="B11" s="3">
        <v>12</v>
      </c>
      <c r="C11" s="3">
        <v>4</v>
      </c>
      <c r="D11" s="3">
        <v>31</v>
      </c>
      <c r="E11" s="3">
        <f t="shared" si="0"/>
        <v>0.38709677419354838</v>
      </c>
      <c r="F11" s="12">
        <f t="shared" si="1"/>
        <v>0.12903225806451613</v>
      </c>
      <c r="G11" s="3"/>
      <c r="H11" s="13">
        <v>8</v>
      </c>
      <c r="I11" s="3">
        <v>11</v>
      </c>
      <c r="J11" s="3">
        <v>0.01</v>
      </c>
      <c r="K11" s="12">
        <f t="shared" si="2"/>
        <v>1100</v>
      </c>
      <c r="L11" s="3"/>
      <c r="M11" s="13">
        <v>8</v>
      </c>
      <c r="N11" s="3">
        <v>1045</v>
      </c>
      <c r="O11" s="21">
        <f t="shared" si="3"/>
        <v>0.89911808991180897</v>
      </c>
      <c r="U11" s="19"/>
      <c r="V11" s="19"/>
      <c r="W11" s="19"/>
      <c r="X11" s="19"/>
      <c r="Y11" s="19"/>
    </row>
    <row r="12" spans="1:25" x14ac:dyDescent="0.2">
      <c r="A12" s="13">
        <v>10</v>
      </c>
      <c r="B12" s="3">
        <v>13</v>
      </c>
      <c r="C12" s="3">
        <v>2</v>
      </c>
      <c r="D12" s="3">
        <v>32</v>
      </c>
      <c r="E12" s="3">
        <f t="shared" si="0"/>
        <v>0.40625</v>
      </c>
      <c r="F12" s="12">
        <f t="shared" si="1"/>
        <v>6.25E-2</v>
      </c>
      <c r="G12" s="3"/>
      <c r="H12" s="11" t="s">
        <v>1</v>
      </c>
      <c r="I12" s="3"/>
      <c r="J12" s="3"/>
      <c r="K12" s="12"/>
      <c r="L12" s="3"/>
      <c r="M12" s="11" t="s">
        <v>1</v>
      </c>
      <c r="N12" s="20"/>
      <c r="O12" s="21"/>
      <c r="U12" s="19"/>
      <c r="V12" s="19"/>
      <c r="W12" s="19"/>
      <c r="X12" s="19"/>
      <c r="Y12" s="19"/>
    </row>
    <row r="13" spans="1:25" x14ac:dyDescent="0.2">
      <c r="A13" s="13">
        <v>11</v>
      </c>
      <c r="B13" s="3">
        <v>16</v>
      </c>
      <c r="C13" s="3">
        <v>3</v>
      </c>
      <c r="D13" s="3">
        <v>33</v>
      </c>
      <c r="E13" s="3">
        <f t="shared" si="0"/>
        <v>0.48484848484848486</v>
      </c>
      <c r="F13" s="12">
        <f t="shared" si="1"/>
        <v>9.0909090909090912E-2</v>
      </c>
      <c r="G13" s="3"/>
      <c r="H13" s="13">
        <v>1</v>
      </c>
      <c r="I13" s="3">
        <v>12</v>
      </c>
      <c r="J13" s="3">
        <v>0.01</v>
      </c>
      <c r="K13" s="12">
        <f t="shared" si="2"/>
        <v>1200</v>
      </c>
      <c r="L13" s="3"/>
      <c r="M13" s="13">
        <v>1</v>
      </c>
      <c r="N13" s="20">
        <v>782</v>
      </c>
      <c r="O13" s="21">
        <f t="shared" si="3"/>
        <v>0.67283286728328673</v>
      </c>
      <c r="U13" s="19"/>
      <c r="V13" s="19"/>
      <c r="W13" s="19"/>
      <c r="X13" s="19"/>
      <c r="Y13" s="19"/>
    </row>
    <row r="14" spans="1:25" x14ac:dyDescent="0.2">
      <c r="A14" s="13">
        <v>12</v>
      </c>
      <c r="B14" s="3">
        <v>11</v>
      </c>
      <c r="C14" s="3">
        <v>4</v>
      </c>
      <c r="D14" s="3">
        <v>31</v>
      </c>
      <c r="E14" s="3">
        <f t="shared" si="0"/>
        <v>0.35483870967741937</v>
      </c>
      <c r="F14" s="12">
        <f t="shared" si="1"/>
        <v>0.12903225806451613</v>
      </c>
      <c r="G14" s="3"/>
      <c r="H14" s="13">
        <v>2</v>
      </c>
      <c r="I14" s="3">
        <v>10</v>
      </c>
      <c r="J14" s="3">
        <v>0.01</v>
      </c>
      <c r="K14" s="12">
        <f t="shared" si="2"/>
        <v>1000</v>
      </c>
      <c r="L14" s="3"/>
      <c r="M14" s="13">
        <v>2</v>
      </c>
      <c r="N14" s="3">
        <v>937</v>
      </c>
      <c r="O14" s="21">
        <f t="shared" si="3"/>
        <v>0.80619488061948807</v>
      </c>
      <c r="U14" s="19"/>
      <c r="V14" s="19"/>
      <c r="W14" s="19"/>
      <c r="X14" s="19"/>
      <c r="Y14" s="19"/>
    </row>
    <row r="15" spans="1:25" ht="17" thickBot="1" x14ac:dyDescent="0.25">
      <c r="A15" s="14">
        <v>13</v>
      </c>
      <c r="B15" s="15">
        <v>14</v>
      </c>
      <c r="C15" s="15">
        <v>2</v>
      </c>
      <c r="D15" s="15">
        <v>32</v>
      </c>
      <c r="E15" s="15">
        <f t="shared" si="0"/>
        <v>0.4375</v>
      </c>
      <c r="F15" s="16">
        <f t="shared" si="1"/>
        <v>6.25E-2</v>
      </c>
      <c r="G15" s="3"/>
      <c r="H15" s="13">
        <v>3</v>
      </c>
      <c r="I15" s="3">
        <v>9</v>
      </c>
      <c r="J15" s="3">
        <v>0.01</v>
      </c>
      <c r="K15" s="12">
        <f t="shared" si="2"/>
        <v>900</v>
      </c>
      <c r="L15" s="3"/>
      <c r="M15" s="13">
        <v>3</v>
      </c>
      <c r="N15" s="3">
        <v>645</v>
      </c>
      <c r="O15" s="21">
        <f t="shared" si="3"/>
        <v>0.55495805549580557</v>
      </c>
      <c r="U15" s="19"/>
      <c r="V15" s="19"/>
      <c r="W15" s="19"/>
      <c r="X15" s="19"/>
      <c r="Y15" s="19"/>
    </row>
    <row r="16" spans="1:25" x14ac:dyDescent="0.2">
      <c r="A16" s="3"/>
      <c r="B16" s="3"/>
      <c r="C16" s="3"/>
      <c r="D16" s="3"/>
      <c r="E16" s="3"/>
      <c r="F16" s="3"/>
      <c r="G16" s="3"/>
      <c r="H16" s="13">
        <v>4</v>
      </c>
      <c r="I16" s="3">
        <v>11</v>
      </c>
      <c r="J16" s="3">
        <v>0.01</v>
      </c>
      <c r="K16" s="12">
        <f t="shared" si="2"/>
        <v>1100</v>
      </c>
      <c r="L16" s="3"/>
      <c r="M16" s="13">
        <v>4</v>
      </c>
      <c r="N16" s="3">
        <v>423</v>
      </c>
      <c r="O16" s="21">
        <f t="shared" si="3"/>
        <v>0.36394923639492366</v>
      </c>
      <c r="U16" s="19"/>
      <c r="V16" s="19"/>
      <c r="W16" s="19"/>
      <c r="X16" s="19"/>
      <c r="Y16" s="19"/>
    </row>
    <row r="17" spans="1:25" x14ac:dyDescent="0.2">
      <c r="A17" s="3"/>
      <c r="B17" s="3"/>
      <c r="C17" s="3"/>
      <c r="D17" s="3"/>
      <c r="E17" s="3"/>
      <c r="F17" s="3"/>
      <c r="G17" s="3"/>
      <c r="H17" s="13">
        <v>5</v>
      </c>
      <c r="I17" s="3">
        <v>7</v>
      </c>
      <c r="J17" s="3">
        <v>0.01</v>
      </c>
      <c r="K17" s="12">
        <f t="shared" si="2"/>
        <v>700</v>
      </c>
      <c r="L17" s="3"/>
      <c r="M17" s="13">
        <v>5</v>
      </c>
      <c r="N17" s="3">
        <v>824</v>
      </c>
      <c r="O17" s="21">
        <f t="shared" si="3"/>
        <v>0.70896967089696705</v>
      </c>
      <c r="U17" s="19"/>
      <c r="V17" s="19"/>
      <c r="W17" s="19"/>
      <c r="X17" s="19"/>
      <c r="Y17" s="19"/>
    </row>
    <row r="18" spans="1:25" x14ac:dyDescent="0.2">
      <c r="A18" s="3"/>
      <c r="B18" s="3"/>
      <c r="C18" s="3"/>
      <c r="D18" s="3"/>
      <c r="E18" s="3"/>
      <c r="F18" s="3"/>
      <c r="G18" s="3"/>
      <c r="H18" s="13">
        <v>6</v>
      </c>
      <c r="I18" s="3">
        <v>9</v>
      </c>
      <c r="J18" s="3">
        <v>0.01</v>
      </c>
      <c r="K18" s="12">
        <f t="shared" si="2"/>
        <v>900</v>
      </c>
      <c r="L18" s="3"/>
      <c r="M18" s="13">
        <v>6</v>
      </c>
      <c r="N18" s="3">
        <v>567</v>
      </c>
      <c r="O18" s="21">
        <f t="shared" si="3"/>
        <v>0.48784684878468487</v>
      </c>
      <c r="U18" s="19"/>
      <c r="V18" s="19"/>
      <c r="W18" s="19"/>
      <c r="X18" s="19"/>
      <c r="Y18" s="19"/>
    </row>
    <row r="19" spans="1:25" x14ac:dyDescent="0.2">
      <c r="A19" s="3"/>
      <c r="B19" s="3"/>
      <c r="C19" s="3"/>
      <c r="D19" s="3"/>
      <c r="E19" s="3"/>
      <c r="F19" s="3"/>
      <c r="G19" s="3"/>
      <c r="H19" s="13">
        <v>7</v>
      </c>
      <c r="I19" s="3">
        <v>5</v>
      </c>
      <c r="J19" s="3">
        <v>0.01</v>
      </c>
      <c r="K19" s="12">
        <f t="shared" si="2"/>
        <v>500</v>
      </c>
      <c r="L19" s="3"/>
      <c r="M19" s="13">
        <v>7</v>
      </c>
      <c r="N19" s="3">
        <v>627</v>
      </c>
      <c r="O19" s="21">
        <f t="shared" si="3"/>
        <v>0.53947085394708538</v>
      </c>
      <c r="U19" s="19"/>
      <c r="V19" s="19"/>
      <c r="W19" s="19"/>
      <c r="X19" s="19"/>
      <c r="Y19" s="19"/>
    </row>
    <row r="20" spans="1:25" x14ac:dyDescent="0.2">
      <c r="A20" s="3"/>
      <c r="B20" s="3"/>
      <c r="C20" s="3"/>
      <c r="D20" s="3"/>
      <c r="E20" s="3"/>
      <c r="F20" s="3"/>
      <c r="G20" s="3"/>
      <c r="H20" s="13">
        <v>8</v>
      </c>
      <c r="I20" s="3">
        <v>11</v>
      </c>
      <c r="J20" s="3">
        <v>0.01</v>
      </c>
      <c r="K20" s="12">
        <f t="shared" si="2"/>
        <v>1100</v>
      </c>
      <c r="L20" s="3"/>
      <c r="M20" s="13">
        <v>8</v>
      </c>
      <c r="N20" s="3">
        <v>1001</v>
      </c>
      <c r="O20" s="21">
        <f t="shared" si="3"/>
        <v>0.86126048612604866</v>
      </c>
      <c r="U20" s="19"/>
      <c r="V20" s="19"/>
      <c r="W20" s="19"/>
      <c r="X20" s="19"/>
      <c r="Y20" s="19"/>
    </row>
    <row r="21" spans="1:25" x14ac:dyDescent="0.2">
      <c r="A21" s="3"/>
      <c r="B21" s="3"/>
      <c r="C21" s="3"/>
      <c r="D21" s="3"/>
      <c r="E21" s="3"/>
      <c r="F21" s="3"/>
      <c r="G21" s="3"/>
      <c r="H21" s="11" t="s">
        <v>2</v>
      </c>
      <c r="I21" s="3"/>
      <c r="J21" s="3"/>
      <c r="K21" s="12"/>
      <c r="L21" s="3"/>
      <c r="M21" s="11" t="s">
        <v>2</v>
      </c>
      <c r="N21" s="3"/>
      <c r="O21" s="21"/>
      <c r="U21" s="19"/>
      <c r="V21" s="19"/>
      <c r="W21" s="19"/>
      <c r="X21" s="19"/>
      <c r="Y21" s="19"/>
    </row>
    <row r="22" spans="1:25" x14ac:dyDescent="0.2">
      <c r="A22" s="3"/>
      <c r="B22" s="3"/>
      <c r="C22" s="3"/>
      <c r="D22" s="3"/>
      <c r="E22" s="3"/>
      <c r="F22" s="3"/>
      <c r="G22" s="3"/>
      <c r="H22" s="13">
        <v>1</v>
      </c>
      <c r="I22" s="3">
        <v>7</v>
      </c>
      <c r="J22" s="3">
        <v>0.01</v>
      </c>
      <c r="K22" s="12">
        <f t="shared" si="2"/>
        <v>700</v>
      </c>
      <c r="L22" s="3"/>
      <c r="M22" s="13">
        <v>1</v>
      </c>
      <c r="N22" s="3">
        <v>765</v>
      </c>
      <c r="O22" s="21">
        <f t="shared" si="3"/>
        <v>0.65820606582060659</v>
      </c>
      <c r="U22" s="19"/>
      <c r="V22" s="19"/>
      <c r="W22" s="19"/>
      <c r="X22" s="19"/>
      <c r="Y22" s="19"/>
    </row>
    <row r="23" spans="1:25" x14ac:dyDescent="0.2">
      <c r="A23" s="3"/>
      <c r="B23" s="3"/>
      <c r="C23" s="3"/>
      <c r="D23" s="3"/>
      <c r="E23" s="3"/>
      <c r="F23" s="3"/>
      <c r="G23" s="3"/>
      <c r="H23" s="13">
        <v>2</v>
      </c>
      <c r="I23" s="3">
        <v>10</v>
      </c>
      <c r="J23" s="3">
        <v>0.01</v>
      </c>
      <c r="K23" s="12">
        <f t="shared" si="2"/>
        <v>1000</v>
      </c>
      <c r="L23" s="3"/>
      <c r="M23" s="13">
        <v>2</v>
      </c>
      <c r="N23" s="3">
        <v>912</v>
      </c>
      <c r="O23" s="21">
        <f t="shared" si="3"/>
        <v>0.78468487846848789</v>
      </c>
      <c r="U23" s="19"/>
      <c r="V23" s="19"/>
      <c r="W23" s="19"/>
      <c r="X23" s="19"/>
      <c r="Y23" s="19"/>
    </row>
    <row r="24" spans="1:25" x14ac:dyDescent="0.2">
      <c r="A24" s="3"/>
      <c r="B24" s="3"/>
      <c r="C24" s="3"/>
      <c r="D24" s="3"/>
      <c r="E24" s="3"/>
      <c r="F24" s="3"/>
      <c r="G24" s="3"/>
      <c r="H24" s="13">
        <v>3</v>
      </c>
      <c r="I24" s="3">
        <v>9</v>
      </c>
      <c r="J24" s="3">
        <v>0.01</v>
      </c>
      <c r="K24" s="12">
        <f t="shared" si="2"/>
        <v>900</v>
      </c>
      <c r="L24" s="3"/>
      <c r="M24" s="13">
        <v>3</v>
      </c>
      <c r="N24" s="3">
        <v>600</v>
      </c>
      <c r="O24" s="21">
        <f t="shared" si="3"/>
        <v>0.51624005162400521</v>
      </c>
      <c r="U24" s="19"/>
      <c r="V24" s="19"/>
      <c r="W24" s="19"/>
      <c r="X24" s="19"/>
      <c r="Y24" s="19"/>
    </row>
    <row r="25" spans="1:25" x14ac:dyDescent="0.2">
      <c r="A25" s="3"/>
      <c r="B25" s="3"/>
      <c r="C25" s="3"/>
      <c r="D25" s="3"/>
      <c r="E25" s="3"/>
      <c r="F25" s="3"/>
      <c r="G25" s="3"/>
      <c r="H25" s="13">
        <v>4</v>
      </c>
      <c r="I25" s="3">
        <v>13</v>
      </c>
      <c r="J25" s="3">
        <v>0.01</v>
      </c>
      <c r="K25" s="12">
        <f t="shared" si="2"/>
        <v>1300</v>
      </c>
      <c r="L25" s="3"/>
      <c r="M25" s="13">
        <v>4</v>
      </c>
      <c r="N25" s="3">
        <v>555</v>
      </c>
      <c r="O25" s="21">
        <f t="shared" si="3"/>
        <v>0.47752204775220475</v>
      </c>
      <c r="U25" s="19"/>
      <c r="V25" s="19"/>
      <c r="W25" s="19"/>
      <c r="X25" s="19"/>
      <c r="Y25" s="19"/>
    </row>
    <row r="26" spans="1:25" x14ac:dyDescent="0.2">
      <c r="A26" s="3"/>
      <c r="B26" s="3"/>
      <c r="C26" s="3"/>
      <c r="D26" s="3"/>
      <c r="E26" s="3"/>
      <c r="F26" s="3"/>
      <c r="G26" s="3"/>
      <c r="H26" s="13">
        <v>5</v>
      </c>
      <c r="I26" s="3">
        <v>8</v>
      </c>
      <c r="J26" s="3">
        <v>0.01</v>
      </c>
      <c r="K26" s="12">
        <f t="shared" si="2"/>
        <v>800</v>
      </c>
      <c r="L26" s="3"/>
      <c r="M26" s="13">
        <v>5</v>
      </c>
      <c r="N26" s="3">
        <v>567</v>
      </c>
      <c r="O26" s="21">
        <f t="shared" si="3"/>
        <v>0.48784684878468487</v>
      </c>
      <c r="U26" s="19"/>
      <c r="V26" s="19"/>
      <c r="W26" s="19"/>
      <c r="X26" s="19"/>
      <c r="Y26" s="19"/>
    </row>
    <row r="27" spans="1:25" x14ac:dyDescent="0.2">
      <c r="A27" s="3"/>
      <c r="B27" s="3"/>
      <c r="C27" s="3"/>
      <c r="D27" s="3"/>
      <c r="E27" s="3"/>
      <c r="F27" s="3"/>
      <c r="G27" s="3"/>
      <c r="H27" s="13">
        <v>6</v>
      </c>
      <c r="I27" s="3">
        <v>6</v>
      </c>
      <c r="J27" s="3">
        <v>0.01</v>
      </c>
      <c r="K27" s="12">
        <f t="shared" si="2"/>
        <v>600</v>
      </c>
      <c r="L27" s="3"/>
      <c r="M27" s="13">
        <v>6</v>
      </c>
      <c r="N27" s="3">
        <v>765</v>
      </c>
      <c r="O27" s="21">
        <f t="shared" si="3"/>
        <v>0.65820606582060659</v>
      </c>
      <c r="U27" s="19"/>
      <c r="V27" s="19"/>
      <c r="W27" s="19"/>
      <c r="X27" s="19"/>
      <c r="Y27" s="19"/>
    </row>
    <row r="28" spans="1:25" x14ac:dyDescent="0.2">
      <c r="A28" s="3"/>
      <c r="B28" s="3"/>
      <c r="C28" s="3"/>
      <c r="D28" s="3"/>
      <c r="E28" s="3"/>
      <c r="F28" s="3"/>
      <c r="G28" s="3"/>
      <c r="H28" s="13">
        <v>7</v>
      </c>
      <c r="I28" s="3">
        <v>11</v>
      </c>
      <c r="J28" s="3">
        <v>0.01</v>
      </c>
      <c r="K28" s="12">
        <f t="shared" si="2"/>
        <v>1100</v>
      </c>
      <c r="L28" s="3"/>
      <c r="M28" s="13">
        <v>7</v>
      </c>
      <c r="N28" s="3">
        <v>724</v>
      </c>
      <c r="O28" s="21">
        <f t="shared" si="3"/>
        <v>0.6229296622929662</v>
      </c>
      <c r="U28" s="19"/>
      <c r="V28" s="19"/>
      <c r="W28" s="19"/>
      <c r="X28" s="19"/>
      <c r="Y28" s="19"/>
    </row>
    <row r="29" spans="1:25" x14ac:dyDescent="0.2">
      <c r="A29" s="3"/>
      <c r="B29" s="3"/>
      <c r="C29" s="3"/>
      <c r="D29" s="3"/>
      <c r="E29" s="3"/>
      <c r="F29" s="3"/>
      <c r="G29" s="3"/>
      <c r="H29" s="13">
        <v>8</v>
      </c>
      <c r="I29" s="3">
        <v>12</v>
      </c>
      <c r="J29" s="3">
        <v>0.01</v>
      </c>
      <c r="K29" s="12">
        <f t="shared" si="2"/>
        <v>1200</v>
      </c>
      <c r="L29" s="3"/>
      <c r="M29" s="13">
        <v>8</v>
      </c>
      <c r="N29" s="3">
        <v>982</v>
      </c>
      <c r="O29" s="21">
        <f t="shared" si="3"/>
        <v>0.84491288449128843</v>
      </c>
      <c r="U29" s="19"/>
      <c r="V29" s="19"/>
      <c r="W29" s="19"/>
      <c r="X29" s="19"/>
      <c r="Y29" s="19"/>
    </row>
    <row r="30" spans="1:25" x14ac:dyDescent="0.2">
      <c r="A30" s="3"/>
      <c r="B30" s="3"/>
      <c r="C30" s="3"/>
      <c r="D30" s="3"/>
      <c r="E30" s="3"/>
      <c r="F30" s="3"/>
      <c r="G30" s="3"/>
      <c r="H30" s="11" t="s">
        <v>3</v>
      </c>
      <c r="I30" s="3"/>
      <c r="J30" s="3"/>
      <c r="K30" s="12"/>
      <c r="L30" s="3"/>
      <c r="M30" s="11" t="s">
        <v>3</v>
      </c>
      <c r="N30" s="3"/>
      <c r="O30" s="21"/>
      <c r="U30" s="19"/>
      <c r="V30" s="19"/>
      <c r="W30" s="19"/>
      <c r="X30" s="19"/>
      <c r="Y30" s="19"/>
    </row>
    <row r="31" spans="1:25" x14ac:dyDescent="0.2">
      <c r="A31" s="3"/>
      <c r="B31" s="3"/>
      <c r="C31" s="3"/>
      <c r="D31" s="3"/>
      <c r="E31" s="3"/>
      <c r="F31" s="3"/>
      <c r="G31" s="3"/>
      <c r="H31" s="13">
        <v>1</v>
      </c>
      <c r="I31" s="3">
        <v>13</v>
      </c>
      <c r="J31" s="3">
        <v>0.01</v>
      </c>
      <c r="K31" s="12">
        <f t="shared" si="2"/>
        <v>1300</v>
      </c>
      <c r="L31" s="3"/>
      <c r="M31" s="13">
        <v>1</v>
      </c>
      <c r="N31" s="3">
        <v>1032</v>
      </c>
      <c r="O31" s="21">
        <f t="shared" si="3"/>
        <v>0.88793288879328891</v>
      </c>
      <c r="U31" s="19"/>
      <c r="V31" s="19"/>
      <c r="W31" s="19"/>
      <c r="X31" s="19"/>
      <c r="Y31" s="19"/>
    </row>
    <row r="32" spans="1:25" x14ac:dyDescent="0.2">
      <c r="A32" s="3"/>
      <c r="B32" s="3"/>
      <c r="C32" s="3"/>
      <c r="D32" s="3"/>
      <c r="E32" s="3"/>
      <c r="F32" s="3"/>
      <c r="G32" s="3"/>
      <c r="H32" s="13">
        <v>2</v>
      </c>
      <c r="I32" s="3">
        <v>17</v>
      </c>
      <c r="J32" s="3">
        <v>0.01</v>
      </c>
      <c r="K32" s="12">
        <f t="shared" si="2"/>
        <v>1700</v>
      </c>
      <c r="L32" s="3"/>
      <c r="M32" s="13">
        <v>2</v>
      </c>
      <c r="N32" s="3">
        <v>1375</v>
      </c>
      <c r="O32" s="21">
        <f t="shared" si="3"/>
        <v>1.1830501183050117</v>
      </c>
      <c r="U32" s="19"/>
      <c r="V32" s="19"/>
      <c r="W32" s="19"/>
      <c r="X32" s="19"/>
      <c r="Y32" s="19"/>
    </row>
    <row r="33" spans="1:25" x14ac:dyDescent="0.2">
      <c r="A33" s="3"/>
      <c r="B33" s="3"/>
      <c r="C33" s="3"/>
      <c r="D33" s="3"/>
      <c r="E33" s="3"/>
      <c r="F33" s="3"/>
      <c r="G33" s="3"/>
      <c r="H33" s="13">
        <v>3</v>
      </c>
      <c r="I33" s="3">
        <v>19</v>
      </c>
      <c r="J33" s="3">
        <v>0.01</v>
      </c>
      <c r="K33" s="12">
        <f t="shared" si="2"/>
        <v>1900</v>
      </c>
      <c r="L33" s="3"/>
      <c r="M33" s="13">
        <v>3</v>
      </c>
      <c r="N33" s="3">
        <v>1034</v>
      </c>
      <c r="O33" s="21">
        <f t="shared" si="3"/>
        <v>0.88965368896536889</v>
      </c>
      <c r="U33" s="19"/>
      <c r="V33" s="19"/>
      <c r="W33" s="19"/>
      <c r="X33" s="19"/>
      <c r="Y33" s="19"/>
    </row>
    <row r="34" spans="1:25" x14ac:dyDescent="0.2">
      <c r="A34" s="3"/>
      <c r="B34" s="3"/>
      <c r="C34" s="3"/>
      <c r="D34" s="3"/>
      <c r="E34" s="3"/>
      <c r="F34" s="3"/>
      <c r="G34" s="3"/>
      <c r="H34" s="13">
        <v>4</v>
      </c>
      <c r="I34" s="3">
        <v>15</v>
      </c>
      <c r="J34" s="3">
        <v>0.01</v>
      </c>
      <c r="K34" s="12">
        <f t="shared" si="2"/>
        <v>1500</v>
      </c>
      <c r="L34" s="3"/>
      <c r="M34" s="13">
        <v>4</v>
      </c>
      <c r="N34" s="3">
        <v>1145</v>
      </c>
      <c r="O34" s="21">
        <f t="shared" si="3"/>
        <v>0.98515809851580982</v>
      </c>
      <c r="U34" s="19"/>
      <c r="V34" s="19"/>
      <c r="W34" s="19"/>
      <c r="X34" s="19"/>
      <c r="Y34" s="19"/>
    </row>
    <row r="35" spans="1:25" x14ac:dyDescent="0.2">
      <c r="A35" s="3"/>
      <c r="B35" s="3"/>
      <c r="C35" s="3"/>
      <c r="D35" s="3"/>
      <c r="E35" s="3"/>
      <c r="F35" s="3"/>
      <c r="G35" s="3"/>
      <c r="H35" s="13">
        <v>5</v>
      </c>
      <c r="I35" s="3">
        <v>17</v>
      </c>
      <c r="J35" s="3">
        <v>0.01</v>
      </c>
      <c r="K35" s="12">
        <f t="shared" si="2"/>
        <v>1700</v>
      </c>
      <c r="L35" s="3"/>
      <c r="M35" s="13">
        <v>5</v>
      </c>
      <c r="N35" s="3">
        <v>945</v>
      </c>
      <c r="O35" s="21">
        <f t="shared" si="3"/>
        <v>0.81307808130780812</v>
      </c>
      <c r="U35" s="19"/>
      <c r="V35" s="19"/>
      <c r="W35" s="19"/>
      <c r="X35" s="19"/>
      <c r="Y35" s="19"/>
    </row>
    <row r="36" spans="1:25" x14ac:dyDescent="0.2">
      <c r="A36" s="3"/>
      <c r="B36" s="3"/>
      <c r="C36" s="3"/>
      <c r="D36" s="3"/>
      <c r="E36" s="3"/>
      <c r="F36" s="3"/>
      <c r="G36" s="3"/>
      <c r="H36" s="13">
        <v>6</v>
      </c>
      <c r="I36" s="3">
        <v>15</v>
      </c>
      <c r="J36" s="3">
        <v>0.01</v>
      </c>
      <c r="K36" s="12">
        <f t="shared" si="2"/>
        <v>1500</v>
      </c>
      <c r="L36" s="3"/>
      <c r="M36" s="13">
        <v>6</v>
      </c>
      <c r="N36" s="3">
        <v>1245</v>
      </c>
      <c r="O36" s="21">
        <f t="shared" si="3"/>
        <v>1.0711981071198107</v>
      </c>
      <c r="U36" s="19"/>
      <c r="V36" s="19"/>
      <c r="W36" s="19"/>
      <c r="X36" s="19"/>
      <c r="Y36" s="19"/>
    </row>
    <row r="37" spans="1:25" x14ac:dyDescent="0.2">
      <c r="A37" s="3"/>
      <c r="B37" s="3"/>
      <c r="C37" s="3"/>
      <c r="D37" s="3"/>
      <c r="E37" s="3"/>
      <c r="F37" s="3"/>
      <c r="G37" s="3"/>
      <c r="H37" s="13">
        <v>7</v>
      </c>
      <c r="I37" s="3">
        <v>9</v>
      </c>
      <c r="J37" s="3">
        <v>0.01</v>
      </c>
      <c r="K37" s="12">
        <f t="shared" si="2"/>
        <v>900</v>
      </c>
      <c r="L37" s="3"/>
      <c r="M37" s="13">
        <v>7</v>
      </c>
      <c r="N37" s="3">
        <v>1312</v>
      </c>
      <c r="O37" s="21">
        <f t="shared" si="3"/>
        <v>1.1288449128844913</v>
      </c>
      <c r="U37" s="19"/>
      <c r="V37" s="19"/>
      <c r="W37" s="19"/>
      <c r="X37" s="19"/>
      <c r="Y37" s="19"/>
    </row>
    <row r="38" spans="1:25" ht="17" thickBot="1" x14ac:dyDescent="0.25">
      <c r="A38" s="3"/>
      <c r="B38" s="3"/>
      <c r="C38" s="3"/>
      <c r="D38" s="3"/>
      <c r="E38" s="3"/>
      <c r="F38" s="3"/>
      <c r="G38" s="3"/>
      <c r="H38" s="14">
        <v>8</v>
      </c>
      <c r="I38" s="15">
        <v>13</v>
      </c>
      <c r="J38" s="15">
        <v>0.01</v>
      </c>
      <c r="K38" s="16">
        <f t="shared" si="2"/>
        <v>1300</v>
      </c>
      <c r="L38" s="3"/>
      <c r="M38" s="13">
        <v>8</v>
      </c>
      <c r="N38" s="3">
        <v>1210</v>
      </c>
      <c r="O38" s="21">
        <f t="shared" si="3"/>
        <v>1.0410841041084105</v>
      </c>
      <c r="U38" s="19"/>
      <c r="V38" s="19"/>
      <c r="W38" s="19"/>
      <c r="X38" s="19"/>
      <c r="Y38" s="19"/>
    </row>
    <row r="39" spans="1:25" ht="17" thickBo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4" t="s">
        <v>83</v>
      </c>
      <c r="N39" s="15">
        <f>AVERAGE(N31:N38)</f>
        <v>1162.25</v>
      </c>
      <c r="O39" s="24"/>
      <c r="U39" s="19"/>
      <c r="V39" s="19"/>
      <c r="W39" s="19"/>
      <c r="X39" s="19"/>
      <c r="Y39" s="19"/>
    </row>
    <row r="40" spans="1:25" x14ac:dyDescent="0.2">
      <c r="H40" s="3"/>
      <c r="I40" s="3"/>
      <c r="J40" s="3"/>
      <c r="K40" s="3"/>
      <c r="R40" s="19"/>
      <c r="S40" s="19"/>
      <c r="T40" s="19"/>
      <c r="U40" s="19"/>
      <c r="V40" s="19"/>
    </row>
    <row r="41" spans="1:25" x14ac:dyDescent="0.2">
      <c r="H41" s="3"/>
      <c r="I41" s="3"/>
      <c r="J41" s="3"/>
      <c r="K41" s="3"/>
      <c r="R41" s="19"/>
      <c r="S41" s="19"/>
      <c r="T41" s="19"/>
      <c r="U41" s="19"/>
      <c r="V41" s="19"/>
    </row>
    <row r="42" spans="1:25" x14ac:dyDescent="0.2">
      <c r="H42" s="3"/>
      <c r="I42" s="3"/>
      <c r="J42" s="3"/>
      <c r="K42" s="3"/>
      <c r="R42" s="19"/>
      <c r="S42" s="19"/>
      <c r="T42" s="19"/>
      <c r="U42" s="19"/>
      <c r="V42" s="19"/>
    </row>
    <row r="43" spans="1:25" x14ac:dyDescent="0.2">
      <c r="R43" s="19"/>
      <c r="S43" s="19"/>
      <c r="T43" s="19"/>
      <c r="U43" s="19"/>
      <c r="V43" s="19"/>
    </row>
    <row r="44" spans="1:25" x14ac:dyDescent="0.2">
      <c r="R44" s="19"/>
      <c r="S44" s="19"/>
      <c r="T44" s="19"/>
      <c r="U44" s="19"/>
      <c r="V44" s="19"/>
    </row>
    <row r="45" spans="1:25" x14ac:dyDescent="0.2">
      <c r="R45" s="19"/>
      <c r="S45" s="19"/>
      <c r="T45" s="19"/>
      <c r="U45" s="19"/>
      <c r="V45" s="19"/>
    </row>
    <row r="46" spans="1:25" x14ac:dyDescent="0.2">
      <c r="R46" s="19"/>
      <c r="S46" s="19"/>
      <c r="T46" s="19"/>
      <c r="U46" s="19"/>
      <c r="V46" s="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165B-D1CB-5740-8DCD-D64FCB381985}">
  <dimension ref="A1:R65"/>
  <sheetViews>
    <sheetView tabSelected="1" topLeftCell="E42" workbookViewId="0">
      <selection activeCell="I60" sqref="I60"/>
    </sheetView>
  </sheetViews>
  <sheetFormatPr baseColWidth="10" defaultRowHeight="16" x14ac:dyDescent="0.2"/>
  <cols>
    <col min="1" max="1" width="16" bestFit="1" customWidth="1"/>
    <col min="2" max="2" width="20.5" bestFit="1" customWidth="1"/>
    <col min="3" max="3" width="29.6640625" bestFit="1" customWidth="1"/>
    <col min="4" max="4" width="15.33203125" bestFit="1" customWidth="1"/>
    <col min="6" max="6" width="15.6640625" bestFit="1" customWidth="1"/>
    <col min="7" max="7" width="25.1640625" bestFit="1" customWidth="1"/>
    <col min="8" max="8" width="25.1640625" customWidth="1"/>
    <col min="9" max="9" width="18.5" bestFit="1" customWidth="1"/>
    <col min="10" max="10" width="18.5" customWidth="1"/>
    <col min="11" max="11" width="18.5" bestFit="1" customWidth="1"/>
    <col min="12" max="12" width="18.5" customWidth="1"/>
    <col min="13" max="13" width="18.5" bestFit="1" customWidth="1"/>
    <col min="14" max="14" width="18.5" customWidth="1"/>
    <col min="15" max="15" width="18.5" bestFit="1" customWidth="1"/>
    <col min="16" max="16" width="18.5" customWidth="1"/>
    <col min="17" max="17" width="18.5" bestFit="1" customWidth="1"/>
    <col min="18" max="18" width="21.1640625" bestFit="1" customWidth="1"/>
  </cols>
  <sheetData>
    <row r="1" spans="1:18" x14ac:dyDescent="0.2">
      <c r="A1" s="8" t="s">
        <v>153</v>
      </c>
      <c r="B1" s="9"/>
      <c r="C1" s="9"/>
      <c r="D1" s="10"/>
      <c r="F1" s="8" t="s">
        <v>154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</row>
    <row r="2" spans="1:18" x14ac:dyDescent="0.2">
      <c r="A2" s="11" t="s">
        <v>3</v>
      </c>
      <c r="B2" s="3"/>
      <c r="C2" s="3"/>
      <c r="D2" s="12"/>
      <c r="F2" s="45"/>
      <c r="G2" s="7" t="s">
        <v>3</v>
      </c>
      <c r="H2" s="7" t="s">
        <v>3</v>
      </c>
      <c r="I2" s="7" t="s">
        <v>78</v>
      </c>
      <c r="J2" s="7" t="s">
        <v>78</v>
      </c>
      <c r="K2" s="7" t="s">
        <v>11</v>
      </c>
      <c r="L2" s="7" t="s">
        <v>11</v>
      </c>
      <c r="M2" s="7" t="s">
        <v>79</v>
      </c>
      <c r="N2" s="7" t="s">
        <v>79</v>
      </c>
      <c r="O2" s="7" t="s">
        <v>51</v>
      </c>
      <c r="P2" s="7" t="s">
        <v>51</v>
      </c>
      <c r="Q2" s="7" t="s">
        <v>81</v>
      </c>
      <c r="R2" s="46" t="s">
        <v>81</v>
      </c>
    </row>
    <row r="3" spans="1:18" x14ac:dyDescent="0.2">
      <c r="A3" s="13"/>
      <c r="B3" s="3" t="s">
        <v>110</v>
      </c>
      <c r="C3" s="3" t="s">
        <v>118</v>
      </c>
      <c r="D3" s="12" t="s">
        <v>155</v>
      </c>
      <c r="F3" s="18" t="s">
        <v>161</v>
      </c>
      <c r="G3" s="3" t="s">
        <v>162</v>
      </c>
      <c r="H3" s="3" t="s">
        <v>47</v>
      </c>
      <c r="I3" s="3" t="s">
        <v>162</v>
      </c>
      <c r="J3" s="3" t="s">
        <v>47</v>
      </c>
      <c r="K3" s="3" t="s">
        <v>162</v>
      </c>
      <c r="L3" s="3" t="s">
        <v>47</v>
      </c>
      <c r="M3" s="3" t="s">
        <v>162</v>
      </c>
      <c r="N3" s="3" t="s">
        <v>47</v>
      </c>
      <c r="O3" s="3" t="s">
        <v>162</v>
      </c>
      <c r="P3" s="3" t="s">
        <v>47</v>
      </c>
      <c r="Q3" s="3" t="s">
        <v>162</v>
      </c>
      <c r="R3" s="12" t="s">
        <v>47</v>
      </c>
    </row>
    <row r="4" spans="1:18" x14ac:dyDescent="0.2">
      <c r="A4" s="13">
        <v>1</v>
      </c>
      <c r="B4" s="3">
        <v>42</v>
      </c>
      <c r="C4" s="3">
        <v>78</v>
      </c>
      <c r="D4" s="12">
        <f>B4/C4*100</f>
        <v>53.846153846153847</v>
      </c>
      <c r="F4" s="13">
        <v>1</v>
      </c>
      <c r="G4" s="3">
        <v>594</v>
      </c>
      <c r="H4" s="3">
        <f>G4/657.68</f>
        <v>0.90317479625349717</v>
      </c>
      <c r="I4" s="3">
        <v>1459</v>
      </c>
      <c r="J4" s="3">
        <f>I4/657.68</f>
        <v>2.2184040870940276</v>
      </c>
      <c r="K4" s="3">
        <v>1095</v>
      </c>
      <c r="L4" s="3">
        <f>K4/657.68</f>
        <v>1.6649434375380125</v>
      </c>
      <c r="M4" s="3">
        <v>1719</v>
      </c>
      <c r="N4" s="3">
        <f>M4/657.68</f>
        <v>2.6137331224911815</v>
      </c>
      <c r="O4" s="3">
        <v>345</v>
      </c>
      <c r="P4" s="3">
        <f>O4/657.68</f>
        <v>0.52457122004622314</v>
      </c>
      <c r="Q4" s="3">
        <v>1241</v>
      </c>
      <c r="R4" s="12">
        <f>Q4/657.68</f>
        <v>1.8869358958764142</v>
      </c>
    </row>
    <row r="5" spans="1:18" x14ac:dyDescent="0.2">
      <c r="A5" s="13">
        <v>2</v>
      </c>
      <c r="B5" s="3">
        <v>40</v>
      </c>
      <c r="C5" s="3">
        <v>72</v>
      </c>
      <c r="D5" s="12">
        <f t="shared" ref="D5:D45" si="0">B5/C5*100</f>
        <v>55.555555555555557</v>
      </c>
      <c r="F5" s="13">
        <v>2</v>
      </c>
      <c r="G5" s="3">
        <v>343</v>
      </c>
      <c r="H5" s="3">
        <f t="shared" ref="H5:H53" si="1">G5/657.68</f>
        <v>0.521530227466245</v>
      </c>
      <c r="I5" s="3">
        <v>3417</v>
      </c>
      <c r="J5" s="3">
        <f t="shared" ref="J5:J53" si="2">I5/657.68</f>
        <v>5.1955358228925927</v>
      </c>
      <c r="K5" s="3">
        <v>358</v>
      </c>
      <c r="L5" s="3">
        <f t="shared" ref="L5:L53" si="3">K5/657.68</f>
        <v>0.54433767181608084</v>
      </c>
      <c r="M5" s="3">
        <v>1965</v>
      </c>
      <c r="N5" s="3">
        <f t="shared" ref="N5:N53" si="4">M5/657.68</f>
        <v>2.9877752098284884</v>
      </c>
      <c r="O5" s="3">
        <v>931</v>
      </c>
      <c r="P5" s="3">
        <f t="shared" ref="P5:P53" si="5">O5/657.68</f>
        <v>1.4155820459798079</v>
      </c>
      <c r="Q5" s="3">
        <v>1189</v>
      </c>
      <c r="R5" s="12">
        <f t="shared" ref="R5:R53" si="6">Q5/657.68</f>
        <v>1.8078700887969834</v>
      </c>
    </row>
    <row r="6" spans="1:18" x14ac:dyDescent="0.2">
      <c r="A6" s="13">
        <v>3</v>
      </c>
      <c r="B6" s="3">
        <v>35</v>
      </c>
      <c r="C6" s="3">
        <v>68</v>
      </c>
      <c r="D6" s="12">
        <f t="shared" si="0"/>
        <v>51.470588235294116</v>
      </c>
      <c r="F6" s="13">
        <v>3</v>
      </c>
      <c r="G6" s="3">
        <v>2202</v>
      </c>
      <c r="H6" s="3">
        <f t="shared" si="1"/>
        <v>3.3481328305558935</v>
      </c>
      <c r="I6" s="3">
        <v>3172</v>
      </c>
      <c r="J6" s="3">
        <f t="shared" si="2"/>
        <v>4.8230142318452742</v>
      </c>
      <c r="K6" s="3">
        <v>1070</v>
      </c>
      <c r="L6" s="3">
        <f t="shared" si="3"/>
        <v>1.6269310302882862</v>
      </c>
      <c r="M6" s="3">
        <v>463</v>
      </c>
      <c r="N6" s="3">
        <f t="shared" si="4"/>
        <v>0.70398978226493136</v>
      </c>
      <c r="O6" s="3">
        <v>575</v>
      </c>
      <c r="P6" s="3">
        <f t="shared" si="5"/>
        <v>0.87428536674370516</v>
      </c>
      <c r="Q6" s="3">
        <v>372</v>
      </c>
      <c r="R6" s="12">
        <f t="shared" si="6"/>
        <v>0.56562461987592749</v>
      </c>
    </row>
    <row r="7" spans="1:18" x14ac:dyDescent="0.2">
      <c r="A7" s="13">
        <v>4</v>
      </c>
      <c r="B7" s="3">
        <v>32</v>
      </c>
      <c r="C7" s="3">
        <v>73</v>
      </c>
      <c r="D7" s="12">
        <f t="shared" si="0"/>
        <v>43.835616438356162</v>
      </c>
      <c r="F7" s="13">
        <v>4</v>
      </c>
      <c r="G7" s="3">
        <v>798</v>
      </c>
      <c r="H7" s="3">
        <f t="shared" si="1"/>
        <v>1.2133560394112639</v>
      </c>
      <c r="I7" s="3">
        <v>2494</v>
      </c>
      <c r="J7" s="3">
        <f t="shared" si="2"/>
        <v>3.7921177472326972</v>
      </c>
      <c r="K7" s="3">
        <v>456</v>
      </c>
      <c r="L7" s="3">
        <f t="shared" si="3"/>
        <v>0.69334630823500798</v>
      </c>
      <c r="M7" s="3">
        <v>1793</v>
      </c>
      <c r="N7" s="3">
        <f t="shared" si="4"/>
        <v>2.7262498479503714</v>
      </c>
      <c r="O7" s="3">
        <v>266</v>
      </c>
      <c r="P7" s="3">
        <f t="shared" si="5"/>
        <v>0.40445201313708795</v>
      </c>
      <c r="Q7" s="3">
        <v>868</v>
      </c>
      <c r="R7" s="12">
        <f t="shared" si="6"/>
        <v>1.3197907797104975</v>
      </c>
    </row>
    <row r="8" spans="1:18" x14ac:dyDescent="0.2">
      <c r="A8" s="13">
        <v>5</v>
      </c>
      <c r="B8" s="3">
        <v>27</v>
      </c>
      <c r="C8" s="3">
        <v>46</v>
      </c>
      <c r="D8" s="12">
        <f t="shared" si="0"/>
        <v>58.695652173913047</v>
      </c>
      <c r="F8" s="13">
        <v>5</v>
      </c>
      <c r="G8" s="3">
        <v>537</v>
      </c>
      <c r="H8" s="3">
        <f t="shared" si="1"/>
        <v>0.81650650772412126</v>
      </c>
      <c r="I8" s="3">
        <v>2377</v>
      </c>
      <c r="J8" s="3">
        <f t="shared" si="2"/>
        <v>3.614219681303978</v>
      </c>
      <c r="K8" s="3">
        <v>345</v>
      </c>
      <c r="L8" s="3">
        <f t="shared" si="3"/>
        <v>0.52457122004622314</v>
      </c>
      <c r="M8" s="3">
        <v>552</v>
      </c>
      <c r="N8" s="3">
        <f t="shared" si="4"/>
        <v>0.83931395207395698</v>
      </c>
      <c r="O8" s="3">
        <v>375</v>
      </c>
      <c r="P8" s="3">
        <f t="shared" si="5"/>
        <v>0.5701861087458947</v>
      </c>
      <c r="Q8" s="3">
        <v>722</v>
      </c>
      <c r="R8" s="12">
        <f t="shared" si="6"/>
        <v>1.0977983213720959</v>
      </c>
    </row>
    <row r="9" spans="1:18" x14ac:dyDescent="0.2">
      <c r="A9" s="13">
        <v>6</v>
      </c>
      <c r="B9" s="3">
        <v>37</v>
      </c>
      <c r="C9" s="3">
        <v>76</v>
      </c>
      <c r="D9" s="12">
        <f t="shared" si="0"/>
        <v>48.684210526315788</v>
      </c>
      <c r="F9" s="13">
        <v>6</v>
      </c>
      <c r="G9" s="3">
        <v>1104</v>
      </c>
      <c r="H9" s="3">
        <f t="shared" si="1"/>
        <v>1.678627904147914</v>
      </c>
      <c r="I9" s="3">
        <v>1621</v>
      </c>
      <c r="J9" s="3">
        <f t="shared" si="2"/>
        <v>2.4647244860722544</v>
      </c>
      <c r="K9" s="3">
        <v>543</v>
      </c>
      <c r="L9" s="3">
        <f t="shared" si="3"/>
        <v>0.82562948546405557</v>
      </c>
      <c r="M9" s="3">
        <v>558</v>
      </c>
      <c r="N9" s="3">
        <f t="shared" si="4"/>
        <v>0.84843692981389129</v>
      </c>
      <c r="O9" s="3">
        <v>176</v>
      </c>
      <c r="P9" s="3">
        <f t="shared" si="5"/>
        <v>0.26760734703807326</v>
      </c>
      <c r="Q9" s="3">
        <v>1323</v>
      </c>
      <c r="R9" s="12">
        <f t="shared" si="6"/>
        <v>2.0116165916555167</v>
      </c>
    </row>
    <row r="10" spans="1:18" x14ac:dyDescent="0.2">
      <c r="A10" s="11" t="s">
        <v>78</v>
      </c>
      <c r="B10" s="20"/>
      <c r="C10" s="3"/>
      <c r="D10" s="12"/>
      <c r="F10" s="13">
        <v>7</v>
      </c>
      <c r="G10" s="3">
        <v>522</v>
      </c>
      <c r="H10" s="3">
        <f t="shared" si="1"/>
        <v>0.79369906337428542</v>
      </c>
      <c r="I10" s="3">
        <v>2642</v>
      </c>
      <c r="J10" s="3">
        <f t="shared" si="2"/>
        <v>4.017151198151077</v>
      </c>
      <c r="K10" s="3">
        <v>294</v>
      </c>
      <c r="L10" s="3">
        <f t="shared" si="3"/>
        <v>0.44702590925678143</v>
      </c>
      <c r="M10" s="3">
        <v>990</v>
      </c>
      <c r="N10" s="3">
        <f t="shared" si="4"/>
        <v>1.5052913270891619</v>
      </c>
      <c r="O10" s="3">
        <v>487</v>
      </c>
      <c r="P10" s="3">
        <f t="shared" si="5"/>
        <v>0.74048169322466861</v>
      </c>
      <c r="Q10" s="3">
        <v>704</v>
      </c>
      <c r="R10" s="12">
        <f t="shared" si="6"/>
        <v>1.070429388152293</v>
      </c>
    </row>
    <row r="11" spans="1:18" x14ac:dyDescent="0.2">
      <c r="A11" s="13">
        <v>1</v>
      </c>
      <c r="B11" s="3">
        <v>31</v>
      </c>
      <c r="C11" s="3">
        <v>48</v>
      </c>
      <c r="D11" s="12">
        <f t="shared" si="0"/>
        <v>64.583333333333343</v>
      </c>
      <c r="F11" s="13">
        <v>8</v>
      </c>
      <c r="G11" s="3">
        <v>684</v>
      </c>
      <c r="H11" s="3">
        <f t="shared" si="1"/>
        <v>1.0400194623525119</v>
      </c>
      <c r="I11" s="3">
        <v>849</v>
      </c>
      <c r="J11" s="3">
        <f t="shared" si="2"/>
        <v>1.2909013502007056</v>
      </c>
      <c r="K11" s="3">
        <v>838</v>
      </c>
      <c r="L11" s="3">
        <f t="shared" si="3"/>
        <v>1.2741758910108261</v>
      </c>
      <c r="M11" s="3">
        <v>749</v>
      </c>
      <c r="N11" s="3">
        <f t="shared" si="4"/>
        <v>1.1388517212018003</v>
      </c>
      <c r="O11" s="3">
        <v>286</v>
      </c>
      <c r="P11" s="3">
        <f t="shared" si="5"/>
        <v>0.43486193893686903</v>
      </c>
      <c r="Q11" s="3">
        <v>456</v>
      </c>
      <c r="R11" s="12">
        <f t="shared" si="6"/>
        <v>0.69334630823500798</v>
      </c>
    </row>
    <row r="12" spans="1:18" x14ac:dyDescent="0.2">
      <c r="A12" s="13">
        <v>2</v>
      </c>
      <c r="B12" s="3">
        <v>34</v>
      </c>
      <c r="C12" s="3">
        <v>45</v>
      </c>
      <c r="D12" s="12">
        <f t="shared" si="0"/>
        <v>75.555555555555557</v>
      </c>
      <c r="F12" s="13">
        <v>9</v>
      </c>
      <c r="G12" s="3">
        <v>567</v>
      </c>
      <c r="H12" s="3">
        <f t="shared" si="1"/>
        <v>0.86212139642379282</v>
      </c>
      <c r="I12" s="3">
        <v>761</v>
      </c>
      <c r="J12" s="3">
        <f t="shared" si="2"/>
        <v>1.157097676681669</v>
      </c>
      <c r="K12" s="3">
        <v>548</v>
      </c>
      <c r="L12" s="3">
        <f t="shared" si="3"/>
        <v>0.83323196691400081</v>
      </c>
      <c r="M12" s="3">
        <v>968</v>
      </c>
      <c r="N12" s="3">
        <f t="shared" si="4"/>
        <v>1.4718404087094028</v>
      </c>
      <c r="O12" s="3">
        <v>291</v>
      </c>
      <c r="P12" s="3">
        <f t="shared" si="5"/>
        <v>0.44246442038681427</v>
      </c>
      <c r="Q12" s="3">
        <v>654</v>
      </c>
      <c r="R12" s="12">
        <f t="shared" si="6"/>
        <v>0.99440457365284041</v>
      </c>
    </row>
    <row r="13" spans="1:18" x14ac:dyDescent="0.2">
      <c r="A13" s="13">
        <v>3</v>
      </c>
      <c r="B13" s="3">
        <v>21</v>
      </c>
      <c r="C13" s="3">
        <v>34</v>
      </c>
      <c r="D13" s="12">
        <f t="shared" si="0"/>
        <v>61.764705882352942</v>
      </c>
      <c r="F13" s="13">
        <v>10</v>
      </c>
      <c r="G13" s="3">
        <v>678</v>
      </c>
      <c r="H13" s="3">
        <f t="shared" si="1"/>
        <v>1.0308964846125777</v>
      </c>
      <c r="I13" s="3">
        <v>2161</v>
      </c>
      <c r="J13" s="3">
        <f t="shared" si="2"/>
        <v>3.2857924826663427</v>
      </c>
      <c r="K13" s="3">
        <v>278</v>
      </c>
      <c r="L13" s="3">
        <f t="shared" si="3"/>
        <v>0.42269796861695663</v>
      </c>
      <c r="M13" s="3">
        <v>871</v>
      </c>
      <c r="N13" s="3">
        <f t="shared" si="4"/>
        <v>1.3243522685804647</v>
      </c>
      <c r="O13" s="3">
        <v>356</v>
      </c>
      <c r="P13" s="3">
        <f t="shared" si="5"/>
        <v>0.5412966792361027</v>
      </c>
      <c r="Q13" s="3">
        <v>763</v>
      </c>
      <c r="R13" s="12">
        <f t="shared" si="6"/>
        <v>1.1601386692616471</v>
      </c>
    </row>
    <row r="14" spans="1:18" x14ac:dyDescent="0.2">
      <c r="A14" s="13">
        <v>4</v>
      </c>
      <c r="B14" s="3">
        <v>24</v>
      </c>
      <c r="C14" s="3">
        <v>34</v>
      </c>
      <c r="D14" s="12">
        <f t="shared" si="0"/>
        <v>70.588235294117652</v>
      </c>
      <c r="F14" s="13">
        <v>11</v>
      </c>
      <c r="G14" s="3">
        <v>866</v>
      </c>
      <c r="H14" s="3">
        <f t="shared" si="1"/>
        <v>1.3167497871305196</v>
      </c>
      <c r="I14" s="3">
        <v>360</v>
      </c>
      <c r="J14" s="3">
        <f t="shared" si="2"/>
        <v>0.54737866439605887</v>
      </c>
      <c r="K14" s="3">
        <v>403</v>
      </c>
      <c r="L14" s="3">
        <f t="shared" si="3"/>
        <v>0.61276000486558813</v>
      </c>
      <c r="M14" s="3">
        <v>301</v>
      </c>
      <c r="N14" s="3">
        <f t="shared" si="4"/>
        <v>0.45766938328670481</v>
      </c>
      <c r="O14" s="3">
        <v>285</v>
      </c>
      <c r="P14" s="3">
        <f t="shared" si="5"/>
        <v>0.43334144264687996</v>
      </c>
      <c r="Q14" s="3">
        <v>779</v>
      </c>
      <c r="R14" s="12">
        <f t="shared" si="6"/>
        <v>1.184466609901472</v>
      </c>
    </row>
    <row r="15" spans="1:18" x14ac:dyDescent="0.2">
      <c r="A15" s="13">
        <v>5</v>
      </c>
      <c r="B15" s="3">
        <v>27</v>
      </c>
      <c r="C15" s="3">
        <v>45</v>
      </c>
      <c r="D15" s="12">
        <f t="shared" si="0"/>
        <v>60</v>
      </c>
      <c r="F15" s="13">
        <v>12</v>
      </c>
      <c r="G15" s="3">
        <v>408</v>
      </c>
      <c r="H15" s="3">
        <f t="shared" si="1"/>
        <v>0.62036248631553348</v>
      </c>
      <c r="I15" s="3">
        <v>2320</v>
      </c>
      <c r="J15" s="3">
        <f t="shared" si="2"/>
        <v>3.5275513927746021</v>
      </c>
      <c r="K15" s="3">
        <v>347</v>
      </c>
      <c r="L15" s="3">
        <f t="shared" si="3"/>
        <v>0.52761221262620128</v>
      </c>
      <c r="M15" s="3">
        <v>971</v>
      </c>
      <c r="N15" s="3">
        <f t="shared" si="4"/>
        <v>1.47640189757937</v>
      </c>
      <c r="O15" s="3">
        <v>155</v>
      </c>
      <c r="P15" s="3">
        <f t="shared" si="5"/>
        <v>0.23567692494830314</v>
      </c>
      <c r="Q15" s="3">
        <v>1292</v>
      </c>
      <c r="R15" s="12">
        <f t="shared" si="6"/>
        <v>1.9644812066658559</v>
      </c>
    </row>
    <row r="16" spans="1:18" x14ac:dyDescent="0.2">
      <c r="A16" s="13">
        <v>6</v>
      </c>
      <c r="B16" s="3">
        <v>37</v>
      </c>
      <c r="C16" s="3">
        <v>56</v>
      </c>
      <c r="D16" s="12">
        <f t="shared" si="0"/>
        <v>66.071428571428569</v>
      </c>
      <c r="F16" s="13">
        <v>13</v>
      </c>
      <c r="G16" s="3">
        <v>584</v>
      </c>
      <c r="H16" s="3">
        <f t="shared" si="1"/>
        <v>0.88796983335360669</v>
      </c>
      <c r="I16" s="3">
        <v>459</v>
      </c>
      <c r="J16" s="3">
        <f t="shared" si="2"/>
        <v>0.69790779710497508</v>
      </c>
      <c r="K16" s="3">
        <v>259</v>
      </c>
      <c r="L16" s="3">
        <f t="shared" si="3"/>
        <v>0.39380853910716462</v>
      </c>
      <c r="M16" s="3">
        <v>857</v>
      </c>
      <c r="N16" s="3">
        <f t="shared" si="4"/>
        <v>1.303065320520618</v>
      </c>
      <c r="O16" s="3">
        <v>464</v>
      </c>
      <c r="P16" s="3">
        <f t="shared" si="5"/>
        <v>0.70551027855492043</v>
      </c>
      <c r="Q16" s="3">
        <v>758</v>
      </c>
      <c r="R16" s="12">
        <f t="shared" si="6"/>
        <v>1.1525361878117018</v>
      </c>
    </row>
    <row r="17" spans="1:18" x14ac:dyDescent="0.2">
      <c r="A17" s="11" t="s">
        <v>11</v>
      </c>
      <c r="B17" s="3"/>
      <c r="C17" s="3"/>
      <c r="D17" s="12"/>
      <c r="F17" s="13">
        <v>14</v>
      </c>
      <c r="G17" s="3">
        <v>427</v>
      </c>
      <c r="H17" s="3">
        <f t="shared" si="1"/>
        <v>0.64925191582532549</v>
      </c>
      <c r="I17" s="3">
        <v>781</v>
      </c>
      <c r="J17" s="3">
        <f t="shared" si="2"/>
        <v>1.1875076024814499</v>
      </c>
      <c r="K17" s="3">
        <v>487</v>
      </c>
      <c r="L17" s="3">
        <f t="shared" si="3"/>
        <v>0.74048169322466861</v>
      </c>
      <c r="M17" s="3">
        <v>968</v>
      </c>
      <c r="N17" s="3">
        <f t="shared" si="4"/>
        <v>1.4718404087094028</v>
      </c>
      <c r="O17" s="3">
        <v>1102</v>
      </c>
      <c r="P17" s="3">
        <f t="shared" si="5"/>
        <v>1.6755869115679358</v>
      </c>
      <c r="Q17" s="3">
        <v>1093</v>
      </c>
      <c r="R17" s="12">
        <f t="shared" si="6"/>
        <v>1.6619024449580344</v>
      </c>
    </row>
    <row r="18" spans="1:18" x14ac:dyDescent="0.2">
      <c r="A18" s="13">
        <v>1</v>
      </c>
      <c r="B18" s="3">
        <v>16</v>
      </c>
      <c r="C18" s="3">
        <v>72</v>
      </c>
      <c r="D18" s="12">
        <f t="shared" si="0"/>
        <v>22.222222222222221</v>
      </c>
      <c r="F18" s="13">
        <v>15</v>
      </c>
      <c r="G18" s="3">
        <v>645</v>
      </c>
      <c r="H18" s="3">
        <f t="shared" si="1"/>
        <v>0.98072010704293888</v>
      </c>
      <c r="I18" s="3">
        <v>2240</v>
      </c>
      <c r="J18" s="3">
        <f t="shared" si="2"/>
        <v>3.4059116895754777</v>
      </c>
      <c r="K18" s="3">
        <v>168</v>
      </c>
      <c r="L18" s="3">
        <f t="shared" si="3"/>
        <v>0.25544337671816081</v>
      </c>
      <c r="M18" s="3">
        <v>649</v>
      </c>
      <c r="N18" s="3">
        <f t="shared" si="4"/>
        <v>0.98680209220289505</v>
      </c>
      <c r="O18" s="3">
        <v>489</v>
      </c>
      <c r="P18" s="3">
        <f t="shared" si="5"/>
        <v>0.74352268580464664</v>
      </c>
      <c r="Q18" s="3">
        <v>524</v>
      </c>
      <c r="R18" s="12">
        <f t="shared" si="6"/>
        <v>0.79674005595426356</v>
      </c>
    </row>
    <row r="19" spans="1:18" x14ac:dyDescent="0.2">
      <c r="A19" s="13">
        <v>2</v>
      </c>
      <c r="B19" s="3">
        <v>18</v>
      </c>
      <c r="C19" s="3">
        <v>69</v>
      </c>
      <c r="D19" s="12">
        <f t="shared" si="0"/>
        <v>26.086956521739129</v>
      </c>
      <c r="F19" s="13">
        <v>16</v>
      </c>
      <c r="G19" s="3">
        <v>343</v>
      </c>
      <c r="H19" s="3">
        <f t="shared" si="1"/>
        <v>0.521530227466245</v>
      </c>
      <c r="I19" s="3">
        <v>2339</v>
      </c>
      <c r="J19" s="3">
        <f t="shared" si="2"/>
        <v>3.5564408222843937</v>
      </c>
      <c r="K19" s="3">
        <v>280</v>
      </c>
      <c r="L19" s="3">
        <f t="shared" si="3"/>
        <v>0.42573896119693472</v>
      </c>
      <c r="M19" s="3">
        <v>965</v>
      </c>
      <c r="N19" s="3">
        <f t="shared" si="4"/>
        <v>1.4672789198394358</v>
      </c>
      <c r="O19" s="3">
        <v>564</v>
      </c>
      <c r="P19" s="3">
        <f t="shared" si="5"/>
        <v>0.85755990755382561</v>
      </c>
      <c r="Q19" s="3">
        <v>691</v>
      </c>
      <c r="R19" s="12">
        <f t="shared" si="6"/>
        <v>1.0506629363824354</v>
      </c>
    </row>
    <row r="20" spans="1:18" x14ac:dyDescent="0.2">
      <c r="A20" s="13">
        <v>3</v>
      </c>
      <c r="B20" s="3">
        <v>29</v>
      </c>
      <c r="C20" s="3">
        <v>65</v>
      </c>
      <c r="D20" s="12">
        <f t="shared" si="0"/>
        <v>44.61538461538462</v>
      </c>
      <c r="F20" s="13">
        <v>17</v>
      </c>
      <c r="G20" s="3">
        <v>432</v>
      </c>
      <c r="H20" s="3">
        <f t="shared" si="1"/>
        <v>0.65685439727527073</v>
      </c>
      <c r="I20" s="3">
        <v>561</v>
      </c>
      <c r="J20" s="3">
        <f t="shared" si="2"/>
        <v>0.85299841868385851</v>
      </c>
      <c r="K20" s="3">
        <v>639</v>
      </c>
      <c r="L20" s="3">
        <f t="shared" si="3"/>
        <v>0.97159712930300457</v>
      </c>
      <c r="M20" s="3">
        <v>947</v>
      </c>
      <c r="N20" s="3">
        <f t="shared" si="4"/>
        <v>1.4399099866196328</v>
      </c>
      <c r="O20" s="3">
        <v>287</v>
      </c>
      <c r="P20" s="3">
        <f t="shared" si="5"/>
        <v>0.4363824352268581</v>
      </c>
      <c r="Q20" s="3">
        <v>969</v>
      </c>
      <c r="R20" s="12">
        <f t="shared" si="6"/>
        <v>1.4733609049993919</v>
      </c>
    </row>
    <row r="21" spans="1:18" x14ac:dyDescent="0.2">
      <c r="A21" s="13">
        <v>4</v>
      </c>
      <c r="B21" s="3">
        <v>22</v>
      </c>
      <c r="C21" s="3">
        <v>56</v>
      </c>
      <c r="D21" s="12">
        <f t="shared" si="0"/>
        <v>39.285714285714285</v>
      </c>
      <c r="F21" s="13">
        <v>18</v>
      </c>
      <c r="G21" s="3">
        <v>475</v>
      </c>
      <c r="H21" s="3">
        <f t="shared" si="1"/>
        <v>0.72223573774479999</v>
      </c>
      <c r="I21" s="3">
        <v>1561</v>
      </c>
      <c r="J21" s="3">
        <f t="shared" si="2"/>
        <v>2.373494708672911</v>
      </c>
      <c r="K21" s="3">
        <v>183</v>
      </c>
      <c r="L21" s="3">
        <f t="shared" si="3"/>
        <v>0.27825082106799659</v>
      </c>
      <c r="M21" s="3">
        <v>2326</v>
      </c>
      <c r="N21" s="3">
        <f t="shared" si="4"/>
        <v>3.536674370514536</v>
      </c>
      <c r="O21" s="3">
        <v>1041</v>
      </c>
      <c r="P21" s="3">
        <f t="shared" si="5"/>
        <v>1.5828366378786036</v>
      </c>
      <c r="Q21" s="3">
        <v>1080</v>
      </c>
      <c r="R21" s="12">
        <f t="shared" si="6"/>
        <v>1.6421359931881767</v>
      </c>
    </row>
    <row r="22" spans="1:18" x14ac:dyDescent="0.2">
      <c r="A22" s="13">
        <v>5</v>
      </c>
      <c r="B22" s="3">
        <v>20</v>
      </c>
      <c r="C22" s="3">
        <v>45</v>
      </c>
      <c r="D22" s="12">
        <f t="shared" si="0"/>
        <v>44.444444444444443</v>
      </c>
      <c r="F22" s="13">
        <v>19</v>
      </c>
      <c r="G22" s="3">
        <v>584</v>
      </c>
      <c r="H22" s="3">
        <f t="shared" si="1"/>
        <v>0.88796983335360669</v>
      </c>
      <c r="I22" s="3">
        <v>2648</v>
      </c>
      <c r="J22" s="3">
        <f t="shared" si="2"/>
        <v>4.026274175891011</v>
      </c>
      <c r="K22" s="3">
        <v>318</v>
      </c>
      <c r="L22" s="3">
        <f t="shared" si="3"/>
        <v>0.48351782021651873</v>
      </c>
      <c r="M22" s="3">
        <v>684</v>
      </c>
      <c r="N22" s="3">
        <f t="shared" si="4"/>
        <v>1.0400194623525119</v>
      </c>
      <c r="O22" s="3">
        <v>792</v>
      </c>
      <c r="P22" s="3">
        <f t="shared" si="5"/>
        <v>1.2042330616713297</v>
      </c>
      <c r="Q22" s="3">
        <v>908</v>
      </c>
      <c r="R22" s="12">
        <f t="shared" si="6"/>
        <v>1.3806106313100597</v>
      </c>
    </row>
    <row r="23" spans="1:18" x14ac:dyDescent="0.2">
      <c r="A23" s="13">
        <v>6</v>
      </c>
      <c r="B23" s="3">
        <v>22</v>
      </c>
      <c r="C23" s="3">
        <v>64</v>
      </c>
      <c r="D23" s="12">
        <f t="shared" si="0"/>
        <v>34.375</v>
      </c>
      <c r="F23" s="13">
        <v>20</v>
      </c>
      <c r="G23" s="3">
        <v>519</v>
      </c>
      <c r="H23" s="3">
        <f t="shared" si="1"/>
        <v>0.78913757450431832</v>
      </c>
      <c r="I23" s="3">
        <v>669</v>
      </c>
      <c r="J23" s="3">
        <f t="shared" si="2"/>
        <v>1.0172120180026762</v>
      </c>
      <c r="K23" s="3">
        <v>402</v>
      </c>
      <c r="L23" s="3">
        <f t="shared" si="3"/>
        <v>0.61123950857559917</v>
      </c>
      <c r="M23" s="3">
        <v>388</v>
      </c>
      <c r="N23" s="3">
        <f t="shared" si="4"/>
        <v>0.5899525605157524</v>
      </c>
      <c r="O23" s="3">
        <v>486</v>
      </c>
      <c r="P23" s="3">
        <f t="shared" si="5"/>
        <v>0.73896119693467954</v>
      </c>
      <c r="Q23" s="3">
        <v>601</v>
      </c>
      <c r="R23" s="12">
        <f t="shared" si="6"/>
        <v>0.91381827028342055</v>
      </c>
    </row>
    <row r="24" spans="1:18" x14ac:dyDescent="0.2">
      <c r="A24" s="11" t="s">
        <v>79</v>
      </c>
      <c r="B24" s="3"/>
      <c r="C24" s="3"/>
      <c r="D24" s="12"/>
      <c r="F24" s="18">
        <v>21</v>
      </c>
      <c r="G24" s="3">
        <v>613</v>
      </c>
      <c r="H24" s="3">
        <f t="shared" si="1"/>
        <v>0.93206422576328918</v>
      </c>
      <c r="I24" s="3">
        <v>702</v>
      </c>
      <c r="J24" s="3">
        <f t="shared" si="2"/>
        <v>1.0673883955723149</v>
      </c>
      <c r="K24" s="3">
        <v>565</v>
      </c>
      <c r="L24" s="3">
        <f t="shared" si="3"/>
        <v>0.85908040384381468</v>
      </c>
      <c r="M24" s="3">
        <v>2014</v>
      </c>
      <c r="N24" s="3">
        <f t="shared" si="4"/>
        <v>3.0622795280379518</v>
      </c>
      <c r="O24" s="3">
        <v>353</v>
      </c>
      <c r="P24" s="3">
        <f t="shared" si="5"/>
        <v>0.53673519036613559</v>
      </c>
      <c r="Q24" s="3">
        <v>788</v>
      </c>
      <c r="R24" s="12">
        <f t="shared" si="6"/>
        <v>1.1981510765113734</v>
      </c>
    </row>
    <row r="25" spans="1:18" x14ac:dyDescent="0.2">
      <c r="A25" s="13">
        <v>1</v>
      </c>
      <c r="B25" s="3">
        <v>31</v>
      </c>
      <c r="C25" s="3">
        <v>57</v>
      </c>
      <c r="D25" s="12">
        <f t="shared" si="0"/>
        <v>54.385964912280706</v>
      </c>
      <c r="F25" s="13">
        <v>22</v>
      </c>
      <c r="G25" s="3">
        <v>187</v>
      </c>
      <c r="H25" s="3">
        <f t="shared" si="1"/>
        <v>0.28433280622795282</v>
      </c>
      <c r="I25" s="3">
        <v>675</v>
      </c>
      <c r="J25" s="3">
        <f t="shared" si="2"/>
        <v>1.0263349957426104</v>
      </c>
      <c r="K25" s="3">
        <v>476</v>
      </c>
      <c r="L25" s="3">
        <f t="shared" si="3"/>
        <v>0.72375623403478906</v>
      </c>
      <c r="M25" s="3">
        <v>854</v>
      </c>
      <c r="N25" s="3">
        <f t="shared" si="4"/>
        <v>1.298503831650651</v>
      </c>
      <c r="O25" s="3">
        <v>865</v>
      </c>
      <c r="P25" s="3">
        <f t="shared" si="5"/>
        <v>1.3152292908405305</v>
      </c>
      <c r="Q25" s="3">
        <v>1546</v>
      </c>
      <c r="R25" s="12">
        <f t="shared" si="6"/>
        <v>2.3506872643230752</v>
      </c>
    </row>
    <row r="26" spans="1:18" x14ac:dyDescent="0.2">
      <c r="A26" s="13">
        <v>2</v>
      </c>
      <c r="B26" s="3">
        <v>28</v>
      </c>
      <c r="C26" s="3">
        <v>61</v>
      </c>
      <c r="D26" s="12">
        <f t="shared" si="0"/>
        <v>45.901639344262293</v>
      </c>
      <c r="F26" s="13">
        <v>23</v>
      </c>
      <c r="G26" s="3">
        <v>765</v>
      </c>
      <c r="H26" s="3">
        <f t="shared" si="1"/>
        <v>1.1631796618416252</v>
      </c>
      <c r="I26" s="3">
        <v>901</v>
      </c>
      <c r="J26" s="3">
        <f t="shared" si="2"/>
        <v>1.3699671572801364</v>
      </c>
      <c r="K26" s="3">
        <v>213</v>
      </c>
      <c r="L26" s="3">
        <f t="shared" si="3"/>
        <v>0.32386570976766821</v>
      </c>
      <c r="M26" s="3">
        <v>567</v>
      </c>
      <c r="N26" s="3">
        <f t="shared" si="4"/>
        <v>0.86212139642379282</v>
      </c>
      <c r="O26" s="3">
        <v>567</v>
      </c>
      <c r="P26" s="3">
        <f t="shared" si="5"/>
        <v>0.86212139642379282</v>
      </c>
      <c r="Q26" s="3">
        <v>1134</v>
      </c>
      <c r="R26" s="12">
        <f t="shared" si="6"/>
        <v>1.7242427928475856</v>
      </c>
    </row>
    <row r="27" spans="1:18" x14ac:dyDescent="0.2">
      <c r="A27" s="13">
        <v>3</v>
      </c>
      <c r="B27" s="3">
        <v>35</v>
      </c>
      <c r="C27" s="3">
        <v>62</v>
      </c>
      <c r="D27" s="12">
        <f t="shared" si="0"/>
        <v>56.451612903225815</v>
      </c>
      <c r="F27" s="13">
        <v>24</v>
      </c>
      <c r="G27" s="3">
        <v>801</v>
      </c>
      <c r="H27" s="3">
        <f t="shared" si="1"/>
        <v>1.2179175282812311</v>
      </c>
      <c r="I27" s="3">
        <v>2143</v>
      </c>
      <c r="J27" s="3">
        <f t="shared" si="2"/>
        <v>3.2584235494465394</v>
      </c>
      <c r="K27" s="3">
        <v>1167</v>
      </c>
      <c r="L27" s="3">
        <f t="shared" si="3"/>
        <v>1.7744191704172243</v>
      </c>
      <c r="M27" s="3">
        <v>2013</v>
      </c>
      <c r="N27" s="3">
        <f t="shared" si="4"/>
        <v>3.0607590317479629</v>
      </c>
      <c r="O27" s="3">
        <v>765</v>
      </c>
      <c r="P27" s="3">
        <f t="shared" si="5"/>
        <v>1.1631796618416252</v>
      </c>
      <c r="Q27" s="3">
        <v>1231</v>
      </c>
      <c r="R27" s="12">
        <f t="shared" si="6"/>
        <v>1.8717309329765237</v>
      </c>
    </row>
    <row r="28" spans="1:18" x14ac:dyDescent="0.2">
      <c r="A28" s="13">
        <v>4</v>
      </c>
      <c r="B28" s="3">
        <v>38</v>
      </c>
      <c r="C28" s="3">
        <v>71</v>
      </c>
      <c r="D28" s="12">
        <f t="shared" si="0"/>
        <v>53.521126760563376</v>
      </c>
      <c r="F28" s="13">
        <v>25</v>
      </c>
      <c r="G28" s="3">
        <v>637</v>
      </c>
      <c r="H28" s="3">
        <f t="shared" si="1"/>
        <v>0.96855613672302643</v>
      </c>
      <c r="I28" s="3">
        <v>1765</v>
      </c>
      <c r="J28" s="3">
        <f t="shared" si="2"/>
        <v>2.6836759518306779</v>
      </c>
      <c r="K28" s="3">
        <v>454</v>
      </c>
      <c r="L28" s="3">
        <f t="shared" si="3"/>
        <v>0.69030531565502984</v>
      </c>
      <c r="M28" s="3">
        <v>662</v>
      </c>
      <c r="N28" s="3">
        <f t="shared" si="4"/>
        <v>1.0065685439727527</v>
      </c>
      <c r="O28" s="3">
        <v>313</v>
      </c>
      <c r="P28" s="3">
        <f t="shared" si="5"/>
        <v>0.47591533876657344</v>
      </c>
      <c r="Q28" s="3">
        <v>822</v>
      </c>
      <c r="R28" s="12">
        <f t="shared" si="6"/>
        <v>1.2498479503710012</v>
      </c>
    </row>
    <row r="29" spans="1:18" x14ac:dyDescent="0.2">
      <c r="A29" s="13">
        <v>5</v>
      </c>
      <c r="B29" s="3">
        <v>26</v>
      </c>
      <c r="C29" s="3">
        <v>51</v>
      </c>
      <c r="D29" s="12">
        <f t="shared" si="0"/>
        <v>50.980392156862742</v>
      </c>
      <c r="F29" s="13">
        <v>26</v>
      </c>
      <c r="G29" s="3">
        <v>465</v>
      </c>
      <c r="H29" s="3">
        <f t="shared" si="1"/>
        <v>0.70703077484490939</v>
      </c>
      <c r="I29" s="3">
        <v>2345</v>
      </c>
      <c r="J29" s="3">
        <f t="shared" si="2"/>
        <v>3.5655638000243282</v>
      </c>
      <c r="K29" s="3">
        <v>432</v>
      </c>
      <c r="L29" s="3">
        <f t="shared" si="3"/>
        <v>0.65685439727527073</v>
      </c>
      <c r="M29" s="3">
        <v>604</v>
      </c>
      <c r="N29" s="3">
        <f t="shared" si="4"/>
        <v>0.91837975915338776</v>
      </c>
      <c r="O29" s="3">
        <v>476</v>
      </c>
      <c r="P29" s="3">
        <f t="shared" si="5"/>
        <v>0.72375623403478906</v>
      </c>
      <c r="Q29" s="3">
        <v>721</v>
      </c>
      <c r="R29" s="12">
        <f t="shared" si="6"/>
        <v>1.0962778250821068</v>
      </c>
    </row>
    <row r="30" spans="1:18" x14ac:dyDescent="0.2">
      <c r="A30" s="13">
        <v>6</v>
      </c>
      <c r="B30" s="3">
        <v>31</v>
      </c>
      <c r="C30" s="3">
        <v>52</v>
      </c>
      <c r="D30" s="12">
        <f t="shared" si="0"/>
        <v>59.615384615384613</v>
      </c>
      <c r="F30" s="13">
        <v>27</v>
      </c>
      <c r="G30" s="3">
        <v>202</v>
      </c>
      <c r="H30" s="3">
        <f t="shared" si="1"/>
        <v>0.3071402505777886</v>
      </c>
      <c r="I30" s="3">
        <v>1324</v>
      </c>
      <c r="J30" s="3">
        <f t="shared" si="2"/>
        <v>2.0131370879455055</v>
      </c>
      <c r="K30" s="3">
        <v>785</v>
      </c>
      <c r="L30" s="3">
        <f t="shared" si="3"/>
        <v>1.1935895876414062</v>
      </c>
      <c r="M30" s="3">
        <v>1020</v>
      </c>
      <c r="N30" s="3">
        <f t="shared" si="4"/>
        <v>1.5509062157888336</v>
      </c>
      <c r="O30" s="3">
        <v>543</v>
      </c>
      <c r="P30" s="3">
        <f t="shared" si="5"/>
        <v>0.82562948546405557</v>
      </c>
      <c r="Q30" s="3">
        <v>812</v>
      </c>
      <c r="R30" s="12">
        <f t="shared" si="6"/>
        <v>1.2346429874711107</v>
      </c>
    </row>
    <row r="31" spans="1:18" x14ac:dyDescent="0.2">
      <c r="A31" s="13"/>
      <c r="B31" s="3"/>
      <c r="C31" s="20"/>
      <c r="D31" s="12"/>
      <c r="F31" s="13">
        <v>28</v>
      </c>
      <c r="G31" s="3">
        <v>892</v>
      </c>
      <c r="H31" s="3">
        <f t="shared" si="1"/>
        <v>1.3562826906702348</v>
      </c>
      <c r="I31" s="3">
        <v>325</v>
      </c>
      <c r="J31" s="3">
        <f t="shared" si="2"/>
        <v>0.49416129424644206</v>
      </c>
      <c r="K31" s="3">
        <v>365</v>
      </c>
      <c r="L31" s="3">
        <f t="shared" si="3"/>
        <v>0.55498114584600422</v>
      </c>
      <c r="M31" s="3">
        <v>594</v>
      </c>
      <c r="N31" s="3">
        <f t="shared" si="4"/>
        <v>0.90317479625349717</v>
      </c>
      <c r="O31" s="3">
        <v>578</v>
      </c>
      <c r="P31" s="3">
        <f t="shared" si="5"/>
        <v>0.87884685561367237</v>
      </c>
      <c r="Q31" s="3">
        <v>727</v>
      </c>
      <c r="R31" s="12">
        <f t="shared" si="6"/>
        <v>1.1054008028220412</v>
      </c>
    </row>
    <row r="32" spans="1:18" x14ac:dyDescent="0.2">
      <c r="A32" s="11" t="s">
        <v>51</v>
      </c>
      <c r="B32" s="3"/>
      <c r="C32" s="20"/>
      <c r="D32" s="12"/>
      <c r="F32" s="13">
        <v>29</v>
      </c>
      <c r="G32" s="3">
        <v>765</v>
      </c>
      <c r="H32" s="3">
        <f t="shared" si="1"/>
        <v>1.1631796618416252</v>
      </c>
      <c r="I32" s="3">
        <v>2010</v>
      </c>
      <c r="J32" s="3">
        <f t="shared" si="2"/>
        <v>3.0561975428779955</v>
      </c>
      <c r="K32" s="3">
        <v>565</v>
      </c>
      <c r="L32" s="3">
        <f t="shared" si="3"/>
        <v>0.85908040384381468</v>
      </c>
      <c r="M32" s="3">
        <v>1034</v>
      </c>
      <c r="N32" s="3">
        <f t="shared" si="4"/>
        <v>1.5721931638486804</v>
      </c>
      <c r="O32" s="3">
        <v>254</v>
      </c>
      <c r="P32" s="3">
        <f t="shared" si="5"/>
        <v>0.38620605765721933</v>
      </c>
      <c r="Q32" s="3">
        <v>856</v>
      </c>
      <c r="R32" s="12">
        <f t="shared" si="6"/>
        <v>1.3015448242306289</v>
      </c>
    </row>
    <row r="33" spans="1:18" x14ac:dyDescent="0.2">
      <c r="A33" s="22">
        <v>1</v>
      </c>
      <c r="B33" s="3">
        <v>25</v>
      </c>
      <c r="C33" s="3">
        <v>70</v>
      </c>
      <c r="D33" s="12">
        <f t="shared" si="0"/>
        <v>35.714285714285715</v>
      </c>
      <c r="F33" s="13">
        <v>30</v>
      </c>
      <c r="G33" s="3">
        <v>786</v>
      </c>
      <c r="H33" s="3">
        <f t="shared" si="1"/>
        <v>1.1951100839313953</v>
      </c>
      <c r="I33" s="3">
        <v>901</v>
      </c>
      <c r="J33" s="3">
        <f t="shared" si="2"/>
        <v>1.3699671572801364</v>
      </c>
      <c r="K33" s="3">
        <v>876</v>
      </c>
      <c r="L33" s="3">
        <f t="shared" si="3"/>
        <v>1.3319547500304101</v>
      </c>
      <c r="M33" s="3">
        <v>894</v>
      </c>
      <c r="N33" s="3">
        <f t="shared" si="4"/>
        <v>1.3593236832502129</v>
      </c>
      <c r="O33" s="3">
        <v>301</v>
      </c>
      <c r="P33" s="3">
        <f t="shared" si="5"/>
        <v>0.45766938328670481</v>
      </c>
      <c r="Q33" s="3">
        <v>832</v>
      </c>
      <c r="R33" s="12">
        <f t="shared" si="6"/>
        <v>1.2650529132708916</v>
      </c>
    </row>
    <row r="34" spans="1:18" x14ac:dyDescent="0.2">
      <c r="A34" s="22">
        <v>2</v>
      </c>
      <c r="B34" s="3">
        <v>31</v>
      </c>
      <c r="C34" s="3">
        <v>65</v>
      </c>
      <c r="D34" s="12">
        <f t="shared" si="0"/>
        <v>47.692307692307693</v>
      </c>
      <c r="F34" s="13">
        <v>31</v>
      </c>
      <c r="G34" s="3">
        <v>777</v>
      </c>
      <c r="H34" s="3">
        <f t="shared" si="1"/>
        <v>1.1814256173214939</v>
      </c>
      <c r="I34" s="3">
        <v>861</v>
      </c>
      <c r="J34" s="3">
        <f t="shared" si="2"/>
        <v>1.3091473056805742</v>
      </c>
      <c r="K34" s="3">
        <v>407</v>
      </c>
      <c r="L34" s="3">
        <f t="shared" si="3"/>
        <v>0.61884199002554441</v>
      </c>
      <c r="M34" s="3">
        <v>503</v>
      </c>
      <c r="N34" s="3">
        <f t="shared" si="4"/>
        <v>0.76480963386449341</v>
      </c>
      <c r="O34" s="3">
        <v>654</v>
      </c>
      <c r="P34" s="3">
        <f t="shared" si="5"/>
        <v>0.99440457365284041</v>
      </c>
      <c r="Q34" s="3">
        <v>805</v>
      </c>
      <c r="R34" s="12">
        <f t="shared" si="6"/>
        <v>1.2239995134411874</v>
      </c>
    </row>
    <row r="35" spans="1:18" x14ac:dyDescent="0.2">
      <c r="A35" s="22">
        <v>3</v>
      </c>
      <c r="B35" s="3">
        <v>17</v>
      </c>
      <c r="C35" s="3">
        <v>50</v>
      </c>
      <c r="D35" s="12">
        <f t="shared" si="0"/>
        <v>34</v>
      </c>
      <c r="F35" s="13">
        <v>32</v>
      </c>
      <c r="G35" s="3">
        <v>1043</v>
      </c>
      <c r="H35" s="3">
        <f t="shared" si="1"/>
        <v>1.5858776304585818</v>
      </c>
      <c r="I35" s="3">
        <v>2034</v>
      </c>
      <c r="J35" s="3">
        <f t="shared" si="2"/>
        <v>3.0926894538377327</v>
      </c>
      <c r="K35" s="3">
        <v>657</v>
      </c>
      <c r="L35" s="3">
        <f t="shared" si="3"/>
        <v>0.99896606252280751</v>
      </c>
      <c r="M35" s="3">
        <v>869</v>
      </c>
      <c r="N35" s="3">
        <f t="shared" si="4"/>
        <v>1.3213112760004866</v>
      </c>
      <c r="O35" s="3">
        <v>343</v>
      </c>
      <c r="P35" s="3">
        <f t="shared" si="5"/>
        <v>0.521530227466245</v>
      </c>
      <c r="Q35" s="3">
        <v>1054</v>
      </c>
      <c r="R35" s="12">
        <f t="shared" si="6"/>
        <v>1.6026030896484613</v>
      </c>
    </row>
    <row r="36" spans="1:18" x14ac:dyDescent="0.2">
      <c r="A36" s="22">
        <v>4</v>
      </c>
      <c r="B36" s="3">
        <v>20</v>
      </c>
      <c r="C36" s="3">
        <v>55</v>
      </c>
      <c r="D36" s="12">
        <f t="shared" si="0"/>
        <v>36.363636363636367</v>
      </c>
      <c r="F36" s="13">
        <v>33</v>
      </c>
      <c r="G36" s="3">
        <v>1067</v>
      </c>
      <c r="H36" s="3">
        <f t="shared" si="1"/>
        <v>1.622369541418319</v>
      </c>
      <c r="I36" s="3">
        <v>568</v>
      </c>
      <c r="J36" s="3">
        <f t="shared" si="2"/>
        <v>0.86364189271378189</v>
      </c>
      <c r="K36" s="3">
        <v>1154</v>
      </c>
      <c r="L36" s="3">
        <f t="shared" si="3"/>
        <v>1.7546527186473666</v>
      </c>
      <c r="M36" s="3">
        <v>2154</v>
      </c>
      <c r="N36" s="3">
        <f t="shared" si="4"/>
        <v>3.275149008636419</v>
      </c>
      <c r="O36" s="3">
        <v>1243</v>
      </c>
      <c r="P36" s="3">
        <f t="shared" si="5"/>
        <v>1.8899768884563923</v>
      </c>
      <c r="Q36" s="3">
        <v>657</v>
      </c>
      <c r="R36" s="12">
        <f t="shared" si="6"/>
        <v>0.99896606252280751</v>
      </c>
    </row>
    <row r="37" spans="1:18" x14ac:dyDescent="0.2">
      <c r="A37" s="22">
        <v>5</v>
      </c>
      <c r="B37" s="3">
        <v>16</v>
      </c>
      <c r="C37" s="3">
        <v>40</v>
      </c>
      <c r="D37" s="12">
        <f t="shared" si="0"/>
        <v>40</v>
      </c>
      <c r="F37" s="13">
        <v>34</v>
      </c>
      <c r="G37" s="3">
        <v>856</v>
      </c>
      <c r="H37" s="3">
        <f t="shared" si="1"/>
        <v>1.3015448242306289</v>
      </c>
      <c r="I37" s="3">
        <v>2420</v>
      </c>
      <c r="J37" s="3">
        <f t="shared" si="2"/>
        <v>3.6796010217735073</v>
      </c>
      <c r="K37" s="3">
        <v>134</v>
      </c>
      <c r="L37" s="3">
        <f t="shared" si="3"/>
        <v>0.20374650285853305</v>
      </c>
      <c r="M37" s="3">
        <v>675</v>
      </c>
      <c r="N37" s="3">
        <f t="shared" si="4"/>
        <v>1.0263349957426104</v>
      </c>
      <c r="O37" s="3">
        <v>475</v>
      </c>
      <c r="P37" s="3">
        <f t="shared" si="5"/>
        <v>0.72223573774479999</v>
      </c>
      <c r="Q37" s="3">
        <v>1132</v>
      </c>
      <c r="R37" s="12">
        <f t="shared" si="6"/>
        <v>1.7212018002676075</v>
      </c>
    </row>
    <row r="38" spans="1:18" x14ac:dyDescent="0.2">
      <c r="A38" s="22">
        <v>6</v>
      </c>
      <c r="B38" s="3">
        <v>16</v>
      </c>
      <c r="C38" s="3">
        <v>57</v>
      </c>
      <c r="D38" s="12">
        <f t="shared" si="0"/>
        <v>28.07017543859649</v>
      </c>
      <c r="F38" s="13">
        <v>35</v>
      </c>
      <c r="G38" s="3">
        <v>756</v>
      </c>
      <c r="H38" s="3">
        <f t="shared" si="1"/>
        <v>1.1494951952317238</v>
      </c>
      <c r="I38" s="3">
        <v>567</v>
      </c>
      <c r="J38" s="3">
        <f t="shared" si="2"/>
        <v>0.86212139642379282</v>
      </c>
      <c r="K38" s="3">
        <v>1054</v>
      </c>
      <c r="L38" s="3">
        <f t="shared" si="3"/>
        <v>1.6026030896484613</v>
      </c>
      <c r="M38" s="3">
        <v>2143</v>
      </c>
      <c r="N38" s="3">
        <f t="shared" si="4"/>
        <v>3.2584235494465394</v>
      </c>
      <c r="O38" s="3">
        <v>501</v>
      </c>
      <c r="P38" s="3">
        <f t="shared" si="5"/>
        <v>0.76176864128451527</v>
      </c>
      <c r="Q38" s="3">
        <v>432</v>
      </c>
      <c r="R38" s="12">
        <f t="shared" si="6"/>
        <v>0.65685439727527073</v>
      </c>
    </row>
    <row r="39" spans="1:18" x14ac:dyDescent="0.2">
      <c r="A39" s="11" t="s">
        <v>81</v>
      </c>
      <c r="B39" s="3"/>
      <c r="C39" s="3"/>
      <c r="D39" s="12"/>
      <c r="F39" s="13">
        <v>36</v>
      </c>
      <c r="G39" s="3">
        <v>745</v>
      </c>
      <c r="H39" s="3">
        <f t="shared" si="1"/>
        <v>1.1327697360418441</v>
      </c>
      <c r="I39" s="3">
        <v>1803</v>
      </c>
      <c r="J39" s="3">
        <f t="shared" si="2"/>
        <v>2.7414548108502617</v>
      </c>
      <c r="K39" s="3">
        <v>457</v>
      </c>
      <c r="L39" s="3">
        <f t="shared" si="3"/>
        <v>0.69486680452499705</v>
      </c>
      <c r="M39" s="3">
        <v>568</v>
      </c>
      <c r="N39" s="3">
        <f t="shared" si="4"/>
        <v>0.86364189271378189</v>
      </c>
      <c r="O39" s="3">
        <v>754</v>
      </c>
      <c r="P39" s="3">
        <f t="shared" si="5"/>
        <v>1.1464542026517457</v>
      </c>
      <c r="Q39" s="3">
        <v>798</v>
      </c>
      <c r="R39" s="12">
        <f t="shared" si="6"/>
        <v>1.2133560394112639</v>
      </c>
    </row>
    <row r="40" spans="1:18" x14ac:dyDescent="0.2">
      <c r="A40" s="22">
        <v>1</v>
      </c>
      <c r="B40" s="3">
        <v>31</v>
      </c>
      <c r="C40" s="3">
        <v>62</v>
      </c>
      <c r="D40" s="12">
        <f t="shared" si="0"/>
        <v>50</v>
      </c>
      <c r="F40" s="13">
        <v>37</v>
      </c>
      <c r="G40" s="3">
        <v>701</v>
      </c>
      <c r="H40" s="3">
        <f t="shared" si="1"/>
        <v>1.0658678992823258</v>
      </c>
      <c r="I40" s="3">
        <v>2210</v>
      </c>
      <c r="J40" s="3">
        <f t="shared" si="2"/>
        <v>3.3602968008758061</v>
      </c>
      <c r="K40" s="3">
        <v>367</v>
      </c>
      <c r="L40" s="3">
        <f t="shared" si="3"/>
        <v>0.55802213842598225</v>
      </c>
      <c r="M40" s="3">
        <v>765</v>
      </c>
      <c r="N40" s="3">
        <f t="shared" si="4"/>
        <v>1.1631796618416252</v>
      </c>
      <c r="O40" s="3">
        <v>1211</v>
      </c>
      <c r="P40" s="3">
        <f t="shared" si="5"/>
        <v>1.8413210071767425</v>
      </c>
      <c r="Q40" s="3">
        <v>1023</v>
      </c>
      <c r="R40" s="12">
        <f t="shared" si="6"/>
        <v>1.5554677046588008</v>
      </c>
    </row>
    <row r="41" spans="1:18" x14ac:dyDescent="0.2">
      <c r="A41" s="22">
        <v>2</v>
      </c>
      <c r="B41" s="3">
        <v>34</v>
      </c>
      <c r="C41" s="3">
        <v>60</v>
      </c>
      <c r="D41" s="12">
        <f t="shared" si="0"/>
        <v>56.666666666666664</v>
      </c>
      <c r="F41" s="13">
        <v>38</v>
      </c>
      <c r="G41" s="3">
        <v>675</v>
      </c>
      <c r="H41" s="3">
        <f t="shared" si="1"/>
        <v>1.0263349957426104</v>
      </c>
      <c r="I41" s="3">
        <v>890</v>
      </c>
      <c r="J41" s="3">
        <f t="shared" si="2"/>
        <v>1.3532416980902569</v>
      </c>
      <c r="K41" s="3">
        <v>702</v>
      </c>
      <c r="L41" s="3">
        <f t="shared" si="3"/>
        <v>1.0673883955723149</v>
      </c>
      <c r="M41" s="3">
        <v>786</v>
      </c>
      <c r="N41" s="3">
        <f t="shared" si="4"/>
        <v>1.1951100839313953</v>
      </c>
      <c r="O41" s="3">
        <v>456</v>
      </c>
      <c r="P41" s="3">
        <f t="shared" si="5"/>
        <v>0.69334630823500798</v>
      </c>
      <c r="Q41" s="3">
        <v>984</v>
      </c>
      <c r="R41" s="12">
        <f t="shared" si="6"/>
        <v>1.4961683493492277</v>
      </c>
    </row>
    <row r="42" spans="1:18" x14ac:dyDescent="0.2">
      <c r="A42" s="22">
        <v>3</v>
      </c>
      <c r="B42" s="3">
        <v>33</v>
      </c>
      <c r="C42" s="3">
        <v>61</v>
      </c>
      <c r="D42" s="12">
        <f t="shared" si="0"/>
        <v>54.098360655737707</v>
      </c>
      <c r="F42" s="13">
        <v>39</v>
      </c>
      <c r="G42" s="3">
        <v>562</v>
      </c>
      <c r="H42" s="3">
        <f t="shared" si="1"/>
        <v>0.85451891497384758</v>
      </c>
      <c r="I42" s="3">
        <v>2512</v>
      </c>
      <c r="J42" s="3">
        <f t="shared" si="2"/>
        <v>3.8194866804525001</v>
      </c>
      <c r="K42" s="3">
        <v>254</v>
      </c>
      <c r="L42" s="3">
        <f t="shared" si="3"/>
        <v>0.38620605765721933</v>
      </c>
      <c r="M42" s="3">
        <v>705</v>
      </c>
      <c r="N42" s="3">
        <f t="shared" si="4"/>
        <v>1.0719498844422821</v>
      </c>
      <c r="O42" s="3">
        <v>324</v>
      </c>
      <c r="P42" s="3">
        <f t="shared" si="5"/>
        <v>0.49264079795645305</v>
      </c>
      <c r="Q42" s="3">
        <v>1143</v>
      </c>
      <c r="R42" s="12">
        <f t="shared" si="6"/>
        <v>1.7379272594574871</v>
      </c>
    </row>
    <row r="43" spans="1:18" x14ac:dyDescent="0.2">
      <c r="A43" s="22">
        <v>4</v>
      </c>
      <c r="B43" s="3">
        <v>33</v>
      </c>
      <c r="C43" s="3">
        <v>70</v>
      </c>
      <c r="D43" s="12">
        <f t="shared" si="0"/>
        <v>47.142857142857139</v>
      </c>
      <c r="F43" s="13">
        <v>40</v>
      </c>
      <c r="G43" s="3">
        <v>1045</v>
      </c>
      <c r="H43" s="3">
        <f t="shared" si="1"/>
        <v>1.5889186230385599</v>
      </c>
      <c r="I43" s="3">
        <v>2213</v>
      </c>
      <c r="J43" s="3">
        <f t="shared" si="2"/>
        <v>3.3648582897457731</v>
      </c>
      <c r="K43" s="3">
        <v>302</v>
      </c>
      <c r="L43" s="3">
        <f t="shared" si="3"/>
        <v>0.45918987957669388</v>
      </c>
      <c r="M43" s="3">
        <v>2145</v>
      </c>
      <c r="N43" s="3">
        <f t="shared" si="4"/>
        <v>3.2614645420265176</v>
      </c>
      <c r="O43" s="3">
        <v>955</v>
      </c>
      <c r="P43" s="3">
        <f t="shared" si="5"/>
        <v>1.4520739569395451</v>
      </c>
      <c r="Q43" s="3">
        <v>878</v>
      </c>
      <c r="R43" s="12">
        <f t="shared" si="6"/>
        <v>1.3349957426103882</v>
      </c>
    </row>
    <row r="44" spans="1:18" x14ac:dyDescent="0.2">
      <c r="A44" s="22">
        <v>5</v>
      </c>
      <c r="B44" s="3">
        <v>36</v>
      </c>
      <c r="C44" s="3">
        <v>56</v>
      </c>
      <c r="D44" s="12">
        <f t="shared" si="0"/>
        <v>64.285714285714292</v>
      </c>
      <c r="F44" s="13">
        <v>41</v>
      </c>
      <c r="G44" s="3">
        <v>567</v>
      </c>
      <c r="H44" s="3">
        <f t="shared" si="1"/>
        <v>0.86212139642379282</v>
      </c>
      <c r="I44" s="3">
        <v>856</v>
      </c>
      <c r="J44" s="3">
        <f t="shared" si="2"/>
        <v>1.3015448242306289</v>
      </c>
      <c r="K44" s="3">
        <v>315</v>
      </c>
      <c r="L44" s="3">
        <f t="shared" si="3"/>
        <v>0.47895633134655158</v>
      </c>
      <c r="M44" s="3">
        <v>795</v>
      </c>
      <c r="N44" s="3">
        <f t="shared" si="4"/>
        <v>1.2087945505412967</v>
      </c>
      <c r="O44" s="3">
        <v>786</v>
      </c>
      <c r="P44" s="3">
        <f t="shared" si="5"/>
        <v>1.1951100839313953</v>
      </c>
      <c r="Q44" s="3">
        <v>546</v>
      </c>
      <c r="R44" s="12">
        <f t="shared" si="6"/>
        <v>0.83019097433402267</v>
      </c>
    </row>
    <row r="45" spans="1:18" ht="17" thickBot="1" x14ac:dyDescent="0.25">
      <c r="A45" s="23">
        <v>6</v>
      </c>
      <c r="B45" s="15">
        <v>28</v>
      </c>
      <c r="C45" s="15">
        <v>48</v>
      </c>
      <c r="D45" s="16">
        <f t="shared" si="0"/>
        <v>58.333333333333336</v>
      </c>
      <c r="F45" s="13">
        <v>42</v>
      </c>
      <c r="G45" s="3">
        <v>756</v>
      </c>
      <c r="H45" s="3">
        <f t="shared" si="1"/>
        <v>1.1494951952317238</v>
      </c>
      <c r="I45" s="3">
        <v>789</v>
      </c>
      <c r="J45" s="3">
        <f t="shared" si="2"/>
        <v>1.1996715728013625</v>
      </c>
      <c r="K45" s="3">
        <v>578</v>
      </c>
      <c r="L45" s="3">
        <f t="shared" si="3"/>
        <v>0.87884685561367237</v>
      </c>
      <c r="M45" s="3">
        <v>1044</v>
      </c>
      <c r="N45" s="3">
        <f t="shared" si="4"/>
        <v>1.5873981267485708</v>
      </c>
      <c r="O45" s="3">
        <v>675</v>
      </c>
      <c r="P45" s="3">
        <f t="shared" si="5"/>
        <v>1.0263349957426104</v>
      </c>
      <c r="Q45" s="3">
        <v>804</v>
      </c>
      <c r="R45" s="12">
        <f t="shared" si="6"/>
        <v>1.2224790171511983</v>
      </c>
    </row>
    <row r="46" spans="1:18" x14ac:dyDescent="0.2">
      <c r="F46" s="13">
        <v>43</v>
      </c>
      <c r="G46" s="3">
        <v>601</v>
      </c>
      <c r="H46" s="3">
        <f t="shared" si="1"/>
        <v>0.91381827028342055</v>
      </c>
      <c r="I46" s="3">
        <v>1523</v>
      </c>
      <c r="J46" s="3">
        <f t="shared" si="2"/>
        <v>2.3157158496533272</v>
      </c>
      <c r="K46" s="3">
        <v>301</v>
      </c>
      <c r="L46" s="3">
        <f t="shared" si="3"/>
        <v>0.45766938328670481</v>
      </c>
      <c r="M46" s="3">
        <v>876</v>
      </c>
      <c r="N46" s="3">
        <f t="shared" si="4"/>
        <v>1.3319547500304101</v>
      </c>
      <c r="O46" s="3">
        <v>454</v>
      </c>
      <c r="P46" s="3">
        <f t="shared" si="5"/>
        <v>0.69030531565502984</v>
      </c>
      <c r="Q46" s="3">
        <v>1043</v>
      </c>
      <c r="R46" s="12">
        <f t="shared" si="6"/>
        <v>1.5858776304585818</v>
      </c>
    </row>
    <row r="47" spans="1:18" x14ac:dyDescent="0.2">
      <c r="F47" s="13">
        <v>44</v>
      </c>
      <c r="G47" s="3">
        <v>578</v>
      </c>
      <c r="H47" s="3">
        <f t="shared" si="1"/>
        <v>0.87884685561367237</v>
      </c>
      <c r="I47" s="3">
        <v>2123</v>
      </c>
      <c r="J47" s="3">
        <f t="shared" si="2"/>
        <v>3.2280136236467585</v>
      </c>
      <c r="K47" s="3">
        <v>603</v>
      </c>
      <c r="L47" s="3">
        <f t="shared" si="3"/>
        <v>0.91685926286339869</v>
      </c>
      <c r="M47" s="3">
        <v>678</v>
      </c>
      <c r="N47" s="3">
        <f t="shared" si="4"/>
        <v>1.0308964846125777</v>
      </c>
      <c r="O47" s="3">
        <v>323</v>
      </c>
      <c r="P47" s="3">
        <f t="shared" si="5"/>
        <v>0.49112030166646398</v>
      </c>
      <c r="Q47" s="3">
        <v>786</v>
      </c>
      <c r="R47" s="12">
        <f t="shared" si="6"/>
        <v>1.1951100839313953</v>
      </c>
    </row>
    <row r="48" spans="1:18" x14ac:dyDescent="0.2">
      <c r="F48" s="13">
        <v>45</v>
      </c>
      <c r="G48" s="3">
        <v>254</v>
      </c>
      <c r="H48" s="3">
        <f t="shared" si="1"/>
        <v>0.38620605765721933</v>
      </c>
      <c r="I48" s="3">
        <v>2054</v>
      </c>
      <c r="J48" s="3">
        <f t="shared" si="2"/>
        <v>3.1230993796375137</v>
      </c>
      <c r="K48" s="3">
        <v>546</v>
      </c>
      <c r="L48" s="3">
        <f t="shared" si="3"/>
        <v>0.83019097433402267</v>
      </c>
      <c r="M48" s="3">
        <v>704</v>
      </c>
      <c r="N48" s="3">
        <f t="shared" si="4"/>
        <v>1.070429388152293</v>
      </c>
      <c r="O48" s="3">
        <v>601</v>
      </c>
      <c r="P48" s="3">
        <f t="shared" si="5"/>
        <v>0.91381827028342055</v>
      </c>
      <c r="Q48" s="3">
        <v>801</v>
      </c>
      <c r="R48" s="12">
        <f t="shared" si="6"/>
        <v>1.2179175282812311</v>
      </c>
    </row>
    <row r="49" spans="6:18" x14ac:dyDescent="0.2">
      <c r="F49" s="13">
        <v>46</v>
      </c>
      <c r="G49" s="3">
        <v>564</v>
      </c>
      <c r="H49" s="3">
        <f t="shared" si="1"/>
        <v>0.85755990755382561</v>
      </c>
      <c r="I49" s="3">
        <v>2575</v>
      </c>
      <c r="J49" s="3">
        <f t="shared" si="2"/>
        <v>3.9152779467218104</v>
      </c>
      <c r="K49" s="3">
        <v>443</v>
      </c>
      <c r="L49" s="3">
        <f t="shared" si="3"/>
        <v>0.67357985646515028</v>
      </c>
      <c r="M49" s="3">
        <v>905</v>
      </c>
      <c r="N49" s="3">
        <f t="shared" si="4"/>
        <v>1.3760491424400925</v>
      </c>
      <c r="O49" s="3">
        <v>345</v>
      </c>
      <c r="P49" s="3">
        <f t="shared" si="5"/>
        <v>0.52457122004622314</v>
      </c>
      <c r="Q49" s="3">
        <v>435</v>
      </c>
      <c r="R49" s="12">
        <f t="shared" si="6"/>
        <v>0.66141588614523783</v>
      </c>
    </row>
    <row r="50" spans="6:18" x14ac:dyDescent="0.2">
      <c r="F50" s="13">
        <v>47</v>
      </c>
      <c r="G50" s="3">
        <v>456</v>
      </c>
      <c r="H50" s="3">
        <f t="shared" si="1"/>
        <v>0.69334630823500798</v>
      </c>
      <c r="I50" s="3">
        <v>2765</v>
      </c>
      <c r="J50" s="3">
        <f t="shared" si="2"/>
        <v>4.2041722418197303</v>
      </c>
      <c r="K50" s="3">
        <v>743</v>
      </c>
      <c r="L50" s="3">
        <f t="shared" si="3"/>
        <v>1.1297287434618661</v>
      </c>
      <c r="M50" s="3">
        <v>1065</v>
      </c>
      <c r="N50" s="3">
        <f t="shared" si="4"/>
        <v>1.6193285488383409</v>
      </c>
      <c r="O50" s="3">
        <v>1134</v>
      </c>
      <c r="P50" s="3">
        <f t="shared" si="5"/>
        <v>1.7242427928475856</v>
      </c>
      <c r="Q50" s="3">
        <v>857</v>
      </c>
      <c r="R50" s="12">
        <f t="shared" si="6"/>
        <v>1.303065320520618</v>
      </c>
    </row>
    <row r="51" spans="6:18" x14ac:dyDescent="0.2">
      <c r="F51" s="13">
        <v>48</v>
      </c>
      <c r="G51" s="3">
        <v>788</v>
      </c>
      <c r="H51" s="3">
        <f t="shared" si="1"/>
        <v>1.1981510765113734</v>
      </c>
      <c r="I51" s="3">
        <v>1567</v>
      </c>
      <c r="J51" s="3">
        <f t="shared" si="2"/>
        <v>2.3826176864128454</v>
      </c>
      <c r="K51" s="3">
        <v>1023</v>
      </c>
      <c r="L51" s="3">
        <f t="shared" si="3"/>
        <v>1.5554677046588008</v>
      </c>
      <c r="M51" s="3">
        <v>864</v>
      </c>
      <c r="N51" s="3">
        <f t="shared" si="4"/>
        <v>1.3137087945505415</v>
      </c>
      <c r="O51" s="3">
        <v>869</v>
      </c>
      <c r="P51" s="3">
        <f t="shared" si="5"/>
        <v>1.3213112760004866</v>
      </c>
      <c r="Q51" s="3">
        <v>987</v>
      </c>
      <c r="R51" s="12">
        <f t="shared" si="6"/>
        <v>1.5007298382191949</v>
      </c>
    </row>
    <row r="52" spans="6:18" x14ac:dyDescent="0.2">
      <c r="F52" s="13">
        <v>49</v>
      </c>
      <c r="G52" s="3">
        <v>676</v>
      </c>
      <c r="H52" s="3">
        <f t="shared" si="1"/>
        <v>1.0278554920325995</v>
      </c>
      <c r="I52" s="3">
        <v>785</v>
      </c>
      <c r="J52" s="3">
        <f t="shared" si="2"/>
        <v>1.1935895876414062</v>
      </c>
      <c r="K52" s="3">
        <v>345</v>
      </c>
      <c r="L52" s="3">
        <f t="shared" si="3"/>
        <v>0.52457122004622314</v>
      </c>
      <c r="M52" s="3">
        <v>687</v>
      </c>
      <c r="N52" s="3">
        <f t="shared" si="4"/>
        <v>1.0445809512224791</v>
      </c>
      <c r="O52" s="3">
        <v>657</v>
      </c>
      <c r="P52" s="3">
        <f t="shared" si="5"/>
        <v>0.99896606252280751</v>
      </c>
      <c r="Q52" s="3">
        <v>745</v>
      </c>
      <c r="R52" s="12">
        <f t="shared" si="6"/>
        <v>1.1327697360418441</v>
      </c>
    </row>
    <row r="53" spans="6:18" x14ac:dyDescent="0.2">
      <c r="F53" s="13">
        <v>50</v>
      </c>
      <c r="G53" s="3">
        <v>1136</v>
      </c>
      <c r="H53" s="3">
        <f t="shared" si="1"/>
        <v>1.7272837854275638</v>
      </c>
      <c r="I53" s="3">
        <v>304</v>
      </c>
      <c r="J53" s="3">
        <f t="shared" si="2"/>
        <v>0.46223087215667197</v>
      </c>
      <c r="K53" s="3">
        <v>456</v>
      </c>
      <c r="L53" s="3">
        <f t="shared" si="3"/>
        <v>0.69334630823500798</v>
      </c>
      <c r="M53" s="3">
        <v>978</v>
      </c>
      <c r="N53" s="3">
        <f t="shared" si="4"/>
        <v>1.4870453716092933</v>
      </c>
      <c r="O53" s="3">
        <v>453</v>
      </c>
      <c r="P53" s="3">
        <f t="shared" si="5"/>
        <v>0.68878481936504077</v>
      </c>
      <c r="Q53" s="3">
        <v>565</v>
      </c>
      <c r="R53" s="12">
        <f t="shared" si="6"/>
        <v>0.85908040384381468</v>
      </c>
    </row>
    <row r="54" spans="6:18" ht="17" thickBot="1" x14ac:dyDescent="0.25">
      <c r="F54" s="14" t="s">
        <v>156</v>
      </c>
      <c r="G54" s="15">
        <f>AVERAGE(G4:G53)</f>
        <v>680.56</v>
      </c>
      <c r="H54" s="47"/>
      <c r="I54" s="15"/>
      <c r="J54" s="47"/>
      <c r="K54" s="47"/>
      <c r="L54" s="47"/>
      <c r="M54" s="47"/>
      <c r="N54" s="47"/>
      <c r="O54" s="47"/>
      <c r="P54" s="47"/>
      <c r="Q54" s="47"/>
      <c r="R54" s="48"/>
    </row>
    <row r="55" spans="6:18" x14ac:dyDescent="0.2">
      <c r="I55" s="3"/>
    </row>
    <row r="56" spans="6:18" x14ac:dyDescent="0.2">
      <c r="I56" s="3"/>
    </row>
    <row r="57" spans="6:18" x14ac:dyDescent="0.2">
      <c r="I57" s="3"/>
    </row>
    <row r="58" spans="6:18" x14ac:dyDescent="0.2">
      <c r="I58" s="3"/>
    </row>
    <row r="59" spans="6:18" x14ac:dyDescent="0.2">
      <c r="I59" s="3"/>
    </row>
    <row r="60" spans="6:18" x14ac:dyDescent="0.2">
      <c r="I60" s="3"/>
    </row>
    <row r="61" spans="6:18" x14ac:dyDescent="0.2">
      <c r="I61" s="3"/>
    </row>
    <row r="62" spans="6:18" x14ac:dyDescent="0.2">
      <c r="I62" s="3"/>
    </row>
    <row r="63" spans="6:18" x14ac:dyDescent="0.2">
      <c r="I63" s="3"/>
    </row>
    <row r="64" spans="6:18" x14ac:dyDescent="0.2">
      <c r="I64" s="3"/>
    </row>
    <row r="65" spans="9:9" x14ac:dyDescent="0.2">
      <c r="I65" s="3"/>
    </row>
  </sheetData>
  <conditionalFormatting sqref="Q3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5</vt:lpstr>
      <vt:lpstr>Figure 6</vt:lpstr>
      <vt:lpstr>Extended Data Fig.1</vt:lpstr>
      <vt:lpstr>Extended Data Fig. 4</vt:lpstr>
      <vt:lpstr>Extended Data Fig. 5</vt:lpstr>
      <vt:lpstr>Extended Data Fig. 6</vt:lpstr>
      <vt:lpstr>Extended Data Fig. 9</vt:lpstr>
      <vt:lpstr>Extended Data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Ce</dc:creator>
  <cp:lastModifiedBy>Zhang, Ce</cp:lastModifiedBy>
  <dcterms:created xsi:type="dcterms:W3CDTF">2024-06-19T16:23:35Z</dcterms:created>
  <dcterms:modified xsi:type="dcterms:W3CDTF">2024-06-21T19:53:32Z</dcterms:modified>
</cp:coreProperties>
</file>