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alachav/Library/Application Support/Box/Box Edit/Documents/1672633187016/"/>
    </mc:Choice>
  </mc:AlternateContent>
  <xr:revisionPtr revIDLastSave="0" documentId="13_ncr:1_{E16F3C73-2F48-0645-932D-D937FA97F64F}" xr6:coauthVersionLast="47" xr6:coauthVersionMax="47" xr10:uidLastSave="{00000000-0000-0000-0000-000000000000}"/>
  <bookViews>
    <workbookView xWindow="-47480" yWindow="2320" windowWidth="41440" windowHeight="24740" activeTab="3" xr2:uid="{41661E24-1824-104C-9087-4D981F593D33}"/>
  </bookViews>
  <sheets>
    <sheet name="Fig ED4a" sheetId="1" r:id="rId1"/>
    <sheet name="Fig ED4b" sheetId="2" r:id="rId2"/>
    <sheet name="Fig ED4c" sheetId="3" r:id="rId3"/>
    <sheet name="Fig ED4d" sheetId="4" r:id="rId4"/>
    <sheet name="Fig ED4e" sheetId="5" r:id="rId5"/>
    <sheet name="Fig ED4f" sheetId="6" r:id="rId6"/>
    <sheet name="Fig ED4g" sheetId="7" r:id="rId7"/>
    <sheet name="Fig ED4h" sheetId="8" r:id="rId8"/>
    <sheet name="Fig ED4i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2" i="8" l="1"/>
  <c r="E83" i="4"/>
  <c r="D17" i="1" l="1"/>
  <c r="D16" i="1"/>
  <c r="D15" i="1"/>
  <c r="D14" i="1"/>
  <c r="D13" i="1"/>
  <c r="D12" i="1"/>
  <c r="D11" i="1"/>
  <c r="I55" i="9"/>
  <c r="J55" i="9"/>
  <c r="K55" i="9"/>
  <c r="H55" i="9"/>
  <c r="C55" i="9"/>
  <c r="D55" i="9"/>
  <c r="E55" i="9"/>
  <c r="B55" i="9"/>
  <c r="I52" i="8"/>
  <c r="L52" i="8"/>
  <c r="H52" i="8"/>
  <c r="E52" i="8"/>
  <c r="F52" i="8"/>
  <c r="K52" i="8"/>
  <c r="B52" i="8"/>
  <c r="B80" i="7"/>
  <c r="C83" i="4"/>
  <c r="F83" i="4"/>
  <c r="B83" i="4"/>
  <c r="D6" i="1"/>
  <c r="D7" i="1" s="1"/>
  <c r="D5" i="1"/>
  <c r="D4" i="1"/>
  <c r="I80" i="7"/>
  <c r="F80" i="7"/>
  <c r="C80" i="7"/>
  <c r="L80" i="7"/>
  <c r="H80" i="7"/>
  <c r="E80" i="7"/>
  <c r="K80" i="7"/>
</calcChain>
</file>

<file path=xl/sharedStrings.xml><?xml version="1.0" encoding="utf-8"?>
<sst xmlns="http://schemas.openxmlformats.org/spreadsheetml/2006/main" count="143" uniqueCount="90">
  <si>
    <t>Doses</t>
  </si>
  <si>
    <t>Patient 1</t>
  </si>
  <si>
    <t>Patient 5</t>
  </si>
  <si>
    <t>Patient 6</t>
  </si>
  <si>
    <t>Patient 10</t>
  </si>
  <si>
    <t>Patient 11</t>
  </si>
  <si>
    <t>Patient 14</t>
  </si>
  <si>
    <t>Patient 25</t>
  </si>
  <si>
    <t>Patient 29</t>
  </si>
  <si>
    <t>Prime 1</t>
  </si>
  <si>
    <t>Prime 2</t>
  </si>
  <si>
    <t>Prime 3</t>
  </si>
  <si>
    <t>Prime 4</t>
  </si>
  <si>
    <t>Prime 5</t>
  </si>
  <si>
    <t>Prime 6</t>
  </si>
  <si>
    <t>Prime 7</t>
  </si>
  <si>
    <t>Prime 8</t>
  </si>
  <si>
    <t>Boost</t>
  </si>
  <si>
    <t>Post-prime</t>
  </si>
  <si>
    <t>Post-boost</t>
  </si>
  <si>
    <t xml:space="preserve">Peak frequency </t>
  </si>
  <si>
    <t>Half-life</t>
  </si>
  <si>
    <t>Lifespan (years)</t>
  </si>
  <si>
    <t>Left</t>
  </si>
  <si>
    <t>Half-life (days)</t>
  </si>
  <si>
    <t>mFOL1</t>
  </si>
  <si>
    <t>mFOL2</t>
  </si>
  <si>
    <t>mFOL4</t>
  </si>
  <si>
    <t>mFOL6</t>
  </si>
  <si>
    <t>mFOL8</t>
  </si>
  <si>
    <t>mFOL10</t>
  </si>
  <si>
    <t>Atezo</t>
  </si>
  <si>
    <t>Patient</t>
  </si>
  <si>
    <t>TCR</t>
  </si>
  <si>
    <t>6 or fewer doses</t>
  </si>
  <si>
    <t>Total</t>
  </si>
  <si>
    <t>Median dose</t>
  </si>
  <si>
    <t>6 or fewer doses (%)</t>
  </si>
  <si>
    <t>NA</t>
  </si>
  <si>
    <t>RMSE prime (log10)</t>
  </si>
  <si>
    <t>RMSE boost (log10)</t>
  </si>
  <si>
    <t>1 co-expanded clone</t>
  </si>
  <si>
    <t>&gt;1 co-expanded clone</t>
  </si>
  <si>
    <t>Median</t>
  </si>
  <si>
    <t>Clone half-life prime (days)</t>
  </si>
  <si>
    <t>Clone half-life boost (days)</t>
  </si>
  <si>
    <t>Clone lifespan prime (years)</t>
  </si>
  <si>
    <t>Clone lifespan boost (years)</t>
  </si>
  <si>
    <t>Monotopes</t>
  </si>
  <si>
    <t>Polytopes</t>
  </si>
  <si>
    <t>Right</t>
  </si>
  <si>
    <t>peak at 4 doses (n clones)</t>
  </si>
  <si>
    <t>peak at 5 doses (n clones)</t>
  </si>
  <si>
    <t>peak at 6 doses (n clones)</t>
  </si>
  <si>
    <t>peak at 7 doses (n clones)</t>
  </si>
  <si>
    <t>peak at 8 doses (n clones)</t>
  </si>
  <si>
    <t>peak at 2 doses (n clones)</t>
  </si>
  <si>
    <t>peak at 3 doses (n clones)</t>
  </si>
  <si>
    <t>Average</t>
  </si>
  <si>
    <t>Follow-up 1</t>
  </si>
  <si>
    <t>Follow-up 2</t>
  </si>
  <si>
    <t>Follow-up 3</t>
  </si>
  <si>
    <t>Follow-up 4</t>
  </si>
  <si>
    <t>Follow-up 5</t>
  </si>
  <si>
    <t>Follow-up 6</t>
  </si>
  <si>
    <t>Follow-up 7</t>
  </si>
  <si>
    <t>Follow-up 9</t>
  </si>
  <si>
    <t>SEM</t>
  </si>
  <si>
    <t>n (clones)</t>
  </si>
  <si>
    <t xml:space="preserve">n (clones) </t>
  </si>
  <si>
    <t>Peak clonal expansion during priming
(% of all blood T cells)</t>
  </si>
  <si>
    <t>Peak expansion prime 
(% of blood T Cells)</t>
  </si>
  <si>
    <t>Peak expansion boost 
(% of blood T cells)</t>
  </si>
  <si>
    <t>Half-life prime 
(days)</t>
  </si>
  <si>
    <t>Half-life boost
(days)</t>
  </si>
  <si>
    <t>CloneTrack +
NA specific +
post prime</t>
  </si>
  <si>
    <t>CloneTrack +
NA specific +
post boost</t>
  </si>
  <si>
    <t>CloneTrack +
NA unmapped
post prime</t>
  </si>
  <si>
    <t>CloneTrack +
NA unmapped 
post boost</t>
  </si>
  <si>
    <t>CloneTrack +
NA unmapped
post boost</t>
  </si>
  <si>
    <t>Clone size (cells) in 10^6 cells</t>
  </si>
  <si>
    <t>ED Figure 4a</t>
  </si>
  <si>
    <t>ED Figure 4b</t>
  </si>
  <si>
    <t>ED Figure 4c</t>
  </si>
  <si>
    <t>ED Figure 4d</t>
  </si>
  <si>
    <t>ED Figure 4e</t>
  </si>
  <si>
    <t>ED Figure 4f</t>
  </si>
  <si>
    <t>ED Figure 4g</t>
  </si>
  <si>
    <t>ED Figure 4h</t>
  </si>
  <si>
    <t>ED Figure 4i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</si>
</sst>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Calibri"/>
      <family val="2"/>
      <scheme val="minor"/>
    </font>
    <font>
      <b/>
      <sz val="12"/>
      <color theme="1"/>
      <name val="ArialMT"/>
    </font>
    <font>
      <sz val="12"/>
      <name val="Arial"/>
      <family val="2"/>
    </font>
    <font>
      <b/>
      <sz val="12"/>
      <name val="Arial"/>
      <family val="2"/>
    </font>
    <font>
      <b/>
      <sz val="12"/>
      <color theme="1"/>
      <name val="ArialMT"/>
      <family val="2"/>
    </font>
    <font>
      <sz val="9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8"/>
      <name val="Calibri"/>
      <family val="2"/>
      <scheme val="minor"/>
    </font>
    <font>
      <b/>
      <sz val="14"/>
      <color theme="1"/>
      <name val="Arial"/>
      <family val="2"/>
    </font>
    <font>
      <b/>
      <sz val="14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/>
    <xf numFmtId="0" fontId="8" fillId="0" borderId="0" xfId="0" applyFont="1"/>
    <xf numFmtId="0" fontId="8" fillId="0" borderId="0" xfId="0" applyFont="1" applyAlignment="1">
      <alignment horizontal="center" wrapText="1"/>
    </xf>
    <xf numFmtId="0" fontId="2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2" borderId="0" xfId="0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6" fillId="0" borderId="1" xfId="0" applyFont="1" applyBorder="1" applyAlignment="1">
      <alignment horizontal="center"/>
    </xf>
    <xf numFmtId="0" fontId="8" fillId="3" borderId="0" xfId="0" applyFont="1" applyFill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8" fillId="3" borderId="0" xfId="0" applyFont="1" applyFill="1"/>
    <xf numFmtId="0" fontId="6" fillId="0" borderId="1" xfId="0" applyFont="1" applyBorder="1"/>
    <xf numFmtId="11" fontId="6" fillId="0" borderId="0" xfId="0" applyNumberFormat="1" applyFont="1" applyAlignment="1">
      <alignment horizontal="center"/>
    </xf>
    <xf numFmtId="0" fontId="1" fillId="0" borderId="0" xfId="0" applyFont="1"/>
    <xf numFmtId="0" fontId="8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8" fillId="2" borderId="0" xfId="0" applyFont="1" applyFill="1" applyAlignment="1">
      <alignment horizontal="center" wrapText="1"/>
    </xf>
    <xf numFmtId="0" fontId="6" fillId="0" borderId="2" xfId="0" applyFont="1" applyBorder="1"/>
    <xf numFmtId="0" fontId="6" fillId="0" borderId="4" xfId="0" applyFont="1" applyBorder="1"/>
    <xf numFmtId="0" fontId="7" fillId="0" borderId="4" xfId="0" applyFont="1" applyBorder="1"/>
    <xf numFmtId="0" fontId="8" fillId="0" borderId="2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10" fillId="0" borderId="0" xfId="0" applyFon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6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F5950-D4C4-044B-A46E-F16946140564}">
  <dimension ref="A1:D82"/>
  <sheetViews>
    <sheetView workbookViewId="0"/>
  </sheetViews>
  <sheetFormatPr baseColWidth="10" defaultRowHeight="16"/>
  <cols>
    <col min="1" max="2" width="10.83203125" style="7"/>
    <col min="3" max="3" width="26.33203125" style="7" bestFit="1" customWidth="1"/>
    <col min="4" max="16384" width="10.83203125" style="7"/>
  </cols>
  <sheetData>
    <row r="1" spans="1:4" ht="18">
      <c r="A1" s="39" t="s">
        <v>81</v>
      </c>
    </row>
    <row r="3" spans="1:4">
      <c r="A3" s="16" t="s">
        <v>0</v>
      </c>
    </row>
    <row r="4" spans="1:4">
      <c r="A4" s="7">
        <v>6</v>
      </c>
      <c r="C4" s="16" t="s">
        <v>36</v>
      </c>
      <c r="D4" s="7">
        <f>MEDIAN(A4:A82)</f>
        <v>5</v>
      </c>
    </row>
    <row r="5" spans="1:4">
      <c r="A5" s="7">
        <v>6</v>
      </c>
      <c r="C5" s="16" t="s">
        <v>35</v>
      </c>
      <c r="D5" s="7">
        <f>COUNT(A4:A82)</f>
        <v>79</v>
      </c>
    </row>
    <row r="6" spans="1:4">
      <c r="A6" s="7">
        <v>6</v>
      </c>
      <c r="C6" s="16" t="s">
        <v>34</v>
      </c>
      <c r="D6" s="7">
        <f>COUNTIF(A4:A82, "&lt;7")</f>
        <v>61</v>
      </c>
    </row>
    <row r="7" spans="1:4">
      <c r="A7" s="7">
        <v>4</v>
      </c>
      <c r="C7" s="16" t="s">
        <v>37</v>
      </c>
      <c r="D7" s="7">
        <f>100*D6/D5</f>
        <v>77.215189873417728</v>
      </c>
    </row>
    <row r="8" spans="1:4">
      <c r="A8" s="7">
        <v>6</v>
      </c>
    </row>
    <row r="9" spans="1:4">
      <c r="A9" s="7">
        <v>4</v>
      </c>
    </row>
    <row r="10" spans="1:4">
      <c r="A10" s="7">
        <v>6</v>
      </c>
    </row>
    <row r="11" spans="1:4">
      <c r="A11" s="7">
        <v>6</v>
      </c>
      <c r="C11" s="16" t="s">
        <v>56</v>
      </c>
      <c r="D11" s="7">
        <f>COUNTIF($A$4:$A$82, "=2")</f>
        <v>2</v>
      </c>
    </row>
    <row r="12" spans="1:4">
      <c r="A12" s="7">
        <v>4</v>
      </c>
      <c r="C12" s="16" t="s">
        <v>57</v>
      </c>
      <c r="D12" s="7">
        <f>COUNTIF($A$4:$A$82, "=3")</f>
        <v>0</v>
      </c>
    </row>
    <row r="13" spans="1:4">
      <c r="A13" s="7">
        <v>4</v>
      </c>
      <c r="C13" s="16" t="s">
        <v>51</v>
      </c>
      <c r="D13" s="7">
        <f>COUNTIF($A$4:$A$82, "=4")</f>
        <v>34</v>
      </c>
    </row>
    <row r="14" spans="1:4">
      <c r="A14" s="7">
        <v>6</v>
      </c>
      <c r="C14" s="16" t="s">
        <v>52</v>
      </c>
      <c r="D14" s="7">
        <f>COUNTIF($A$4:$A$82, "=5")</f>
        <v>4</v>
      </c>
    </row>
    <row r="15" spans="1:4">
      <c r="A15" s="7">
        <v>4</v>
      </c>
      <c r="C15" s="16" t="s">
        <v>53</v>
      </c>
      <c r="D15" s="7">
        <f>COUNTIF($A$4:$A$82, "=6")</f>
        <v>21</v>
      </c>
    </row>
    <row r="16" spans="1:4">
      <c r="A16" s="7">
        <v>4</v>
      </c>
      <c r="C16" s="16" t="s">
        <v>54</v>
      </c>
      <c r="D16" s="7">
        <f>COUNTIF($A$4:$A$82, "=7")</f>
        <v>1</v>
      </c>
    </row>
    <row r="17" spans="1:4">
      <c r="A17" s="7">
        <v>8</v>
      </c>
      <c r="C17" s="16" t="s">
        <v>55</v>
      </c>
      <c r="D17" s="7">
        <f>COUNTIF($A$4:$A$82, "=8")</f>
        <v>17</v>
      </c>
    </row>
    <row r="18" spans="1:4">
      <c r="A18" s="7">
        <v>4</v>
      </c>
    </row>
    <row r="19" spans="1:4">
      <c r="A19" s="7">
        <v>4</v>
      </c>
    </row>
    <row r="20" spans="1:4">
      <c r="A20" s="7">
        <v>4</v>
      </c>
    </row>
    <row r="21" spans="1:4">
      <c r="A21" s="7">
        <v>6</v>
      </c>
    </row>
    <row r="22" spans="1:4">
      <c r="A22" s="7">
        <v>6</v>
      </c>
    </row>
    <row r="23" spans="1:4">
      <c r="A23" s="7">
        <v>6</v>
      </c>
    </row>
    <row r="24" spans="1:4">
      <c r="A24" s="7">
        <v>6</v>
      </c>
    </row>
    <row r="25" spans="1:4">
      <c r="A25" s="7">
        <v>4</v>
      </c>
    </row>
    <row r="26" spans="1:4">
      <c r="A26" s="7">
        <v>6</v>
      </c>
    </row>
    <row r="27" spans="1:4">
      <c r="A27" s="7">
        <v>8</v>
      </c>
    </row>
    <row r="28" spans="1:4">
      <c r="A28" s="7">
        <v>4</v>
      </c>
    </row>
    <row r="29" spans="1:4">
      <c r="A29" s="7">
        <v>4</v>
      </c>
    </row>
    <row r="30" spans="1:4">
      <c r="A30" s="7">
        <v>6</v>
      </c>
    </row>
    <row r="31" spans="1:4">
      <c r="A31" s="7">
        <v>4</v>
      </c>
    </row>
    <row r="32" spans="1:4">
      <c r="A32" s="7">
        <v>8</v>
      </c>
    </row>
    <row r="33" spans="1:1">
      <c r="A33" s="7">
        <v>8</v>
      </c>
    </row>
    <row r="34" spans="1:1">
      <c r="A34" s="7">
        <v>2</v>
      </c>
    </row>
    <row r="35" spans="1:1">
      <c r="A35" s="7">
        <v>8</v>
      </c>
    </row>
    <row r="36" spans="1:1">
      <c r="A36" s="7">
        <v>6</v>
      </c>
    </row>
    <row r="37" spans="1:1">
      <c r="A37" s="7">
        <v>8</v>
      </c>
    </row>
    <row r="38" spans="1:1">
      <c r="A38" s="7">
        <v>7</v>
      </c>
    </row>
    <row r="39" spans="1:1">
      <c r="A39" s="7">
        <v>5</v>
      </c>
    </row>
    <row r="40" spans="1:1">
      <c r="A40" s="7">
        <v>6</v>
      </c>
    </row>
    <row r="41" spans="1:1">
      <c r="A41" s="7">
        <v>4</v>
      </c>
    </row>
    <row r="42" spans="1:1">
      <c r="A42" s="7">
        <v>8</v>
      </c>
    </row>
    <row r="43" spans="1:1">
      <c r="A43" s="7">
        <v>6</v>
      </c>
    </row>
    <row r="44" spans="1:1">
      <c r="A44" s="7">
        <v>6</v>
      </c>
    </row>
    <row r="45" spans="1:1">
      <c r="A45" s="7">
        <v>4</v>
      </c>
    </row>
    <row r="46" spans="1:1">
      <c r="A46" s="7">
        <v>8</v>
      </c>
    </row>
    <row r="47" spans="1:1">
      <c r="A47" s="7">
        <v>6</v>
      </c>
    </row>
    <row r="48" spans="1:1">
      <c r="A48" s="7">
        <v>6</v>
      </c>
    </row>
    <row r="49" spans="1:1">
      <c r="A49" s="7">
        <v>8</v>
      </c>
    </row>
    <row r="50" spans="1:1">
      <c r="A50" s="7">
        <v>5</v>
      </c>
    </row>
    <row r="51" spans="1:1">
      <c r="A51" s="7">
        <v>8</v>
      </c>
    </row>
    <row r="52" spans="1:1">
      <c r="A52" s="7">
        <v>4</v>
      </c>
    </row>
    <row r="53" spans="1:1">
      <c r="A53" s="7">
        <v>4</v>
      </c>
    </row>
    <row r="54" spans="1:1">
      <c r="A54" s="7">
        <v>4</v>
      </c>
    </row>
    <row r="55" spans="1:1">
      <c r="A55" s="7">
        <v>4</v>
      </c>
    </row>
    <row r="56" spans="1:1">
      <c r="A56" s="7">
        <v>4</v>
      </c>
    </row>
    <row r="57" spans="1:1">
      <c r="A57" s="7">
        <v>4</v>
      </c>
    </row>
    <row r="58" spans="1:1">
      <c r="A58" s="7">
        <v>4</v>
      </c>
    </row>
    <row r="59" spans="1:1">
      <c r="A59" s="7">
        <v>4</v>
      </c>
    </row>
    <row r="60" spans="1:1">
      <c r="A60" s="7">
        <v>5</v>
      </c>
    </row>
    <row r="61" spans="1:1">
      <c r="A61" s="7">
        <v>4</v>
      </c>
    </row>
    <row r="62" spans="1:1">
      <c r="A62" s="7">
        <v>4</v>
      </c>
    </row>
    <row r="63" spans="1:1">
      <c r="A63" s="7">
        <v>2</v>
      </c>
    </row>
    <row r="64" spans="1:1">
      <c r="A64" s="7">
        <v>6</v>
      </c>
    </row>
    <row r="65" spans="1:1">
      <c r="A65" s="7">
        <v>4</v>
      </c>
    </row>
    <row r="66" spans="1:1">
      <c r="A66" s="7">
        <v>4</v>
      </c>
    </row>
    <row r="67" spans="1:1">
      <c r="A67" s="7">
        <v>4</v>
      </c>
    </row>
    <row r="68" spans="1:1">
      <c r="A68" s="7">
        <v>4</v>
      </c>
    </row>
    <row r="69" spans="1:1">
      <c r="A69" s="7">
        <v>4</v>
      </c>
    </row>
    <row r="70" spans="1:1">
      <c r="A70" s="7">
        <v>4</v>
      </c>
    </row>
    <row r="71" spans="1:1">
      <c r="A71" s="7">
        <v>8</v>
      </c>
    </row>
    <row r="72" spans="1:1">
      <c r="A72" s="7">
        <v>8</v>
      </c>
    </row>
    <row r="73" spans="1:1">
      <c r="A73" s="7">
        <v>4</v>
      </c>
    </row>
    <row r="74" spans="1:1">
      <c r="A74" s="7">
        <v>4</v>
      </c>
    </row>
    <row r="75" spans="1:1">
      <c r="A75" s="7">
        <v>8</v>
      </c>
    </row>
    <row r="76" spans="1:1">
      <c r="A76" s="7">
        <v>8</v>
      </c>
    </row>
    <row r="77" spans="1:1">
      <c r="A77" s="7">
        <v>8</v>
      </c>
    </row>
    <row r="78" spans="1:1">
      <c r="A78" s="7">
        <v>6</v>
      </c>
    </row>
    <row r="79" spans="1:1">
      <c r="A79" s="7">
        <v>8</v>
      </c>
    </row>
    <row r="80" spans="1:1">
      <c r="A80" s="7">
        <v>5</v>
      </c>
    </row>
    <row r="81" spans="1:1">
      <c r="A81" s="7">
        <v>4</v>
      </c>
    </row>
    <row r="82" spans="1:1">
      <c r="A82" s="7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26121-1D00-F843-BC5B-59F2AA2F46AD}">
  <dimension ref="A1:K33"/>
  <sheetViews>
    <sheetView workbookViewId="0"/>
  </sheetViews>
  <sheetFormatPr baseColWidth="10" defaultRowHeight="16"/>
  <sheetData>
    <row r="1" spans="1:11" ht="18">
      <c r="A1" s="39" t="s">
        <v>82</v>
      </c>
    </row>
    <row r="3" spans="1:11" ht="43" customHeight="1">
      <c r="A3" s="42" t="s">
        <v>70</v>
      </c>
      <c r="B3" s="43"/>
      <c r="C3" s="43"/>
      <c r="D3" s="43"/>
      <c r="E3" s="43"/>
      <c r="F3" s="43"/>
      <c r="G3" s="43"/>
      <c r="H3" s="43"/>
    </row>
    <row r="4" spans="1:11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</row>
    <row r="5" spans="1:11">
      <c r="A5" s="10">
        <v>7.0929000000000006E-2</v>
      </c>
      <c r="B5" s="10">
        <v>9.8683999999999994E-2</v>
      </c>
      <c r="C5" s="10">
        <v>9.9944261853965988E-2</v>
      </c>
      <c r="D5" s="10">
        <v>0.316857</v>
      </c>
      <c r="E5" s="10">
        <v>1.25</v>
      </c>
      <c r="F5" s="10">
        <v>1.525401</v>
      </c>
      <c r="G5" s="10">
        <v>0.33998099999999998</v>
      </c>
      <c r="H5" s="10">
        <v>0.53141000000000005</v>
      </c>
      <c r="J5" s="8" t="s">
        <v>68</v>
      </c>
      <c r="K5" s="10">
        <v>79</v>
      </c>
    </row>
    <row r="6" spans="1:11">
      <c r="A6" s="10">
        <v>1.30355</v>
      </c>
      <c r="B6" s="10">
        <v>0.138826</v>
      </c>
      <c r="C6" s="10">
        <v>6.9292955216219601E-2</v>
      </c>
      <c r="D6" s="10">
        <v>0.13844600000000001</v>
      </c>
      <c r="E6" s="10">
        <v>2.8152780000000002</v>
      </c>
      <c r="F6" s="10">
        <v>0.87876399999999999</v>
      </c>
      <c r="G6" s="10">
        <v>0.25302999999999998</v>
      </c>
      <c r="H6" s="10">
        <v>2.6612680000000002</v>
      </c>
    </row>
    <row r="7" spans="1:11">
      <c r="A7" s="10">
        <v>3.2185440000000001</v>
      </c>
      <c r="B7" s="10"/>
      <c r="C7" s="10">
        <v>7.4757412197419298E-2</v>
      </c>
      <c r="D7" s="10">
        <v>0.12058199999999999</v>
      </c>
      <c r="E7" s="10"/>
      <c r="F7" s="10">
        <v>0.42280099999999998</v>
      </c>
      <c r="G7" s="10">
        <v>0.49718099999999998</v>
      </c>
      <c r="H7" s="10">
        <v>1.7713669999999999</v>
      </c>
    </row>
    <row r="8" spans="1:11">
      <c r="A8" s="10">
        <v>0.113076</v>
      </c>
      <c r="B8" s="10"/>
      <c r="C8" s="10">
        <v>8.3408186834338496E-2</v>
      </c>
      <c r="D8" s="10">
        <v>0.10946</v>
      </c>
      <c r="E8" s="10"/>
      <c r="F8" s="10">
        <v>0.43440800000000002</v>
      </c>
      <c r="G8" s="10">
        <v>0.28854299999999999</v>
      </c>
      <c r="H8" s="10">
        <v>0.76548400000000005</v>
      </c>
    </row>
    <row r="9" spans="1:11">
      <c r="A9" s="10">
        <v>0.130551</v>
      </c>
      <c r="B9" s="10"/>
      <c r="C9" s="10">
        <v>8.1695260007669301E-2</v>
      </c>
      <c r="D9" s="10">
        <v>0.14210500000000001</v>
      </c>
      <c r="E9" s="10"/>
      <c r="F9" s="10">
        <v>0.39627299999999999</v>
      </c>
      <c r="G9" s="10">
        <v>0.31692500000000001</v>
      </c>
      <c r="H9" s="10">
        <v>0.28993099999999999</v>
      </c>
    </row>
    <row r="10" spans="1:11">
      <c r="A10" s="10">
        <v>1.415502</v>
      </c>
      <c r="B10" s="10"/>
      <c r="C10" s="10">
        <v>0.13482540110556798</v>
      </c>
      <c r="D10" s="10">
        <v>0.63583900000000004</v>
      </c>
      <c r="E10" s="10"/>
      <c r="F10" s="10">
        <v>0.149224</v>
      </c>
      <c r="G10" s="10">
        <v>0.164247</v>
      </c>
      <c r="H10" s="10">
        <v>0.18978900000000001</v>
      </c>
    </row>
    <row r="11" spans="1:11">
      <c r="A11" s="10">
        <v>0.942859</v>
      </c>
      <c r="B11" s="10"/>
      <c r="C11" s="10">
        <v>0.25567034971517399</v>
      </c>
      <c r="D11" s="10">
        <v>9.1651999999999997E-2</v>
      </c>
      <c r="E11" s="10"/>
      <c r="F11" s="10">
        <v>0.13761799999999999</v>
      </c>
      <c r="G11" s="10"/>
      <c r="H11" s="10">
        <v>2.3639320000000001</v>
      </c>
    </row>
    <row r="12" spans="1:11">
      <c r="A12" s="10">
        <v>8.9432999999999999E-2</v>
      </c>
      <c r="B12" s="10"/>
      <c r="C12" s="10"/>
      <c r="D12" s="10">
        <v>7.8733999999999998E-2</v>
      </c>
      <c r="E12" s="10"/>
      <c r="F12" s="10">
        <v>9.6167000000000002E-2</v>
      </c>
      <c r="G12" s="10"/>
      <c r="H12" s="10">
        <v>0.41442099999999998</v>
      </c>
    </row>
    <row r="13" spans="1:11">
      <c r="A13" s="10">
        <v>0.133635</v>
      </c>
      <c r="B13" s="10"/>
      <c r="C13" s="10"/>
      <c r="D13" s="10">
        <v>0.66304799999999997</v>
      </c>
      <c r="E13" s="10"/>
      <c r="F13" s="10">
        <v>0.13596</v>
      </c>
      <c r="G13" s="10"/>
      <c r="H13" s="10">
        <v>0.36174600000000001</v>
      </c>
    </row>
    <row r="14" spans="1:11">
      <c r="A14" s="10">
        <v>0.58182599999999995</v>
      </c>
      <c r="B14" s="10"/>
      <c r="C14" s="10"/>
      <c r="D14" s="10"/>
      <c r="E14" s="10"/>
      <c r="F14" s="10">
        <v>8.1575999999999996E-2</v>
      </c>
      <c r="G14" s="10"/>
      <c r="H14" s="10">
        <v>0.63064100000000001</v>
      </c>
    </row>
    <row r="15" spans="1:11">
      <c r="A15" s="10">
        <v>0.22101199999999999</v>
      </c>
      <c r="B15" s="10"/>
      <c r="C15" s="10"/>
      <c r="D15" s="10"/>
      <c r="E15" s="10"/>
      <c r="F15" s="10"/>
      <c r="G15" s="10"/>
      <c r="H15" s="10">
        <v>1.817434</v>
      </c>
    </row>
    <row r="16" spans="1:11">
      <c r="A16" s="10">
        <v>1.142188</v>
      </c>
      <c r="B16" s="10"/>
      <c r="C16" s="10"/>
      <c r="D16" s="10"/>
      <c r="E16" s="10"/>
      <c r="F16" s="10"/>
      <c r="G16" s="10"/>
      <c r="H16" s="10">
        <v>0.60770900000000005</v>
      </c>
    </row>
    <row r="17" spans="1:8">
      <c r="A17" s="10">
        <v>1.2307790000000001</v>
      </c>
      <c r="B17" s="10"/>
      <c r="C17" s="10"/>
      <c r="D17" s="10"/>
      <c r="E17" s="10"/>
      <c r="F17" s="10"/>
      <c r="G17" s="10"/>
      <c r="H17" s="10">
        <v>0.153975</v>
      </c>
    </row>
    <row r="18" spans="1:8">
      <c r="A18" s="10">
        <v>1.0093019999999999</v>
      </c>
      <c r="B18" s="10"/>
      <c r="C18" s="10"/>
      <c r="D18" s="10"/>
      <c r="E18" s="10"/>
      <c r="F18" s="10"/>
      <c r="G18" s="10"/>
      <c r="H18" s="10">
        <v>0.221134</v>
      </c>
    </row>
    <row r="19" spans="1:8">
      <c r="A19" s="10">
        <v>0.37176500000000001</v>
      </c>
      <c r="B19" s="10"/>
      <c r="C19" s="10"/>
      <c r="D19" s="10"/>
      <c r="E19" s="10"/>
      <c r="F19" s="10"/>
      <c r="G19" s="10"/>
      <c r="H19" s="10">
        <v>0.10811</v>
      </c>
    </row>
    <row r="20" spans="1:8">
      <c r="A20" s="10">
        <v>0.78624300000000003</v>
      </c>
      <c r="B20" s="10"/>
      <c r="D20" s="10"/>
      <c r="E20" s="10"/>
      <c r="F20" s="10"/>
      <c r="G20" s="10"/>
      <c r="H20" s="10"/>
    </row>
    <row r="21" spans="1:8">
      <c r="A21" s="10">
        <v>0.16927200000000001</v>
      </c>
      <c r="B21" s="10"/>
      <c r="D21" s="10"/>
      <c r="E21" s="10"/>
      <c r="F21" s="10"/>
      <c r="G21" s="10"/>
      <c r="H21" s="10"/>
    </row>
    <row r="22" spans="1:8">
      <c r="A22" s="10">
        <v>0.17718200000000001</v>
      </c>
      <c r="B22" s="10"/>
      <c r="D22" s="10"/>
      <c r="E22" s="10"/>
      <c r="F22" s="10"/>
      <c r="G22" s="10"/>
      <c r="H22" s="10"/>
    </row>
    <row r="23" spans="1:8">
      <c r="A23" s="10">
        <v>0.107936</v>
      </c>
      <c r="B23" s="10"/>
      <c r="D23" s="10"/>
      <c r="E23" s="10"/>
      <c r="F23" s="10"/>
      <c r="G23" s="10"/>
      <c r="H23" s="10"/>
    </row>
    <row r="24" spans="1:8">
      <c r="A24" s="10">
        <v>0.152138</v>
      </c>
      <c r="B24" s="10"/>
      <c r="D24" s="10"/>
      <c r="E24" s="10"/>
      <c r="F24" s="10"/>
      <c r="G24" s="10"/>
      <c r="H24" s="10"/>
    </row>
    <row r="25" spans="1:8">
      <c r="A25" s="10">
        <v>8.4293000000000007E-2</v>
      </c>
      <c r="B25" s="10"/>
      <c r="D25" s="10"/>
      <c r="E25" s="10"/>
      <c r="F25" s="10"/>
      <c r="G25" s="10"/>
      <c r="H25" s="10"/>
    </row>
    <row r="26" spans="1:8">
      <c r="A26" s="10">
        <v>7.7517000000000003E-2</v>
      </c>
      <c r="B26" s="10"/>
      <c r="D26" s="10"/>
      <c r="E26" s="10"/>
      <c r="F26" s="10"/>
      <c r="G26" s="10"/>
      <c r="H26" s="10"/>
    </row>
    <row r="27" spans="1:8">
      <c r="A27" s="10">
        <v>9.0461E-2</v>
      </c>
      <c r="B27" s="10"/>
      <c r="C27" s="10"/>
      <c r="D27" s="10"/>
      <c r="E27" s="10"/>
      <c r="F27" s="10"/>
      <c r="G27" s="10"/>
      <c r="H27" s="10"/>
    </row>
    <row r="28" spans="1:8">
      <c r="A28" s="10">
        <v>7.5935000000000002E-2</v>
      </c>
      <c r="B28" s="10"/>
      <c r="C28" s="10"/>
      <c r="D28" s="10"/>
      <c r="E28" s="10"/>
      <c r="F28" s="10"/>
      <c r="G28" s="10"/>
      <c r="H28" s="10"/>
    </row>
    <row r="29" spans="1:8">
      <c r="A29" s="10">
        <v>1.926849</v>
      </c>
      <c r="B29" s="10"/>
      <c r="C29" s="10"/>
      <c r="D29" s="10"/>
      <c r="E29" s="10"/>
      <c r="F29" s="10"/>
      <c r="G29" s="10"/>
      <c r="H29" s="10"/>
    </row>
    <row r="30" spans="1:8">
      <c r="A30" s="10">
        <v>7.2736999999999996E-2</v>
      </c>
      <c r="B30" s="10"/>
      <c r="C30" s="10"/>
      <c r="D30" s="10"/>
      <c r="E30" s="10"/>
      <c r="F30" s="10"/>
      <c r="G30" s="10"/>
      <c r="H30" s="10"/>
    </row>
    <row r="31" spans="1:8">
      <c r="A31" s="10">
        <v>0.79672500000000002</v>
      </c>
      <c r="B31" s="10"/>
      <c r="C31" s="10"/>
      <c r="D31" s="10"/>
      <c r="E31" s="10"/>
      <c r="F31" s="10"/>
      <c r="G31" s="10"/>
      <c r="H31" s="10"/>
    </row>
    <row r="32" spans="1:8">
      <c r="A32" s="10">
        <v>0.22464100000000001</v>
      </c>
      <c r="B32" s="10"/>
      <c r="C32" s="10"/>
      <c r="D32" s="10"/>
      <c r="E32" s="10"/>
      <c r="F32" s="10"/>
      <c r="G32" s="10"/>
      <c r="H32" s="10"/>
    </row>
    <row r="33" spans="1:8">
      <c r="A33" s="25"/>
      <c r="B33" s="25"/>
      <c r="C33" s="25"/>
      <c r="D33" s="25"/>
      <c r="E33" s="25"/>
      <c r="F33" s="25"/>
      <c r="G33" s="25"/>
      <c r="H33" s="25"/>
    </row>
  </sheetData>
  <mergeCells count="1">
    <mergeCell ref="A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7981C-E791-FF48-9497-BDF0B3B708F1}">
  <dimension ref="A1:Z87"/>
  <sheetViews>
    <sheetView zoomScale="80" zoomScaleNormal="80" workbookViewId="0">
      <selection activeCell="J27" sqref="J27"/>
    </sheetView>
  </sheetViews>
  <sheetFormatPr baseColWidth="10" defaultRowHeight="16"/>
  <cols>
    <col min="1" max="1" width="7.83203125" style="11" bestFit="1" customWidth="1"/>
    <col min="2" max="2" width="10.83203125" style="11"/>
    <col min="3" max="26" width="13.33203125" style="11" customWidth="1"/>
    <col min="27" max="16384" width="10.83203125" style="11"/>
  </cols>
  <sheetData>
    <row r="1" spans="1:26" ht="18">
      <c r="A1" s="39" t="s">
        <v>83</v>
      </c>
      <c r="I1" s="40"/>
    </row>
    <row r="2" spans="1:26" ht="18">
      <c r="A2" s="39"/>
      <c r="I2" s="40"/>
    </row>
    <row r="3" spans="1:26">
      <c r="C3" s="44" t="s">
        <v>80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6"/>
    </row>
    <row r="4" spans="1:26" s="15" customFormat="1">
      <c r="A4" s="15" t="s">
        <v>32</v>
      </c>
      <c r="B4" s="15" t="s">
        <v>33</v>
      </c>
      <c r="C4" s="29" t="s">
        <v>31</v>
      </c>
      <c r="D4" s="15" t="s">
        <v>9</v>
      </c>
      <c r="E4" s="15" t="s">
        <v>10</v>
      </c>
      <c r="F4" s="15" t="s">
        <v>11</v>
      </c>
      <c r="G4" s="15" t="s">
        <v>12</v>
      </c>
      <c r="H4" s="15" t="s">
        <v>13</v>
      </c>
      <c r="I4" s="15" t="s">
        <v>14</v>
      </c>
      <c r="J4" s="15" t="s">
        <v>15</v>
      </c>
      <c r="K4" s="15" t="s">
        <v>16</v>
      </c>
      <c r="L4" s="15" t="s">
        <v>25</v>
      </c>
      <c r="M4" s="15" t="s">
        <v>26</v>
      </c>
      <c r="N4" s="15" t="s">
        <v>27</v>
      </c>
      <c r="O4" s="15" t="s">
        <v>28</v>
      </c>
      <c r="P4" s="15" t="s">
        <v>29</v>
      </c>
      <c r="Q4" s="15" t="s">
        <v>30</v>
      </c>
      <c r="R4" s="15" t="s">
        <v>17</v>
      </c>
      <c r="S4" s="15" t="s">
        <v>59</v>
      </c>
      <c r="T4" s="15" t="s">
        <v>60</v>
      </c>
      <c r="U4" s="15" t="s">
        <v>61</v>
      </c>
      <c r="V4" s="15" t="s">
        <v>62</v>
      </c>
      <c r="W4" s="15" t="s">
        <v>63</v>
      </c>
      <c r="X4" s="15" t="s">
        <v>64</v>
      </c>
      <c r="Y4" s="15" t="s">
        <v>65</v>
      </c>
      <c r="Z4" s="26" t="s">
        <v>66</v>
      </c>
    </row>
    <row r="5" spans="1:26">
      <c r="A5" s="11">
        <v>1</v>
      </c>
      <c r="B5" s="52">
        <v>1</v>
      </c>
      <c r="C5" s="30">
        <v>0</v>
      </c>
      <c r="D5" s="11">
        <v>0</v>
      </c>
      <c r="E5" s="11">
        <v>0</v>
      </c>
      <c r="F5" s="11">
        <v>0</v>
      </c>
      <c r="G5" s="11">
        <v>0</v>
      </c>
      <c r="H5" s="11">
        <v>3135.2796052631502</v>
      </c>
      <c r="I5" s="11">
        <v>2310.0616016427098</v>
      </c>
      <c r="J5" s="11">
        <v>10093.020312598799</v>
      </c>
      <c r="L5" s="11">
        <v>2097.5353959098002</v>
      </c>
      <c r="N5" s="11">
        <v>276.578090760164</v>
      </c>
      <c r="P5" s="11">
        <v>129.065565307176</v>
      </c>
      <c r="R5" s="11">
        <v>55.152330737496897</v>
      </c>
      <c r="S5" s="11">
        <v>1656.0638190447301</v>
      </c>
      <c r="V5" s="11">
        <v>128.80214009709701</v>
      </c>
      <c r="W5" s="11">
        <v>232.07943170810401</v>
      </c>
      <c r="X5" s="11">
        <v>86.074569268509606</v>
      </c>
      <c r="Y5" s="11">
        <v>170.70471615926101</v>
      </c>
      <c r="Z5" s="27">
        <v>148.28404325755901</v>
      </c>
    </row>
    <row r="6" spans="1:26">
      <c r="A6" s="11">
        <v>1</v>
      </c>
      <c r="B6" s="52">
        <v>2</v>
      </c>
      <c r="C6" s="30">
        <v>0</v>
      </c>
      <c r="D6" s="11">
        <v>0</v>
      </c>
      <c r="E6" s="11">
        <v>0</v>
      </c>
      <c r="F6" s="11">
        <v>0</v>
      </c>
      <c r="G6" s="11">
        <v>0</v>
      </c>
      <c r="H6" s="11">
        <v>1603.6184210526301</v>
      </c>
      <c r="I6" s="11">
        <v>2163.3910237606301</v>
      </c>
      <c r="J6" s="11">
        <v>3717.6485477440901</v>
      </c>
      <c r="L6" s="11">
        <v>795.03357748194196</v>
      </c>
      <c r="N6" s="11">
        <v>170.20190200625399</v>
      </c>
      <c r="P6" s="11">
        <v>150.57649285837201</v>
      </c>
      <c r="R6" s="11">
        <v>77.213263032495703</v>
      </c>
      <c r="S6" s="11">
        <v>949.20731091588402</v>
      </c>
      <c r="V6" s="11">
        <v>371.54463489547197</v>
      </c>
      <c r="W6" s="11">
        <v>433.88763319341302</v>
      </c>
      <c r="X6" s="11">
        <v>81.292648753592402</v>
      </c>
      <c r="Y6" s="11">
        <v>135.38649902286201</v>
      </c>
      <c r="Z6" s="27">
        <v>179.32023835797801</v>
      </c>
    </row>
    <row r="7" spans="1:26">
      <c r="A7" s="11">
        <v>1</v>
      </c>
      <c r="B7" s="52">
        <v>3</v>
      </c>
      <c r="C7" s="30">
        <v>0</v>
      </c>
      <c r="D7" s="11">
        <v>0</v>
      </c>
      <c r="E7" s="11">
        <v>0</v>
      </c>
      <c r="F7" s="11">
        <v>0</v>
      </c>
      <c r="G7" s="11">
        <v>36.4477976418274</v>
      </c>
      <c r="H7" s="11">
        <v>709.292763157894</v>
      </c>
      <c r="I7" s="11">
        <v>73.335288941038399</v>
      </c>
      <c r="J7" s="11">
        <v>15.8197810542302</v>
      </c>
      <c r="L7" s="11">
        <v>0</v>
      </c>
      <c r="N7" s="11">
        <v>0</v>
      </c>
      <c r="P7" s="11">
        <v>0</v>
      </c>
      <c r="R7" s="11">
        <v>0</v>
      </c>
      <c r="S7" s="11">
        <v>0</v>
      </c>
      <c r="V7" s="11">
        <v>4.95392846527296</v>
      </c>
      <c r="W7" s="11">
        <v>0</v>
      </c>
      <c r="X7" s="11">
        <v>0</v>
      </c>
      <c r="Y7" s="11">
        <v>0</v>
      </c>
      <c r="Z7" s="27">
        <v>0</v>
      </c>
    </row>
    <row r="8" spans="1:26">
      <c r="A8" s="11">
        <v>1</v>
      </c>
      <c r="B8" s="52">
        <v>4</v>
      </c>
      <c r="C8" s="30">
        <v>0</v>
      </c>
      <c r="D8" s="11">
        <v>0</v>
      </c>
      <c r="E8" s="11">
        <v>0</v>
      </c>
      <c r="F8" s="11">
        <v>0</v>
      </c>
      <c r="G8" s="11">
        <v>0</v>
      </c>
      <c r="H8" s="11">
        <v>842.92763157894694</v>
      </c>
      <c r="I8" s="11">
        <v>256.67351129363402</v>
      </c>
      <c r="J8" s="11">
        <v>237.29671581345301</v>
      </c>
      <c r="L8" s="11">
        <v>50.746824094592</v>
      </c>
      <c r="N8" s="11">
        <v>0</v>
      </c>
      <c r="P8" s="11">
        <v>0</v>
      </c>
      <c r="R8" s="11">
        <v>22.0609322949987</v>
      </c>
      <c r="S8" s="11">
        <v>20.1959002322528</v>
      </c>
      <c r="V8" s="11">
        <v>9.9078569305459201</v>
      </c>
      <c r="W8" s="11">
        <v>20.180820148530799</v>
      </c>
      <c r="X8" s="11">
        <v>0</v>
      </c>
      <c r="Y8" s="11">
        <v>5.8863695227331503</v>
      </c>
      <c r="Z8" s="27">
        <v>6.8969322445376298</v>
      </c>
    </row>
    <row r="9" spans="1:26">
      <c r="A9" s="11">
        <v>1</v>
      </c>
      <c r="B9" s="52">
        <v>5</v>
      </c>
      <c r="C9" s="30">
        <v>0</v>
      </c>
      <c r="D9" s="11">
        <v>0</v>
      </c>
      <c r="E9" s="11">
        <v>0</v>
      </c>
      <c r="F9" s="11">
        <v>0</v>
      </c>
      <c r="G9" s="11">
        <v>18.2238988209137</v>
      </c>
      <c r="H9" s="11">
        <v>894.32565789473597</v>
      </c>
      <c r="I9" s="11">
        <v>110.002933411557</v>
      </c>
      <c r="J9" s="11">
        <v>0</v>
      </c>
      <c r="L9" s="11">
        <v>0</v>
      </c>
      <c r="N9" s="11">
        <v>0</v>
      </c>
      <c r="P9" s="11">
        <v>0</v>
      </c>
      <c r="R9" s="11">
        <v>0</v>
      </c>
      <c r="S9" s="11">
        <v>0</v>
      </c>
      <c r="V9" s="11">
        <v>4.95392846527296</v>
      </c>
      <c r="W9" s="11">
        <v>0</v>
      </c>
      <c r="X9" s="11">
        <v>0</v>
      </c>
      <c r="Y9" s="11">
        <v>0</v>
      </c>
      <c r="Z9" s="27">
        <v>0</v>
      </c>
    </row>
    <row r="10" spans="1:26">
      <c r="A10" s="11">
        <v>1</v>
      </c>
      <c r="B10" s="52">
        <v>6</v>
      </c>
      <c r="C10" s="30">
        <v>0</v>
      </c>
      <c r="D10" s="11">
        <v>0</v>
      </c>
      <c r="E10" s="11">
        <v>0</v>
      </c>
      <c r="F10" s="11">
        <v>0</v>
      </c>
      <c r="G10" s="11">
        <v>0</v>
      </c>
      <c r="H10" s="11">
        <v>10.2796052631578</v>
      </c>
      <c r="I10" s="11">
        <v>73.335288941038399</v>
      </c>
      <c r="J10" s="11">
        <v>711.89014744035899</v>
      </c>
      <c r="L10" s="11">
        <v>7967.25138285095</v>
      </c>
      <c r="N10" s="11">
        <v>3340.2123268727501</v>
      </c>
      <c r="P10" s="11">
        <v>1785.4069867492601</v>
      </c>
      <c r="R10" s="11">
        <v>650.79750270246404</v>
      </c>
      <c r="S10" s="11">
        <v>15894.1734827829</v>
      </c>
      <c r="V10" s="11">
        <v>9714.6537204002707</v>
      </c>
      <c r="W10" s="11">
        <v>8213.5938004520503</v>
      </c>
      <c r="X10" s="11">
        <v>4394.5849532088996</v>
      </c>
      <c r="Y10" s="11">
        <v>6369.0518235972704</v>
      </c>
      <c r="Z10" s="27">
        <v>3969.1845067313998</v>
      </c>
    </row>
    <row r="11" spans="1:26">
      <c r="A11" s="11">
        <v>1</v>
      </c>
      <c r="B11" s="52">
        <v>7</v>
      </c>
      <c r="C11" s="30">
        <v>0</v>
      </c>
      <c r="D11" s="11">
        <v>0</v>
      </c>
      <c r="E11" s="11">
        <v>0</v>
      </c>
      <c r="F11" s="11">
        <v>0</v>
      </c>
      <c r="G11" s="11">
        <v>27.335848231370601</v>
      </c>
      <c r="H11" s="11">
        <v>14155.0164473684</v>
      </c>
      <c r="I11" s="11">
        <v>550.01466705778796</v>
      </c>
      <c r="J11" s="11">
        <v>743.52970954881903</v>
      </c>
      <c r="L11" s="11">
        <v>287.56533653602099</v>
      </c>
      <c r="N11" s="11">
        <v>21.275237750781798</v>
      </c>
      <c r="P11" s="11">
        <v>21.510927551196001</v>
      </c>
      <c r="R11" s="11">
        <v>0</v>
      </c>
      <c r="S11" s="11">
        <v>100.979501161264</v>
      </c>
      <c r="V11" s="11">
        <v>14.861785395818799</v>
      </c>
      <c r="W11" s="11">
        <v>20.180820148530799</v>
      </c>
      <c r="X11" s="11">
        <v>4.7819205149171999</v>
      </c>
      <c r="Y11" s="11">
        <v>23.545478090932601</v>
      </c>
      <c r="Z11" s="27">
        <v>10.3453983668064</v>
      </c>
    </row>
    <row r="12" spans="1:26">
      <c r="A12" s="11">
        <v>1</v>
      </c>
      <c r="B12" s="52">
        <v>8</v>
      </c>
      <c r="C12" s="30">
        <v>0</v>
      </c>
      <c r="D12" s="11">
        <v>0</v>
      </c>
      <c r="E12" s="11">
        <v>0</v>
      </c>
      <c r="F12" s="11">
        <v>0</v>
      </c>
      <c r="G12" s="11">
        <v>0</v>
      </c>
      <c r="H12" s="11">
        <v>4152.96052631578</v>
      </c>
      <c r="I12" s="11">
        <v>6343.5024933998202</v>
      </c>
      <c r="J12" s="11">
        <v>12307.7896601911</v>
      </c>
      <c r="L12" s="11">
        <v>6563.2559162339003</v>
      </c>
      <c r="N12" s="11">
        <v>510.60570601876401</v>
      </c>
      <c r="P12" s="11">
        <v>451.72947857511599</v>
      </c>
      <c r="R12" s="11">
        <v>452.24911204747502</v>
      </c>
      <c r="S12" s="11">
        <v>3493.8907401797401</v>
      </c>
      <c r="V12" s="11">
        <v>1243.4360447835099</v>
      </c>
      <c r="W12" s="11">
        <v>625.60542460445595</v>
      </c>
      <c r="X12" s="11">
        <v>267.787548835363</v>
      </c>
      <c r="Y12" s="11">
        <v>335.52306279579</v>
      </c>
      <c r="Z12" s="27">
        <v>272.428823659236</v>
      </c>
    </row>
    <row r="13" spans="1:26">
      <c r="A13" s="11">
        <v>1</v>
      </c>
      <c r="B13" s="52">
        <v>9</v>
      </c>
      <c r="C13" s="30">
        <v>0</v>
      </c>
      <c r="D13" s="11">
        <v>0</v>
      </c>
      <c r="E13" s="11">
        <v>0</v>
      </c>
      <c r="F13" s="11">
        <v>0</v>
      </c>
      <c r="G13" s="11">
        <v>0</v>
      </c>
      <c r="H13" s="11">
        <v>1151.3157894736801</v>
      </c>
      <c r="I13" s="11">
        <v>843.35582282194196</v>
      </c>
      <c r="J13" s="11">
        <v>1771.81547807378</v>
      </c>
      <c r="L13" s="11">
        <v>1437.8266826801</v>
      </c>
      <c r="N13" s="11">
        <v>936.11046103440196</v>
      </c>
      <c r="P13" s="11">
        <v>387.19669592152798</v>
      </c>
      <c r="R13" s="11">
        <v>132.36559376999199</v>
      </c>
      <c r="S13" s="11">
        <v>2726.44653135413</v>
      </c>
      <c r="V13" s="11">
        <v>738.13534132567099</v>
      </c>
      <c r="W13" s="11">
        <v>2542.7833387148798</v>
      </c>
      <c r="X13" s="11">
        <v>234.314105230942</v>
      </c>
      <c r="Y13" s="11">
        <v>665.15975606884695</v>
      </c>
      <c r="Z13" s="27">
        <v>913.84352240123496</v>
      </c>
    </row>
    <row r="14" spans="1:26">
      <c r="A14" s="11">
        <v>1</v>
      </c>
      <c r="B14" s="52">
        <v>10</v>
      </c>
      <c r="C14" s="30">
        <v>0</v>
      </c>
      <c r="D14" s="11">
        <v>0</v>
      </c>
      <c r="E14" s="11">
        <v>0</v>
      </c>
      <c r="F14" s="11">
        <v>0</v>
      </c>
      <c r="G14" s="11">
        <v>9.1119494104568695</v>
      </c>
      <c r="H14" s="11">
        <v>5818.2565789473601</v>
      </c>
      <c r="I14" s="11">
        <v>1686.71164564388</v>
      </c>
      <c r="J14" s="11">
        <v>2341.3275960260698</v>
      </c>
      <c r="L14" s="11">
        <v>1319.4174264593901</v>
      </c>
      <c r="N14" s="11">
        <v>234.02761525860001</v>
      </c>
      <c r="P14" s="11">
        <v>172.08742040956801</v>
      </c>
      <c r="R14" s="11">
        <v>99.274195327494496</v>
      </c>
      <c r="S14" s="11">
        <v>1292.5376148641799</v>
      </c>
      <c r="V14" s="11">
        <v>302.18963638165002</v>
      </c>
      <c r="W14" s="11">
        <v>272.44107200516601</v>
      </c>
      <c r="X14" s="11">
        <v>133.89377441768099</v>
      </c>
      <c r="Y14" s="11">
        <v>135.38649902286201</v>
      </c>
      <c r="Z14" s="27">
        <v>110.35091591260201</v>
      </c>
    </row>
    <row r="15" spans="1:26">
      <c r="A15" s="11">
        <v>1</v>
      </c>
      <c r="B15" s="52">
        <v>11</v>
      </c>
      <c r="C15" s="30">
        <v>0</v>
      </c>
      <c r="D15" s="11">
        <v>0</v>
      </c>
      <c r="E15" s="11">
        <v>0</v>
      </c>
      <c r="F15" s="11">
        <v>0</v>
      </c>
      <c r="G15" s="11">
        <v>18.2238988209137</v>
      </c>
      <c r="H15" s="11">
        <v>1305.50986842105</v>
      </c>
      <c r="I15" s="11">
        <v>770.02053388090303</v>
      </c>
      <c r="J15" s="11">
        <v>284.75605897614298</v>
      </c>
      <c r="L15" s="11">
        <v>84.578040157653405</v>
      </c>
      <c r="N15" s="11">
        <v>85.100951003127406</v>
      </c>
      <c r="P15" s="11">
        <v>0</v>
      </c>
      <c r="R15" s="11">
        <v>11.0304661474993</v>
      </c>
      <c r="S15" s="11">
        <v>40.3918004645057</v>
      </c>
      <c r="V15" s="11">
        <v>4.95392846527296</v>
      </c>
      <c r="W15" s="11">
        <v>10.090410074265399</v>
      </c>
      <c r="X15" s="11">
        <v>0</v>
      </c>
      <c r="Y15" s="11">
        <v>5.8863695227331503</v>
      </c>
      <c r="Z15" s="27">
        <v>0</v>
      </c>
    </row>
    <row r="16" spans="1:26">
      <c r="A16" s="11">
        <v>1</v>
      </c>
      <c r="B16" s="52">
        <v>12</v>
      </c>
      <c r="C16" s="30">
        <v>0</v>
      </c>
      <c r="D16" s="11">
        <v>0</v>
      </c>
      <c r="E16" s="11">
        <v>0</v>
      </c>
      <c r="F16" s="11">
        <v>0</v>
      </c>
      <c r="G16" s="11">
        <v>54.671696462741203</v>
      </c>
      <c r="H16" s="11">
        <v>32185.444078947301</v>
      </c>
      <c r="I16" s="11">
        <v>7443.5318275154004</v>
      </c>
      <c r="J16" s="11">
        <v>2736.82212238182</v>
      </c>
      <c r="L16" s="11">
        <v>2266.6914762251099</v>
      </c>
      <c r="N16" s="11">
        <v>191.47713975703601</v>
      </c>
      <c r="P16" s="11">
        <v>494.751333677508</v>
      </c>
      <c r="R16" s="11">
        <v>154.42652606499101</v>
      </c>
      <c r="S16" s="11">
        <v>2181.1572250833001</v>
      </c>
      <c r="V16" s="11">
        <v>455.76141880511199</v>
      </c>
      <c r="W16" s="11">
        <v>272.44107200516601</v>
      </c>
      <c r="X16" s="11">
        <v>143.45761544751599</v>
      </c>
      <c r="Y16" s="11">
        <v>176.591085681994</v>
      </c>
      <c r="Z16" s="27">
        <v>106.90244979033299</v>
      </c>
    </row>
    <row r="17" spans="1:26">
      <c r="A17" s="11">
        <v>1</v>
      </c>
      <c r="B17" s="52">
        <v>13</v>
      </c>
      <c r="C17" s="30">
        <v>0</v>
      </c>
      <c r="D17" s="11">
        <v>0</v>
      </c>
      <c r="E17" s="11">
        <v>0</v>
      </c>
      <c r="F17" s="11">
        <v>0</v>
      </c>
      <c r="G17" s="11">
        <v>0</v>
      </c>
      <c r="H17" s="11">
        <v>10.2796052631578</v>
      </c>
      <c r="I17" s="11">
        <v>36.6676444705192</v>
      </c>
      <c r="J17" s="11">
        <v>632.79124216920798</v>
      </c>
      <c r="L17" s="11">
        <v>727.37114535581895</v>
      </c>
      <c r="N17" s="11">
        <v>170.20190200625399</v>
      </c>
      <c r="P17" s="11">
        <v>86.043710204784006</v>
      </c>
      <c r="R17" s="11">
        <v>77.213263032495703</v>
      </c>
      <c r="S17" s="11">
        <v>686.66060789659696</v>
      </c>
      <c r="V17" s="11">
        <v>133.75606856236899</v>
      </c>
      <c r="W17" s="11">
        <v>242.16984178237001</v>
      </c>
      <c r="X17" s="11">
        <v>47.819205149171999</v>
      </c>
      <c r="Y17" s="11">
        <v>70.636434272797899</v>
      </c>
      <c r="Z17" s="27">
        <v>79.314720812182699</v>
      </c>
    </row>
    <row r="18" spans="1:26">
      <c r="A18" s="11">
        <v>1</v>
      </c>
      <c r="B18" s="52">
        <v>14</v>
      </c>
      <c r="C18" s="30">
        <v>0</v>
      </c>
      <c r="D18" s="11">
        <v>0</v>
      </c>
      <c r="E18" s="11">
        <v>0</v>
      </c>
      <c r="F18" s="11">
        <v>0</v>
      </c>
      <c r="G18" s="11">
        <v>0</v>
      </c>
      <c r="H18" s="11">
        <v>1223.27302631578</v>
      </c>
      <c r="I18" s="11">
        <v>1210.03226752713</v>
      </c>
      <c r="J18" s="11">
        <v>1692.71657280263</v>
      </c>
      <c r="L18" s="11">
        <v>304.480944567552</v>
      </c>
      <c r="N18" s="11">
        <v>106.37618875390901</v>
      </c>
      <c r="P18" s="11">
        <v>129.065565307176</v>
      </c>
      <c r="R18" s="11">
        <v>11.0304661474993</v>
      </c>
      <c r="S18" s="11">
        <v>262.54670301928701</v>
      </c>
      <c r="V18" s="11">
        <v>64.401070048548505</v>
      </c>
      <c r="W18" s="11">
        <v>110.994510816919</v>
      </c>
      <c r="X18" s="11">
        <v>43.037284634254803</v>
      </c>
      <c r="Y18" s="11">
        <v>64.750064750064695</v>
      </c>
      <c r="Z18" s="27">
        <v>37.933127344956901</v>
      </c>
    </row>
    <row r="19" spans="1:26">
      <c r="A19" s="11">
        <v>1</v>
      </c>
      <c r="B19" s="52">
        <v>15</v>
      </c>
      <c r="C19" s="30">
        <v>0</v>
      </c>
      <c r="D19" s="11">
        <v>0</v>
      </c>
      <c r="E19" s="11">
        <v>0</v>
      </c>
      <c r="F19" s="11">
        <v>0</v>
      </c>
      <c r="G19" s="11">
        <v>9.1119494104568695</v>
      </c>
      <c r="H19" s="11">
        <v>2210.1151315789398</v>
      </c>
      <c r="I19" s="11">
        <v>293.34115576415297</v>
      </c>
      <c r="J19" s="11">
        <v>458.77365057267599</v>
      </c>
      <c r="L19" s="11">
        <v>186.07168834683699</v>
      </c>
      <c r="N19" s="11">
        <v>21.275237750781798</v>
      </c>
      <c r="P19" s="11">
        <v>0</v>
      </c>
      <c r="R19" s="11">
        <v>0</v>
      </c>
      <c r="S19" s="11">
        <v>20.1959002322528</v>
      </c>
      <c r="V19" s="11">
        <v>0</v>
      </c>
      <c r="W19" s="11">
        <v>10.090410074265399</v>
      </c>
      <c r="X19" s="11">
        <v>9.5638410298343999</v>
      </c>
      <c r="Y19" s="11">
        <v>11.772739045466301</v>
      </c>
      <c r="Z19" s="27">
        <v>17.242330611343998</v>
      </c>
    </row>
    <row r="20" spans="1:26">
      <c r="A20" s="11">
        <v>1</v>
      </c>
      <c r="B20" s="52">
        <v>16</v>
      </c>
      <c r="C20" s="30">
        <v>0</v>
      </c>
      <c r="D20" s="11">
        <v>0</v>
      </c>
      <c r="E20" s="11">
        <v>0</v>
      </c>
      <c r="F20" s="11">
        <v>0</v>
      </c>
      <c r="G20" s="11">
        <v>0</v>
      </c>
      <c r="H20" s="11">
        <v>1521.3815789473599</v>
      </c>
      <c r="I20" s="11">
        <v>220.00586682311501</v>
      </c>
      <c r="J20" s="11">
        <v>63.279124216920799</v>
      </c>
      <c r="L20" s="11">
        <v>84.578040157653405</v>
      </c>
      <c r="N20" s="11">
        <v>0</v>
      </c>
      <c r="P20" s="11">
        <v>0</v>
      </c>
      <c r="R20" s="11">
        <v>0</v>
      </c>
      <c r="S20" s="11">
        <v>20.1959002322528</v>
      </c>
      <c r="V20" s="11">
        <v>4.95392846527296</v>
      </c>
      <c r="W20" s="11">
        <v>10.090410074265399</v>
      </c>
      <c r="X20" s="11">
        <v>4.7819205149171999</v>
      </c>
      <c r="Y20" s="11">
        <v>0</v>
      </c>
      <c r="Z20" s="27">
        <v>3.44846612226881</v>
      </c>
    </row>
    <row r="21" spans="1:26">
      <c r="A21" s="11">
        <v>1</v>
      </c>
      <c r="B21" s="52">
        <v>17</v>
      </c>
      <c r="C21" s="30">
        <v>0</v>
      </c>
      <c r="D21" s="11">
        <v>0</v>
      </c>
      <c r="E21" s="11">
        <v>0</v>
      </c>
      <c r="F21" s="11">
        <v>0</v>
      </c>
      <c r="G21" s="11">
        <v>18.2238988209137</v>
      </c>
      <c r="H21" s="11">
        <v>4954.7697368421004</v>
      </c>
      <c r="I21" s="11">
        <v>4253.4467585802204</v>
      </c>
      <c r="J21" s="11">
        <v>9428.5895083211999</v>
      </c>
      <c r="L21" s="11">
        <v>1234.83938630174</v>
      </c>
      <c r="N21" s="11">
        <v>127.651426504691</v>
      </c>
      <c r="P21" s="11">
        <v>107.55463775598</v>
      </c>
      <c r="R21" s="11">
        <v>88.2437291799951</v>
      </c>
      <c r="S21" s="11">
        <v>565.48520650307898</v>
      </c>
      <c r="V21" s="11">
        <v>128.80214009709701</v>
      </c>
      <c r="W21" s="11">
        <v>161.44656118824599</v>
      </c>
      <c r="X21" s="11">
        <v>71.728807723757996</v>
      </c>
      <c r="Y21" s="11">
        <v>153.04560759106201</v>
      </c>
      <c r="Z21" s="27">
        <v>144.83557713529001</v>
      </c>
    </row>
    <row r="22" spans="1:26">
      <c r="A22" s="11">
        <v>1</v>
      </c>
      <c r="B22" s="52">
        <v>18</v>
      </c>
      <c r="C22" s="30">
        <v>0</v>
      </c>
      <c r="D22" s="11">
        <v>0</v>
      </c>
      <c r="E22" s="11">
        <v>0</v>
      </c>
      <c r="F22" s="11">
        <v>0</v>
      </c>
      <c r="G22" s="11">
        <v>0</v>
      </c>
      <c r="H22" s="11">
        <v>10.2796052631578</v>
      </c>
      <c r="I22" s="11">
        <v>1136.6969785860899</v>
      </c>
      <c r="J22" s="11">
        <v>2246.4089097006899</v>
      </c>
      <c r="L22" s="11">
        <v>202.987296378368</v>
      </c>
      <c r="N22" s="11">
        <v>63.825713252345501</v>
      </c>
      <c r="P22" s="11">
        <v>0</v>
      </c>
      <c r="R22" s="11">
        <v>99.274195327494496</v>
      </c>
      <c r="S22" s="11">
        <v>484.70160557406803</v>
      </c>
      <c r="V22" s="11">
        <v>9.9078569305459201</v>
      </c>
      <c r="W22" s="11">
        <v>10.090410074265399</v>
      </c>
      <c r="X22" s="11">
        <v>4.7819205149171999</v>
      </c>
      <c r="Y22" s="11">
        <v>0</v>
      </c>
      <c r="Z22" s="27">
        <v>0</v>
      </c>
    </row>
    <row r="23" spans="1:26">
      <c r="A23" s="11">
        <v>1</v>
      </c>
      <c r="B23" s="52">
        <v>19</v>
      </c>
      <c r="C23" s="30">
        <v>0</v>
      </c>
      <c r="D23" s="11">
        <v>0</v>
      </c>
      <c r="E23" s="11">
        <v>0</v>
      </c>
      <c r="F23" s="11">
        <v>0</v>
      </c>
      <c r="G23" s="11">
        <v>0</v>
      </c>
      <c r="H23" s="11">
        <v>1079.3585526315701</v>
      </c>
      <c r="I23" s="11">
        <v>256.67351129363402</v>
      </c>
      <c r="J23" s="11">
        <v>205.657153704992</v>
      </c>
      <c r="L23" s="11">
        <v>16.915608031530599</v>
      </c>
      <c r="N23" s="11">
        <v>0</v>
      </c>
      <c r="P23" s="11">
        <v>0</v>
      </c>
      <c r="R23" s="11">
        <v>0</v>
      </c>
      <c r="S23" s="11">
        <v>0</v>
      </c>
      <c r="V23" s="11">
        <v>4.95392846527296</v>
      </c>
      <c r="W23" s="11">
        <v>0</v>
      </c>
      <c r="X23" s="11">
        <v>0</v>
      </c>
      <c r="Y23" s="11">
        <v>0</v>
      </c>
      <c r="Z23" s="27">
        <v>0</v>
      </c>
    </row>
    <row r="24" spans="1:26">
      <c r="A24" s="11">
        <v>1</v>
      </c>
      <c r="B24" s="52">
        <v>20</v>
      </c>
      <c r="C24" s="30">
        <v>0</v>
      </c>
      <c r="D24" s="11">
        <v>0</v>
      </c>
      <c r="E24" s="11">
        <v>0</v>
      </c>
      <c r="F24" s="11">
        <v>0</v>
      </c>
      <c r="G24" s="11">
        <v>63.783645873198097</v>
      </c>
      <c r="H24" s="11">
        <v>8963.8157894736796</v>
      </c>
      <c r="I24" s="11">
        <v>8873.5699618656399</v>
      </c>
      <c r="J24" s="11">
        <v>13035.4995886856</v>
      </c>
      <c r="L24" s="11">
        <v>6884.6524688329901</v>
      </c>
      <c r="N24" s="11">
        <v>2319.0009148352201</v>
      </c>
      <c r="P24" s="11">
        <v>2538.2894510411202</v>
      </c>
      <c r="R24" s="11">
        <v>1014.80288556994</v>
      </c>
      <c r="S24" s="11">
        <v>8825.60840149449</v>
      </c>
      <c r="V24" s="11">
        <v>2630.5360150599399</v>
      </c>
      <c r="W24" s="11">
        <v>3925.16951888924</v>
      </c>
      <c r="X24" s="11">
        <v>975.51178504310894</v>
      </c>
      <c r="Y24" s="11">
        <v>1324.4331426149599</v>
      </c>
      <c r="Z24" s="27">
        <v>1455.2527035974399</v>
      </c>
    </row>
    <row r="25" spans="1:26">
      <c r="A25" s="11">
        <v>1</v>
      </c>
      <c r="B25" s="52">
        <v>21</v>
      </c>
      <c r="C25" s="30">
        <v>0</v>
      </c>
      <c r="D25" s="11">
        <v>0</v>
      </c>
      <c r="E25" s="11">
        <v>0</v>
      </c>
      <c r="F25" s="11">
        <v>0</v>
      </c>
      <c r="G25" s="11">
        <v>0</v>
      </c>
      <c r="H25" s="11">
        <v>92.516447368420998</v>
      </c>
      <c r="I25" s="11">
        <v>1356.7028454092101</v>
      </c>
      <c r="J25" s="11">
        <v>19268.493324052299</v>
      </c>
      <c r="L25" s="11">
        <v>15596.190605071301</v>
      </c>
      <c r="N25" s="11">
        <v>2553.0285300938199</v>
      </c>
      <c r="P25" s="11">
        <v>2882.4642918602599</v>
      </c>
      <c r="R25" s="11">
        <v>1213.35127622493</v>
      </c>
      <c r="S25" s="11">
        <v>20963.3444410784</v>
      </c>
      <c r="V25" s="11">
        <v>10428.019419399499</v>
      </c>
      <c r="W25" s="11">
        <v>7083.4678721343198</v>
      </c>
      <c r="X25" s="11">
        <v>3160.8494603602699</v>
      </c>
      <c r="Y25" s="11">
        <v>3555.3671917308202</v>
      </c>
      <c r="Z25" s="27">
        <v>3065.6863826969702</v>
      </c>
    </row>
    <row r="26" spans="1:26">
      <c r="A26" s="11">
        <v>1</v>
      </c>
      <c r="B26" s="52">
        <v>22</v>
      </c>
      <c r="C26" s="30">
        <v>0</v>
      </c>
      <c r="D26" s="11">
        <v>0</v>
      </c>
      <c r="E26" s="11">
        <v>0</v>
      </c>
      <c r="F26" s="11">
        <v>0</v>
      </c>
      <c r="G26" s="11">
        <v>9.1119494104568695</v>
      </c>
      <c r="H26" s="11">
        <v>1130.7565789473599</v>
      </c>
      <c r="I26" s="11">
        <v>403.34408917571102</v>
      </c>
      <c r="J26" s="11">
        <v>31.6395621084604</v>
      </c>
      <c r="L26" s="11">
        <v>16.915608031530599</v>
      </c>
      <c r="N26" s="11">
        <v>21.275237750781798</v>
      </c>
      <c r="P26" s="11">
        <v>0</v>
      </c>
      <c r="R26" s="11">
        <v>11.0304661474993</v>
      </c>
      <c r="S26" s="11">
        <v>0</v>
      </c>
      <c r="V26" s="11">
        <v>0</v>
      </c>
      <c r="W26" s="11">
        <v>10.090410074265399</v>
      </c>
      <c r="X26" s="11">
        <v>0</v>
      </c>
      <c r="Y26" s="11">
        <v>0</v>
      </c>
      <c r="Z26" s="27">
        <v>3.44846612226881</v>
      </c>
    </row>
    <row r="27" spans="1:26">
      <c r="A27" s="11">
        <v>1</v>
      </c>
      <c r="B27" s="52">
        <v>23</v>
      </c>
      <c r="C27" s="30">
        <v>0</v>
      </c>
      <c r="D27" s="11">
        <v>0</v>
      </c>
      <c r="E27" s="11">
        <v>0</v>
      </c>
      <c r="F27" s="11">
        <v>0</v>
      </c>
      <c r="G27" s="11">
        <v>0</v>
      </c>
      <c r="H27" s="11">
        <v>575.65789473684197</v>
      </c>
      <c r="I27" s="11">
        <v>146.670577882076</v>
      </c>
      <c r="J27" s="11">
        <v>775.16927165727998</v>
      </c>
      <c r="L27" s="11">
        <v>186.07168834683699</v>
      </c>
      <c r="N27" s="11">
        <v>42.550475501563703</v>
      </c>
      <c r="P27" s="11">
        <v>21.510927551196001</v>
      </c>
      <c r="R27" s="11">
        <v>11.0304661474993</v>
      </c>
      <c r="S27" s="11">
        <v>161.567201858022</v>
      </c>
      <c r="V27" s="11">
        <v>49.539284652729599</v>
      </c>
      <c r="W27" s="11">
        <v>30.271230222796198</v>
      </c>
      <c r="X27" s="11">
        <v>14.3457615447516</v>
      </c>
      <c r="Y27" s="11">
        <v>29.431847613665699</v>
      </c>
      <c r="Z27" s="27">
        <v>3.44846612226881</v>
      </c>
    </row>
    <row r="28" spans="1:26">
      <c r="A28" s="11">
        <v>1</v>
      </c>
      <c r="B28" s="52">
        <v>24</v>
      </c>
      <c r="C28" s="30">
        <v>0</v>
      </c>
      <c r="D28" s="11">
        <v>0</v>
      </c>
      <c r="E28" s="11">
        <v>0</v>
      </c>
      <c r="F28" s="11">
        <v>0</v>
      </c>
      <c r="G28" s="11">
        <v>0</v>
      </c>
      <c r="H28" s="11">
        <v>1058.7993421052599</v>
      </c>
      <c r="I28" s="11">
        <v>953.35875623349898</v>
      </c>
      <c r="J28" s="11">
        <v>7862.4311839524098</v>
      </c>
      <c r="L28" s="11">
        <v>3687.6025508736898</v>
      </c>
      <c r="N28" s="11">
        <v>255.30285300938201</v>
      </c>
      <c r="P28" s="11">
        <v>387.19669592152798</v>
      </c>
      <c r="R28" s="11">
        <v>110.304661474993</v>
      </c>
      <c r="S28" s="11">
        <v>2120.5695243865398</v>
      </c>
      <c r="V28" s="11">
        <v>559.79391657584404</v>
      </c>
      <c r="W28" s="11">
        <v>464.15886341620899</v>
      </c>
      <c r="X28" s="11">
        <v>191.276820596688</v>
      </c>
      <c r="Y28" s="11">
        <v>306.09121518212402</v>
      </c>
      <c r="Z28" s="27">
        <v>306.91348488192398</v>
      </c>
    </row>
    <row r="29" spans="1:26">
      <c r="A29" s="11">
        <v>1</v>
      </c>
      <c r="B29" s="52">
        <v>25</v>
      </c>
      <c r="C29" s="30">
        <v>0</v>
      </c>
      <c r="D29" s="11">
        <v>0</v>
      </c>
      <c r="E29" s="11">
        <v>0</v>
      </c>
      <c r="F29" s="11">
        <v>0</v>
      </c>
      <c r="G29" s="11">
        <v>0</v>
      </c>
      <c r="H29" s="11">
        <v>904.605263157894</v>
      </c>
      <c r="I29" s="11">
        <v>73.335288941038399</v>
      </c>
      <c r="J29" s="11">
        <v>142.37802948807101</v>
      </c>
      <c r="L29" s="11">
        <v>0</v>
      </c>
      <c r="N29" s="11">
        <v>21.275237750781798</v>
      </c>
      <c r="P29" s="11">
        <v>0</v>
      </c>
      <c r="R29" s="11">
        <v>0</v>
      </c>
      <c r="S29" s="11">
        <v>20.1959002322528</v>
      </c>
      <c r="V29" s="11">
        <v>14.861785395818799</v>
      </c>
      <c r="W29" s="11">
        <v>0</v>
      </c>
      <c r="X29" s="11">
        <v>0</v>
      </c>
      <c r="Y29" s="11">
        <v>5.8863695227331503</v>
      </c>
      <c r="Z29" s="27">
        <v>0</v>
      </c>
    </row>
    <row r="30" spans="1:26">
      <c r="A30" s="11">
        <v>1</v>
      </c>
      <c r="B30" s="52">
        <v>26</v>
      </c>
      <c r="C30" s="30">
        <v>0</v>
      </c>
      <c r="D30" s="11">
        <v>0</v>
      </c>
      <c r="E30" s="11">
        <v>0</v>
      </c>
      <c r="F30" s="11">
        <v>0</v>
      </c>
      <c r="G30" s="11">
        <v>0</v>
      </c>
      <c r="H30" s="11">
        <v>4101.5625</v>
      </c>
      <c r="I30" s="11">
        <v>6636.8436491639704</v>
      </c>
      <c r="J30" s="11">
        <v>11421.8819211542</v>
      </c>
      <c r="L30" s="11">
        <v>6833.9056447384</v>
      </c>
      <c r="N30" s="11">
        <v>680.80760802501902</v>
      </c>
      <c r="P30" s="11">
        <v>795.90431939425196</v>
      </c>
      <c r="R30" s="11">
        <v>397.09678130997798</v>
      </c>
      <c r="S30" s="11">
        <v>3635.2620418055099</v>
      </c>
      <c r="V30" s="11">
        <v>1372.2381848806101</v>
      </c>
      <c r="W30" s="11">
        <v>696.23829512431303</v>
      </c>
      <c r="X30" s="11">
        <v>310.824833469618</v>
      </c>
      <c r="Y30" s="11">
        <v>329.63669327305598</v>
      </c>
      <c r="Z30" s="27">
        <v>296.56808651511801</v>
      </c>
    </row>
    <row r="31" spans="1:26">
      <c r="A31" s="11">
        <v>1</v>
      </c>
      <c r="B31" s="52">
        <v>27</v>
      </c>
      <c r="C31" s="30">
        <v>0</v>
      </c>
      <c r="D31" s="11">
        <v>0</v>
      </c>
      <c r="E31" s="11">
        <v>0</v>
      </c>
      <c r="F31" s="11">
        <v>0</v>
      </c>
      <c r="G31" s="11">
        <v>18.2238988209137</v>
      </c>
      <c r="H31" s="11">
        <v>1336.3486842105201</v>
      </c>
      <c r="I31" s="11">
        <v>990.02640070401799</v>
      </c>
      <c r="J31" s="11">
        <v>632.79124216920798</v>
      </c>
      <c r="L31" s="11">
        <v>219.90290440989901</v>
      </c>
      <c r="N31" s="11">
        <v>63.825713252345501</v>
      </c>
      <c r="P31" s="11">
        <v>64.532782653588001</v>
      </c>
      <c r="R31" s="11">
        <v>11.0304661474993</v>
      </c>
      <c r="S31" s="11">
        <v>100.979501161264</v>
      </c>
      <c r="V31" s="11">
        <v>19.815713861091801</v>
      </c>
      <c r="W31" s="11">
        <v>70.632870519857903</v>
      </c>
      <c r="X31" s="11">
        <v>14.3457615447516</v>
      </c>
      <c r="Y31" s="11">
        <v>29.431847613665699</v>
      </c>
      <c r="Z31" s="27">
        <v>34.484661222688104</v>
      </c>
    </row>
    <row r="32" spans="1:26">
      <c r="A32" s="11">
        <v>1</v>
      </c>
      <c r="B32" s="52">
        <v>28</v>
      </c>
      <c r="C32" s="30">
        <v>0</v>
      </c>
      <c r="D32" s="11">
        <v>0</v>
      </c>
      <c r="E32" s="11">
        <v>0</v>
      </c>
      <c r="F32" s="11">
        <v>0</v>
      </c>
      <c r="G32" s="11">
        <v>0</v>
      </c>
      <c r="H32" s="11">
        <v>431.74342105263099</v>
      </c>
      <c r="I32" s="11">
        <v>183.33822235259601</v>
      </c>
      <c r="J32" s="11">
        <v>759.34949060304996</v>
      </c>
      <c r="L32" s="11">
        <v>16.915608031530599</v>
      </c>
      <c r="N32" s="11">
        <v>0</v>
      </c>
      <c r="P32" s="11">
        <v>43.021855102392003</v>
      </c>
      <c r="R32" s="11">
        <v>0</v>
      </c>
      <c r="S32" s="11">
        <v>0</v>
      </c>
      <c r="V32" s="11">
        <v>9.9078569305459201</v>
      </c>
      <c r="W32" s="11">
        <v>0</v>
      </c>
      <c r="X32" s="11">
        <v>0</v>
      </c>
      <c r="Y32" s="11">
        <v>0</v>
      </c>
      <c r="Z32" s="27">
        <v>0</v>
      </c>
    </row>
    <row r="33" spans="1:26">
      <c r="A33" s="11">
        <v>5</v>
      </c>
      <c r="B33" s="52">
        <v>29</v>
      </c>
      <c r="C33" s="30">
        <v>0</v>
      </c>
      <c r="D33" s="11">
        <v>0</v>
      </c>
      <c r="E33" s="11">
        <v>0</v>
      </c>
      <c r="F33" s="11">
        <v>0</v>
      </c>
      <c r="G33" s="11">
        <v>0</v>
      </c>
      <c r="H33" s="11">
        <v>17.831669044222501</v>
      </c>
      <c r="I33" s="11">
        <v>141.79927524814801</v>
      </c>
      <c r="K33" s="11">
        <v>568.39712012125801</v>
      </c>
      <c r="L33" s="11">
        <v>1388.26166223426</v>
      </c>
      <c r="M33" s="11">
        <v>1294.0492488888001</v>
      </c>
      <c r="T33" s="11">
        <v>119.281922824595</v>
      </c>
      <c r="V33" s="11">
        <v>134.397485733189</v>
      </c>
      <c r="X33" s="11">
        <v>259.01889398932201</v>
      </c>
      <c r="Y33" s="11">
        <v>255.12373501147999</v>
      </c>
      <c r="Z33" s="27"/>
    </row>
    <row r="34" spans="1:26">
      <c r="A34" s="11">
        <v>5</v>
      </c>
      <c r="B34" s="52">
        <v>30</v>
      </c>
      <c r="C34" s="30">
        <v>0</v>
      </c>
      <c r="D34" s="11">
        <v>0</v>
      </c>
      <c r="E34" s="11">
        <v>0</v>
      </c>
      <c r="F34" s="11">
        <v>0</v>
      </c>
      <c r="G34" s="11">
        <v>0</v>
      </c>
      <c r="H34" s="11">
        <v>160.485021398002</v>
      </c>
      <c r="I34" s="11">
        <v>708.99637624074296</v>
      </c>
      <c r="K34" s="11">
        <v>963.11734242768705</v>
      </c>
      <c r="L34" s="11">
        <v>986.83660327495897</v>
      </c>
      <c r="M34" s="11">
        <v>881.45383619962104</v>
      </c>
      <c r="T34" s="11">
        <v>149.102403530744</v>
      </c>
      <c r="V34" s="11">
        <v>98.213547266561903</v>
      </c>
      <c r="X34" s="11">
        <v>115.119508439698</v>
      </c>
      <c r="Y34" s="11">
        <v>340.16498001530698</v>
      </c>
      <c r="Z34" s="27"/>
    </row>
    <row r="35" spans="1:26">
      <c r="A35" s="11">
        <v>6</v>
      </c>
      <c r="B35" s="52">
        <v>31</v>
      </c>
      <c r="C35" s="30">
        <v>0</v>
      </c>
      <c r="D35" s="11">
        <v>0</v>
      </c>
      <c r="E35" s="11">
        <v>0</v>
      </c>
      <c r="F35" s="11">
        <v>0</v>
      </c>
      <c r="G35" s="11">
        <v>0</v>
      </c>
      <c r="H35" s="11">
        <v>12.4084874053852</v>
      </c>
      <c r="I35" s="11">
        <v>254.67020208829501</v>
      </c>
      <c r="J35" s="11">
        <v>657.86522733728998</v>
      </c>
      <c r="K35" s="11">
        <v>266.76003267810398</v>
      </c>
      <c r="L35" s="11">
        <v>692.92955216219605</v>
      </c>
      <c r="M35" s="11">
        <v>311.89691806857797</v>
      </c>
      <c r="Q35" s="11">
        <v>89.325591782045507</v>
      </c>
      <c r="R35" s="11">
        <v>89.3415527561869</v>
      </c>
      <c r="S35" s="11">
        <v>506.50863597224298</v>
      </c>
      <c r="T35" s="11">
        <v>435.69187870338101</v>
      </c>
      <c r="U35" s="11">
        <v>0</v>
      </c>
      <c r="V35" s="11">
        <v>186.46586851962499</v>
      </c>
      <c r="W35" s="11">
        <v>332.85674299676901</v>
      </c>
      <c r="Y35" s="11">
        <v>42.979788754338202</v>
      </c>
      <c r="Z35" s="27"/>
    </row>
    <row r="36" spans="1:26">
      <c r="A36" s="11">
        <v>6</v>
      </c>
      <c r="B36" s="52">
        <v>32</v>
      </c>
      <c r="C36" s="30">
        <v>0</v>
      </c>
      <c r="D36" s="11">
        <v>0</v>
      </c>
      <c r="E36" s="11">
        <v>0</v>
      </c>
      <c r="F36" s="11">
        <v>0</v>
      </c>
      <c r="G36" s="11">
        <v>0</v>
      </c>
      <c r="H36" s="11">
        <v>24.8169748107705</v>
      </c>
      <c r="I36" s="11">
        <v>1348.2540110556799</v>
      </c>
      <c r="J36" s="11">
        <v>269.126683910709</v>
      </c>
      <c r="K36" s="11">
        <v>66.690008169525996</v>
      </c>
      <c r="L36" s="11">
        <v>128.320287437443</v>
      </c>
      <c r="M36" s="11">
        <v>0</v>
      </c>
      <c r="Q36" s="11">
        <v>0</v>
      </c>
      <c r="R36" s="11">
        <v>35.7366211024747</v>
      </c>
      <c r="S36" s="11">
        <v>50.650863597224301</v>
      </c>
      <c r="T36" s="11">
        <v>48.410208744820103</v>
      </c>
      <c r="U36" s="11">
        <v>0</v>
      </c>
      <c r="V36" s="11">
        <v>38.3900317540405</v>
      </c>
      <c r="W36" s="11">
        <v>30.259703908797199</v>
      </c>
      <c r="Y36" s="11">
        <v>42.979788754338202</v>
      </c>
      <c r="Z36" s="27"/>
    </row>
    <row r="37" spans="1:26">
      <c r="A37" s="11">
        <v>6</v>
      </c>
      <c r="B37" s="52">
        <v>33</v>
      </c>
      <c r="C37" s="30">
        <v>0</v>
      </c>
      <c r="D37" s="11">
        <v>0</v>
      </c>
      <c r="E37" s="11">
        <v>75.715989324045495</v>
      </c>
      <c r="F37" s="11">
        <v>999.44261853965997</v>
      </c>
      <c r="G37" s="11">
        <v>220.23096722687899</v>
      </c>
      <c r="H37" s="11">
        <v>24.8169748107705</v>
      </c>
      <c r="I37" s="11">
        <v>0</v>
      </c>
      <c r="J37" s="11">
        <v>14.951482439483801</v>
      </c>
      <c r="K37" s="11">
        <v>0</v>
      </c>
      <c r="L37" s="11">
        <v>0</v>
      </c>
      <c r="M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Y37" s="11">
        <v>0</v>
      </c>
      <c r="Z37" s="27"/>
    </row>
    <row r="38" spans="1:26">
      <c r="A38" s="11">
        <v>6</v>
      </c>
      <c r="B38" s="52">
        <v>34</v>
      </c>
      <c r="C38" s="30">
        <v>0</v>
      </c>
      <c r="D38" s="11">
        <v>0</v>
      </c>
      <c r="E38" s="11">
        <v>0</v>
      </c>
      <c r="F38" s="11">
        <v>0</v>
      </c>
      <c r="G38" s="11">
        <v>0</v>
      </c>
      <c r="H38" s="11">
        <v>12.4084874053852</v>
      </c>
      <c r="I38" s="11">
        <v>494.35980405375</v>
      </c>
      <c r="J38" s="11">
        <v>2556.7034971517401</v>
      </c>
      <c r="K38" s="11">
        <v>350.122542890011</v>
      </c>
      <c r="L38" s="11">
        <v>1450.0192480431101</v>
      </c>
      <c r="M38" s="11">
        <v>1052.6520984814499</v>
      </c>
      <c r="Q38" s="11">
        <v>104.213190412386</v>
      </c>
      <c r="R38" s="11">
        <v>214.419726614848</v>
      </c>
      <c r="S38" s="11">
        <v>590.92674196761698</v>
      </c>
      <c r="T38" s="11">
        <v>377.59962820959601</v>
      </c>
      <c r="U38" s="11">
        <v>397.45627980922097</v>
      </c>
      <c r="V38" s="11">
        <v>329.05741503463298</v>
      </c>
      <c r="W38" s="11">
        <v>302.59703908797201</v>
      </c>
      <c r="Y38" s="11">
        <v>139.684313451599</v>
      </c>
      <c r="Z38" s="27"/>
    </row>
    <row r="39" spans="1:26">
      <c r="A39" s="11">
        <v>6</v>
      </c>
      <c r="B39" s="52">
        <v>35</v>
      </c>
      <c r="C39" s="30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74.757412197419299</v>
      </c>
      <c r="K39" s="11">
        <v>66.690008169525996</v>
      </c>
      <c r="L39" s="11">
        <v>834.08186834338505</v>
      </c>
      <c r="M39" s="11">
        <v>350.88403282715001</v>
      </c>
      <c r="Q39" s="11">
        <v>44.662795891022697</v>
      </c>
      <c r="R39" s="11">
        <v>89.3415527561869</v>
      </c>
      <c r="S39" s="11">
        <v>337.672423981495</v>
      </c>
      <c r="T39" s="11">
        <v>319.50737771581203</v>
      </c>
      <c r="U39" s="11">
        <v>794.91255961844195</v>
      </c>
      <c r="V39" s="11">
        <v>257.761641777129</v>
      </c>
      <c r="W39" s="11">
        <v>211.81792736157999</v>
      </c>
      <c r="Y39" s="11">
        <v>85.959577508676503</v>
      </c>
      <c r="Z39" s="27"/>
    </row>
    <row r="40" spans="1:26">
      <c r="A40" s="11">
        <v>6</v>
      </c>
      <c r="B40" s="52">
        <v>36</v>
      </c>
      <c r="C40" s="30">
        <v>0</v>
      </c>
      <c r="D40" s="11">
        <v>0</v>
      </c>
      <c r="E40" s="11">
        <v>56.7869919930341</v>
      </c>
      <c r="F40" s="11">
        <v>576.60151069595804</v>
      </c>
      <c r="G40" s="11">
        <v>481.75524080879802</v>
      </c>
      <c r="H40" s="11">
        <v>732.10075691773102</v>
      </c>
      <c r="I40" s="11">
        <v>689.10760565068199</v>
      </c>
      <c r="J40" s="11">
        <v>672.81670977677402</v>
      </c>
      <c r="K40" s="11">
        <v>816.95260007669299</v>
      </c>
      <c r="L40" s="11">
        <v>551.77723598100795</v>
      </c>
      <c r="M40" s="11">
        <v>292.40336068929201</v>
      </c>
      <c r="Q40" s="11">
        <v>699.71713562602304</v>
      </c>
      <c r="R40" s="11">
        <v>1054.230322523</v>
      </c>
      <c r="S40" s="11">
        <v>1063.6681355417099</v>
      </c>
      <c r="T40" s="11">
        <v>832.65559041090501</v>
      </c>
      <c r="U40" s="11">
        <v>198.72813990461</v>
      </c>
      <c r="V40" s="11">
        <v>504.55470305310399</v>
      </c>
      <c r="W40" s="11">
        <v>506.85004047235299</v>
      </c>
      <c r="Y40" s="11">
        <v>526.50241224064303</v>
      </c>
      <c r="Z40" s="27"/>
    </row>
    <row r="41" spans="1:26">
      <c r="A41" s="11">
        <v>6</v>
      </c>
      <c r="B41" s="52">
        <v>37</v>
      </c>
      <c r="C41" s="30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179.767201474091</v>
      </c>
      <c r="J41" s="11">
        <v>747.57412197419296</v>
      </c>
      <c r="K41" s="11">
        <v>66.690008169525996</v>
      </c>
      <c r="L41" s="11">
        <v>282.30463236237603</v>
      </c>
      <c r="M41" s="11">
        <v>136.454901655003</v>
      </c>
      <c r="Q41" s="11">
        <v>0</v>
      </c>
      <c r="R41" s="11">
        <v>0</v>
      </c>
      <c r="S41" s="11">
        <v>84.418105995373793</v>
      </c>
      <c r="T41" s="11">
        <v>96.820417489640207</v>
      </c>
      <c r="U41" s="11">
        <v>0</v>
      </c>
      <c r="V41" s="11">
        <v>65.811483006926593</v>
      </c>
      <c r="W41" s="11">
        <v>37.824629885996501</v>
      </c>
      <c r="Y41" s="11">
        <v>0</v>
      </c>
      <c r="Z41" s="27"/>
    </row>
    <row r="42" spans="1:26">
      <c r="A42" s="11">
        <v>10</v>
      </c>
      <c r="B42" s="52">
        <v>38</v>
      </c>
      <c r="C42" s="30">
        <v>0</v>
      </c>
      <c r="D42" s="11">
        <v>0</v>
      </c>
      <c r="F42" s="11">
        <v>0</v>
      </c>
      <c r="H42" s="11">
        <v>803.88245452109402</v>
      </c>
      <c r="I42" s="11">
        <v>998.76843591361001</v>
      </c>
      <c r="J42" s="11">
        <v>1094.5961516303701</v>
      </c>
      <c r="L42" s="11">
        <v>358.01744260980399</v>
      </c>
      <c r="P42" s="11">
        <v>43.4409583075402</v>
      </c>
      <c r="R42" s="11">
        <v>48.4175529768725</v>
      </c>
      <c r="S42" s="11">
        <v>26.3673677456779</v>
      </c>
      <c r="U42" s="11">
        <v>30.260756942574101</v>
      </c>
      <c r="V42" s="11">
        <v>19.168012420872</v>
      </c>
      <c r="W42" s="11">
        <v>5.8039315832544904</v>
      </c>
      <c r="X42" s="11">
        <v>0</v>
      </c>
      <c r="Z42" s="27"/>
    </row>
    <row r="43" spans="1:26">
      <c r="A43" s="11">
        <v>10</v>
      </c>
      <c r="B43" s="52">
        <v>39</v>
      </c>
      <c r="C43" s="30">
        <v>0</v>
      </c>
      <c r="D43" s="11">
        <v>0</v>
      </c>
      <c r="F43" s="11">
        <v>0</v>
      </c>
      <c r="H43" s="11">
        <v>0</v>
      </c>
      <c r="I43" s="11">
        <v>0</v>
      </c>
      <c r="J43" s="11">
        <v>556.89979644352195</v>
      </c>
      <c r="L43" s="11">
        <v>6630.4830371335602</v>
      </c>
      <c r="P43" s="11">
        <v>347.527666460322</v>
      </c>
      <c r="R43" s="11">
        <v>258.226949209986</v>
      </c>
      <c r="S43" s="11">
        <v>518.55823233166598</v>
      </c>
      <c r="U43" s="11">
        <v>529.563246495047</v>
      </c>
      <c r="V43" s="11">
        <v>129.38408384088601</v>
      </c>
      <c r="W43" s="11">
        <v>58.039315832544901</v>
      </c>
      <c r="X43" s="11">
        <v>56.9930468482845</v>
      </c>
      <c r="Z43" s="27"/>
    </row>
    <row r="44" spans="1:26">
      <c r="A44" s="11">
        <v>10</v>
      </c>
      <c r="B44" s="52">
        <v>40</v>
      </c>
      <c r="C44" s="30">
        <v>0</v>
      </c>
      <c r="D44" s="11">
        <v>0</v>
      </c>
      <c r="F44" s="11">
        <v>0</v>
      </c>
      <c r="H44" s="11">
        <v>59.546848483044002</v>
      </c>
      <c r="I44" s="11">
        <v>1239.0736235018401</v>
      </c>
      <c r="J44" s="11">
        <v>4628.0293428582399</v>
      </c>
      <c r="L44" s="11">
        <v>6358.3897807501098</v>
      </c>
      <c r="P44" s="11">
        <v>532.15173926736804</v>
      </c>
      <c r="R44" s="11">
        <v>403.479608140604</v>
      </c>
      <c r="S44" s="11">
        <v>580.08209040491397</v>
      </c>
      <c r="U44" s="11">
        <v>202.74707151524601</v>
      </c>
      <c r="V44" s="11">
        <v>86.256055893924199</v>
      </c>
      <c r="W44" s="11">
        <v>34.823589499526904</v>
      </c>
      <c r="X44" s="11">
        <v>0</v>
      </c>
      <c r="Z44" s="27"/>
    </row>
    <row r="45" spans="1:26">
      <c r="A45" s="11">
        <v>10</v>
      </c>
      <c r="B45" s="52">
        <v>41</v>
      </c>
      <c r="C45" s="30">
        <v>0</v>
      </c>
      <c r="D45" s="11">
        <v>0</v>
      </c>
      <c r="F45" s="11">
        <v>0</v>
      </c>
      <c r="H45" s="11">
        <v>1205.8236817816401</v>
      </c>
      <c r="I45" s="11">
        <v>690.87741431618099</v>
      </c>
      <c r="J45" s="11">
        <v>633.71356147021504</v>
      </c>
      <c r="L45" s="11">
        <v>257.77255867905802</v>
      </c>
      <c r="P45" s="11">
        <v>10.860239576885</v>
      </c>
      <c r="R45" s="11">
        <v>0</v>
      </c>
      <c r="S45" s="11">
        <v>17.578245163785301</v>
      </c>
      <c r="U45" s="11">
        <v>3.0260756942574099</v>
      </c>
      <c r="V45" s="11">
        <v>4.7920031052180097</v>
      </c>
      <c r="W45" s="11">
        <v>0</v>
      </c>
      <c r="X45" s="11">
        <v>0</v>
      </c>
      <c r="Z45" s="27"/>
    </row>
    <row r="46" spans="1:26">
      <c r="A46" s="11">
        <v>10</v>
      </c>
      <c r="B46" s="52">
        <v>42</v>
      </c>
      <c r="C46" s="30">
        <v>0</v>
      </c>
      <c r="D46" s="11">
        <v>0</v>
      </c>
      <c r="F46" s="11">
        <v>0</v>
      </c>
      <c r="H46" s="11">
        <v>2173.4599696311002</v>
      </c>
      <c r="I46" s="11">
        <v>2643.3570634706002</v>
      </c>
      <c r="J46" s="11">
        <v>3168.5678073510699</v>
      </c>
      <c r="L46" s="11">
        <v>1131.3351186469799</v>
      </c>
      <c r="P46" s="11">
        <v>119.46263534573499</v>
      </c>
      <c r="R46" s="11">
        <v>145.252658930617</v>
      </c>
      <c r="S46" s="11">
        <v>87.8912258189265</v>
      </c>
      <c r="U46" s="11">
        <v>60.521513885148302</v>
      </c>
      <c r="V46" s="11">
        <v>14.376009315654001</v>
      </c>
      <c r="W46" s="11">
        <v>0</v>
      </c>
      <c r="X46" s="11">
        <v>0</v>
      </c>
      <c r="Z46" s="27"/>
    </row>
    <row r="47" spans="1:26">
      <c r="A47" s="11">
        <v>10</v>
      </c>
      <c r="B47" s="52">
        <v>43</v>
      </c>
      <c r="C47" s="30">
        <v>0</v>
      </c>
      <c r="D47" s="11">
        <v>0</v>
      </c>
      <c r="F47" s="11">
        <v>0</v>
      </c>
      <c r="H47" s="11">
        <v>0</v>
      </c>
      <c r="I47" s="11">
        <v>488.11991228860597</v>
      </c>
      <c r="J47" s="11">
        <v>787.34109152360099</v>
      </c>
      <c r="L47" s="11">
        <v>615.79000128886196</v>
      </c>
      <c r="P47" s="11">
        <v>108.60239576885</v>
      </c>
      <c r="R47" s="11">
        <v>322.78368651248297</v>
      </c>
      <c r="S47" s="11">
        <v>123.047716146497</v>
      </c>
      <c r="U47" s="11">
        <v>51.443286802376001</v>
      </c>
      <c r="V47" s="11">
        <v>4.7920031052180097</v>
      </c>
      <c r="W47" s="11">
        <v>0</v>
      </c>
      <c r="X47" s="11">
        <v>0</v>
      </c>
      <c r="Z47" s="27"/>
    </row>
    <row r="48" spans="1:26">
      <c r="A48" s="11">
        <v>10</v>
      </c>
      <c r="B48" s="52">
        <v>44</v>
      </c>
      <c r="C48" s="30">
        <v>0</v>
      </c>
      <c r="D48" s="11">
        <v>0</v>
      </c>
      <c r="F48" s="11">
        <v>0</v>
      </c>
      <c r="H48" s="11">
        <v>1384.4642272307699</v>
      </c>
      <c r="I48" s="11">
        <v>698.38695142831295</v>
      </c>
      <c r="J48" s="11">
        <v>960.17206283365897</v>
      </c>
      <c r="L48" s="11">
        <v>300.73465179223501</v>
      </c>
      <c r="P48" s="11">
        <v>32.5807187306552</v>
      </c>
      <c r="R48" s="11">
        <v>0</v>
      </c>
      <c r="S48" s="11">
        <v>17.578245163785301</v>
      </c>
      <c r="U48" s="11">
        <v>9.0782270827722495</v>
      </c>
      <c r="V48" s="11">
        <v>0</v>
      </c>
      <c r="W48" s="11">
        <v>0</v>
      </c>
      <c r="X48" s="11">
        <v>0</v>
      </c>
      <c r="Z48" s="27"/>
    </row>
    <row r="49" spans="1:26">
      <c r="A49" s="11">
        <v>10</v>
      </c>
      <c r="B49" s="52">
        <v>45</v>
      </c>
      <c r="C49" s="30">
        <v>0</v>
      </c>
      <c r="D49" s="11">
        <v>0</v>
      </c>
      <c r="F49" s="11">
        <v>0</v>
      </c>
      <c r="H49" s="11">
        <v>521.03492422663498</v>
      </c>
      <c r="I49" s="11">
        <v>1111.4114925955901</v>
      </c>
      <c r="J49" s="11">
        <v>1421.0546529938099</v>
      </c>
      <c r="L49" s="11">
        <v>415.30023342737201</v>
      </c>
      <c r="P49" s="11">
        <v>65.161437461310399</v>
      </c>
      <c r="R49" s="11">
        <v>32.2783686512483</v>
      </c>
      <c r="S49" s="11">
        <v>79.102103237033802</v>
      </c>
      <c r="U49" s="11">
        <v>15.130378471287001</v>
      </c>
      <c r="V49" s="11">
        <v>9.5840062104360193</v>
      </c>
      <c r="W49" s="11">
        <v>11.607863166508899</v>
      </c>
      <c r="X49" s="11">
        <v>0</v>
      </c>
      <c r="Z49" s="27"/>
    </row>
    <row r="50" spans="1:26">
      <c r="A50" s="11">
        <v>10</v>
      </c>
      <c r="B50" s="52">
        <v>46</v>
      </c>
      <c r="C50" s="30">
        <v>0</v>
      </c>
      <c r="D50" s="11">
        <v>0</v>
      </c>
      <c r="F50" s="11">
        <v>0</v>
      </c>
      <c r="H50" s="11">
        <v>14.886712120761</v>
      </c>
      <c r="I50" s="11">
        <v>142.681205130515</v>
      </c>
      <c r="J50" s="11">
        <v>652.91700272688797</v>
      </c>
      <c r="L50" s="11">
        <v>916.52465308109799</v>
      </c>
      <c r="P50" s="11">
        <v>195.48431238393101</v>
      </c>
      <c r="R50" s="11">
        <v>96.835105953745099</v>
      </c>
      <c r="S50" s="11">
        <v>342.77578069381298</v>
      </c>
      <c r="U50" s="11">
        <v>248.13820692910801</v>
      </c>
      <c r="V50" s="11">
        <v>91.048058999142199</v>
      </c>
      <c r="W50" s="11">
        <v>46.431452666035902</v>
      </c>
      <c r="X50" s="11">
        <v>0</v>
      </c>
      <c r="Z50" s="27"/>
    </row>
    <row r="51" spans="1:26">
      <c r="A51" s="11">
        <v>11</v>
      </c>
      <c r="B51" s="52">
        <v>47</v>
      </c>
      <c r="C51" s="30">
        <v>0</v>
      </c>
      <c r="D51" s="11">
        <v>0</v>
      </c>
      <c r="E51" s="11">
        <v>0</v>
      </c>
      <c r="F51" s="11">
        <v>0</v>
      </c>
      <c r="G51" s="11">
        <v>0</v>
      </c>
      <c r="H51" s="11">
        <v>236.57440264963299</v>
      </c>
      <c r="I51" s="11">
        <v>19510.1351351351</v>
      </c>
      <c r="J51" s="11">
        <v>27913.309883127102</v>
      </c>
      <c r="K51" s="11">
        <v>17847.0574946345</v>
      </c>
      <c r="L51" s="11">
        <v>11452.5039460467</v>
      </c>
      <c r="M51" s="11">
        <v>28152.7823510042</v>
      </c>
      <c r="P51" s="11">
        <v>9609.3115582423507</v>
      </c>
      <c r="R51" s="11">
        <v>7938.23401478903</v>
      </c>
      <c r="S51" s="11">
        <v>33093.804622256699</v>
      </c>
      <c r="U51" s="11">
        <v>49467.122461290899</v>
      </c>
      <c r="V51" s="11">
        <v>17666.3031624863</v>
      </c>
      <c r="W51" s="11">
        <v>26175.1007788344</v>
      </c>
      <c r="Y51" s="11">
        <v>14512.451771308301</v>
      </c>
      <c r="Z51" s="27"/>
    </row>
    <row r="52" spans="1:26">
      <c r="A52" s="11">
        <v>11</v>
      </c>
      <c r="B52" s="52">
        <v>48</v>
      </c>
      <c r="C52" s="30">
        <v>0</v>
      </c>
      <c r="D52" s="11">
        <v>0</v>
      </c>
      <c r="E52" s="11">
        <v>0</v>
      </c>
      <c r="F52" s="11">
        <v>0</v>
      </c>
      <c r="G52" s="11">
        <v>220.994475138121</v>
      </c>
      <c r="H52" s="11">
        <v>3962.6212443813502</v>
      </c>
      <c r="I52" s="11">
        <v>12500</v>
      </c>
      <c r="J52" s="11">
        <v>11346.8739362305</v>
      </c>
      <c r="K52" s="11">
        <v>8528.1825369931103</v>
      </c>
      <c r="L52" s="11">
        <v>3981.9199311235402</v>
      </c>
      <c r="M52" s="11">
        <v>12183.0754033585</v>
      </c>
      <c r="P52" s="11">
        <v>3248.2179915185402</v>
      </c>
      <c r="R52" s="11">
        <v>3443.5261707988898</v>
      </c>
      <c r="S52" s="11">
        <v>7807.3412313070403</v>
      </c>
      <c r="U52" s="11">
        <v>7038.0052282324496</v>
      </c>
      <c r="V52" s="11">
        <v>6252.27190112686</v>
      </c>
      <c r="W52" s="11">
        <v>6919.4943446440402</v>
      </c>
      <c r="Y52" s="11">
        <v>3386.9694843914399</v>
      </c>
      <c r="Z52" s="27"/>
    </row>
    <row r="53" spans="1:26">
      <c r="A53" s="11">
        <v>14</v>
      </c>
      <c r="B53" s="52">
        <v>49</v>
      </c>
      <c r="C53" s="30">
        <v>0</v>
      </c>
      <c r="D53" s="11">
        <v>0</v>
      </c>
      <c r="F53" s="11">
        <v>0</v>
      </c>
      <c r="H53" s="11">
        <v>3962.7271521421899</v>
      </c>
      <c r="I53" s="11">
        <v>2498.2580173688398</v>
      </c>
      <c r="J53" s="11">
        <v>541.02516539912199</v>
      </c>
      <c r="P53" s="11">
        <v>171.57742041147301</v>
      </c>
      <c r="R53" s="11">
        <v>48.947626040137003</v>
      </c>
      <c r="S53" s="11">
        <v>220.77589480470101</v>
      </c>
      <c r="U53" s="11">
        <v>136.009922247661</v>
      </c>
      <c r="V53" s="11">
        <v>111.089609896292</v>
      </c>
      <c r="W53" s="11">
        <v>87.924819107614795</v>
      </c>
      <c r="X53" s="11">
        <v>35.268703434289897</v>
      </c>
      <c r="Z53" s="27"/>
    </row>
    <row r="54" spans="1:26">
      <c r="A54" s="11">
        <v>14</v>
      </c>
      <c r="B54" s="52">
        <v>50</v>
      </c>
      <c r="C54" s="30">
        <v>0</v>
      </c>
      <c r="D54" s="11">
        <v>0</v>
      </c>
      <c r="F54" s="11">
        <v>0</v>
      </c>
      <c r="H54" s="11">
        <v>4228.0143255073599</v>
      </c>
      <c r="I54" s="11">
        <v>1164.1542461888801</v>
      </c>
      <c r="J54" s="11">
        <v>788.35095529586295</v>
      </c>
      <c r="P54" s="11">
        <v>296.36099889254501</v>
      </c>
      <c r="R54" s="11">
        <v>81.579376733561702</v>
      </c>
      <c r="S54" s="11">
        <v>97.141393714068698</v>
      </c>
      <c r="U54" s="11">
        <v>35.621646302958801</v>
      </c>
      <c r="V54" s="11">
        <v>14.3341432124248</v>
      </c>
      <c r="W54" s="11">
        <v>15.5161445484026</v>
      </c>
      <c r="X54" s="11">
        <v>0</v>
      </c>
      <c r="Z54" s="27"/>
    </row>
    <row r="55" spans="1:26">
      <c r="A55" s="11">
        <v>14</v>
      </c>
      <c r="B55" s="52">
        <v>51</v>
      </c>
      <c r="C55" s="30">
        <v>0</v>
      </c>
      <c r="D55" s="11">
        <v>0</v>
      </c>
      <c r="F55" s="11">
        <v>0</v>
      </c>
      <c r="H55" s="11">
        <v>1492.24035017906</v>
      </c>
      <c r="I55" s="11">
        <v>186.94447749018499</v>
      </c>
      <c r="J55" s="11">
        <v>15.457861868546299</v>
      </c>
      <c r="P55" s="11">
        <v>0</v>
      </c>
      <c r="R55" s="11">
        <v>0</v>
      </c>
      <c r="S55" s="11">
        <v>0</v>
      </c>
      <c r="U55" s="11">
        <v>0</v>
      </c>
      <c r="V55" s="11">
        <v>0</v>
      </c>
      <c r="W55" s="11">
        <v>5.1720481828008698</v>
      </c>
      <c r="X55" s="11">
        <v>0</v>
      </c>
      <c r="Z55" s="27"/>
    </row>
    <row r="56" spans="1:26">
      <c r="A56" s="11">
        <v>14</v>
      </c>
      <c r="B56" s="52">
        <v>52</v>
      </c>
      <c r="C56" s="30">
        <v>0</v>
      </c>
      <c r="D56" s="11">
        <v>0</v>
      </c>
      <c r="F56" s="11">
        <v>0</v>
      </c>
      <c r="H56" s="11">
        <v>1376.1772118317999</v>
      </c>
      <c r="I56" s="11">
        <v>144.45709624241599</v>
      </c>
      <c r="J56" s="11">
        <v>61.831447474185303</v>
      </c>
      <c r="P56" s="11">
        <v>0</v>
      </c>
      <c r="R56" s="11">
        <v>16.3158753467123</v>
      </c>
      <c r="S56" s="11">
        <v>0</v>
      </c>
      <c r="U56" s="11">
        <v>3.23833148208716</v>
      </c>
      <c r="V56" s="11">
        <v>3.5835358031062001</v>
      </c>
      <c r="W56" s="11">
        <v>0</v>
      </c>
      <c r="X56" s="11">
        <v>0</v>
      </c>
      <c r="Z56" s="27"/>
    </row>
    <row r="57" spans="1:26">
      <c r="A57" s="11">
        <v>14</v>
      </c>
      <c r="B57" s="52">
        <v>53</v>
      </c>
      <c r="C57" s="30">
        <v>0</v>
      </c>
      <c r="D57" s="11">
        <v>0</v>
      </c>
      <c r="F57" s="11">
        <v>0</v>
      </c>
      <c r="H57" s="11">
        <v>15254.0124684971</v>
      </c>
      <c r="I57" s="11">
        <v>9916.5547832293796</v>
      </c>
      <c r="J57" s="11">
        <v>2844.2465838125199</v>
      </c>
      <c r="P57" s="11">
        <v>1154.2481009499099</v>
      </c>
      <c r="R57" s="11">
        <v>244.73813020068499</v>
      </c>
      <c r="S57" s="11">
        <v>379.73453906408599</v>
      </c>
      <c r="U57" s="11">
        <v>168.39323706853199</v>
      </c>
      <c r="V57" s="11">
        <v>118.25668150250399</v>
      </c>
      <c r="W57" s="11">
        <v>77.580722742012995</v>
      </c>
      <c r="X57" s="11">
        <v>70.537406868579893</v>
      </c>
      <c r="Z57" s="27"/>
    </row>
    <row r="58" spans="1:26">
      <c r="A58" s="11">
        <v>14</v>
      </c>
      <c r="B58" s="52">
        <v>54</v>
      </c>
      <c r="C58" s="30">
        <v>0</v>
      </c>
      <c r="D58" s="11">
        <v>0</v>
      </c>
      <c r="F58" s="11">
        <v>0</v>
      </c>
      <c r="H58" s="11">
        <v>298.44807003581298</v>
      </c>
      <c r="I58" s="11">
        <v>815.75771995717196</v>
      </c>
      <c r="J58" s="11">
        <v>571.94088913621397</v>
      </c>
      <c r="P58" s="11">
        <v>811.09326012696704</v>
      </c>
      <c r="R58" s="11">
        <v>261.05400554739703</v>
      </c>
      <c r="S58" s="11">
        <v>1050.89325927038</v>
      </c>
      <c r="U58" s="11">
        <v>534.32469454438296</v>
      </c>
      <c r="V58" s="11">
        <v>254.43104202053999</v>
      </c>
      <c r="W58" s="11">
        <v>196.53783094643299</v>
      </c>
      <c r="X58" s="11">
        <v>105.80611030287</v>
      </c>
      <c r="Z58" s="27"/>
    </row>
    <row r="59" spans="1:26">
      <c r="A59" s="11">
        <v>14</v>
      </c>
      <c r="B59" s="52">
        <v>55</v>
      </c>
      <c r="C59" s="30">
        <v>0</v>
      </c>
      <c r="D59" s="11">
        <v>0</v>
      </c>
      <c r="F59" s="11">
        <v>0</v>
      </c>
      <c r="H59" s="11">
        <v>1359.59676349648</v>
      </c>
      <c r="I59" s="11">
        <v>246.426811237062</v>
      </c>
      <c r="J59" s="11">
        <v>200.95220429110199</v>
      </c>
      <c r="P59" s="11">
        <v>93.587683860803907</v>
      </c>
      <c r="R59" s="11">
        <v>48.947626040137003</v>
      </c>
      <c r="S59" s="11">
        <v>70.648286337504501</v>
      </c>
      <c r="U59" s="11">
        <v>97.149944462614997</v>
      </c>
      <c r="V59" s="11">
        <v>28.668286424849601</v>
      </c>
      <c r="W59" s="11">
        <v>25.860240914004301</v>
      </c>
      <c r="X59" s="11">
        <v>0</v>
      </c>
      <c r="Z59" s="27"/>
    </row>
    <row r="60" spans="1:26">
      <c r="A60" s="11">
        <v>14</v>
      </c>
      <c r="B60" s="52">
        <v>56</v>
      </c>
      <c r="C60" s="30">
        <v>0</v>
      </c>
      <c r="D60" s="11">
        <v>0</v>
      </c>
      <c r="F60" s="11">
        <v>0</v>
      </c>
      <c r="H60" s="11">
        <v>961.66600344873302</v>
      </c>
      <c r="I60" s="11">
        <v>212.436906238847</v>
      </c>
      <c r="J60" s="11">
        <v>61.831447474185303</v>
      </c>
      <c r="P60" s="11">
        <v>46.793841930401904</v>
      </c>
      <c r="R60" s="11">
        <v>16.3158753467123</v>
      </c>
      <c r="S60" s="11">
        <v>17.6620715843761</v>
      </c>
      <c r="U60" s="11">
        <v>12.953325928348599</v>
      </c>
      <c r="V60" s="11">
        <v>0</v>
      </c>
      <c r="W60" s="11">
        <v>0</v>
      </c>
      <c r="X60" s="11">
        <v>0</v>
      </c>
      <c r="Z60" s="27"/>
    </row>
    <row r="61" spans="1:26">
      <c r="A61" s="11">
        <v>14</v>
      </c>
      <c r="B61" s="52">
        <v>57</v>
      </c>
      <c r="C61" s="30">
        <v>0</v>
      </c>
      <c r="D61" s="11">
        <v>0</v>
      </c>
      <c r="F61" s="11">
        <v>0</v>
      </c>
      <c r="H61" s="11">
        <v>8787.6376177211805</v>
      </c>
      <c r="I61" s="11">
        <v>1257.62648493397</v>
      </c>
      <c r="J61" s="11">
        <v>618.31447474185302</v>
      </c>
      <c r="P61" s="11">
        <v>499.13431392428703</v>
      </c>
      <c r="R61" s="11">
        <v>114.211127426986</v>
      </c>
      <c r="S61" s="11">
        <v>512.20007594690696</v>
      </c>
      <c r="U61" s="11">
        <v>349.73980006541399</v>
      </c>
      <c r="V61" s="11">
        <v>182.76032595841599</v>
      </c>
      <c r="W61" s="11">
        <v>222.398071860437</v>
      </c>
      <c r="X61" s="11">
        <v>44.085879292862401</v>
      </c>
      <c r="Z61" s="27"/>
    </row>
    <row r="62" spans="1:26">
      <c r="A62" s="11">
        <v>14</v>
      </c>
      <c r="B62" s="52">
        <v>58</v>
      </c>
      <c r="C62" s="30">
        <v>0</v>
      </c>
      <c r="D62" s="11">
        <v>0</v>
      </c>
      <c r="F62" s="11">
        <v>0</v>
      </c>
      <c r="H62" s="11">
        <v>4344.07746385462</v>
      </c>
      <c r="I62" s="11">
        <v>2948.62425859519</v>
      </c>
      <c r="J62" s="11">
        <v>1545.7861868546299</v>
      </c>
      <c r="P62" s="11">
        <v>1216.6398901904499</v>
      </c>
      <c r="R62" s="11">
        <v>424.212759014521</v>
      </c>
      <c r="S62" s="11">
        <v>2375.5486280985801</v>
      </c>
      <c r="U62" s="11">
        <v>2260.3553744968399</v>
      </c>
      <c r="V62" s="11">
        <v>917.38516559518905</v>
      </c>
      <c r="W62" s="11">
        <v>796.49542015133397</v>
      </c>
      <c r="X62" s="11">
        <v>379.13856191861697</v>
      </c>
      <c r="Z62" s="27"/>
    </row>
    <row r="63" spans="1:26">
      <c r="A63" s="11">
        <v>25</v>
      </c>
      <c r="B63" s="52">
        <v>59</v>
      </c>
      <c r="C63" s="30">
        <v>0</v>
      </c>
      <c r="D63" s="11">
        <v>0</v>
      </c>
      <c r="F63" s="11">
        <v>0</v>
      </c>
      <c r="H63" s="11">
        <v>1553.6911262041101</v>
      </c>
      <c r="I63" s="11">
        <v>2192.7901061310399</v>
      </c>
      <c r="J63" s="11">
        <v>3169.2469048541898</v>
      </c>
      <c r="L63" s="11">
        <v>1271.56559551655</v>
      </c>
      <c r="N63" s="11">
        <v>156.98094251357799</v>
      </c>
      <c r="Q63" s="11">
        <v>60.823550878900299</v>
      </c>
      <c r="R63" s="11">
        <v>0</v>
      </c>
      <c r="S63" s="11">
        <v>253.76416849940699</v>
      </c>
      <c r="V63" s="11">
        <v>0</v>
      </c>
      <c r="Z63" s="27"/>
    </row>
    <row r="64" spans="1:26">
      <c r="A64" s="11">
        <v>25</v>
      </c>
      <c r="B64" s="52">
        <v>60</v>
      </c>
      <c r="C64" s="30">
        <v>0</v>
      </c>
      <c r="D64" s="11">
        <v>0</v>
      </c>
      <c r="F64" s="11">
        <v>0</v>
      </c>
      <c r="H64" s="11">
        <v>2885.4263772362001</v>
      </c>
      <c r="I64" s="11">
        <v>109.639505306552</v>
      </c>
      <c r="J64" s="11">
        <v>410.40607400989501</v>
      </c>
      <c r="L64" s="11">
        <v>156.98340685389499</v>
      </c>
      <c r="N64" s="11">
        <v>31.396188502715699</v>
      </c>
      <c r="Q64" s="11">
        <v>0</v>
      </c>
      <c r="R64" s="11">
        <v>0</v>
      </c>
      <c r="S64" s="11">
        <v>0</v>
      </c>
      <c r="V64" s="11">
        <v>0</v>
      </c>
      <c r="Z64" s="27"/>
    </row>
    <row r="65" spans="1:26">
      <c r="A65" s="11">
        <v>25</v>
      </c>
      <c r="B65" s="52">
        <v>61</v>
      </c>
      <c r="C65" s="30">
        <v>0</v>
      </c>
      <c r="D65" s="11">
        <v>0</v>
      </c>
      <c r="F65" s="11">
        <v>0</v>
      </c>
      <c r="H65" s="11">
        <v>4971.8116038531498</v>
      </c>
      <c r="I65" s="11">
        <v>1074.46715200421</v>
      </c>
      <c r="J65" s="11">
        <v>1162.8172096947001</v>
      </c>
      <c r="L65" s="11">
        <v>313.966813707791</v>
      </c>
      <c r="N65" s="11">
        <v>156.98094251357799</v>
      </c>
      <c r="Q65" s="11">
        <v>40.549033919266797</v>
      </c>
      <c r="R65" s="11">
        <v>26.858616244091099</v>
      </c>
      <c r="S65" s="11">
        <v>21.1470140416173</v>
      </c>
      <c r="V65" s="11">
        <v>0</v>
      </c>
      <c r="Z65" s="27"/>
    </row>
    <row r="66" spans="1:26">
      <c r="A66" s="11">
        <v>25</v>
      </c>
      <c r="B66" s="52">
        <v>62</v>
      </c>
      <c r="C66" s="30">
        <v>0</v>
      </c>
      <c r="D66" s="11">
        <v>0</v>
      </c>
      <c r="F66" s="11">
        <v>47.884693657672301</v>
      </c>
      <c r="H66" s="11">
        <v>2530.2969769609799</v>
      </c>
      <c r="I66" s="11">
        <v>679.76493290062194</v>
      </c>
      <c r="J66" s="11">
        <v>1048.81552246973</v>
      </c>
      <c r="L66" s="11">
        <v>313.966813707791</v>
      </c>
      <c r="N66" s="11">
        <v>0</v>
      </c>
      <c r="Q66" s="11">
        <v>0</v>
      </c>
      <c r="R66" s="11">
        <v>0</v>
      </c>
      <c r="S66" s="11">
        <v>42.294028083234601</v>
      </c>
      <c r="V66" s="11">
        <v>0</v>
      </c>
      <c r="Z66" s="27"/>
    </row>
    <row r="67" spans="1:26">
      <c r="A67" s="11">
        <v>25</v>
      </c>
      <c r="B67" s="52">
        <v>63</v>
      </c>
      <c r="C67" s="30">
        <v>0</v>
      </c>
      <c r="D67" s="11">
        <v>0</v>
      </c>
      <c r="F67" s="11">
        <v>0</v>
      </c>
      <c r="H67" s="11">
        <v>1642.4734762729099</v>
      </c>
      <c r="I67" s="11">
        <v>87.711604245241602</v>
      </c>
      <c r="J67" s="11">
        <v>205.20303700494699</v>
      </c>
      <c r="L67" s="11">
        <v>47.095022056168602</v>
      </c>
      <c r="N67" s="11">
        <v>0</v>
      </c>
      <c r="Q67" s="11">
        <v>0</v>
      </c>
      <c r="R67" s="11">
        <v>0</v>
      </c>
      <c r="S67" s="11">
        <v>0</v>
      </c>
      <c r="V67" s="11">
        <v>0</v>
      </c>
      <c r="Z67" s="27"/>
    </row>
    <row r="68" spans="1:26">
      <c r="A68" s="11">
        <v>25</v>
      </c>
      <c r="B68" s="52">
        <v>64</v>
      </c>
      <c r="C68" s="30">
        <v>0</v>
      </c>
      <c r="D68" s="11">
        <v>0</v>
      </c>
      <c r="F68" s="11">
        <v>3399.8132496947301</v>
      </c>
      <c r="H68" s="11">
        <v>0</v>
      </c>
      <c r="I68" s="11">
        <v>0</v>
      </c>
      <c r="J68" s="11">
        <v>0</v>
      </c>
      <c r="L68" s="11">
        <v>47.095022056168602</v>
      </c>
      <c r="N68" s="11">
        <v>0</v>
      </c>
      <c r="Q68" s="11">
        <v>0</v>
      </c>
      <c r="R68" s="11">
        <v>0</v>
      </c>
      <c r="S68" s="11">
        <v>0</v>
      </c>
      <c r="V68" s="11">
        <v>0</v>
      </c>
      <c r="Z68" s="27"/>
    </row>
    <row r="69" spans="1:26">
      <c r="A69" s="11">
        <v>29</v>
      </c>
      <c r="B69" s="52">
        <v>65</v>
      </c>
      <c r="C69" s="30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80.284206089557003</v>
      </c>
      <c r="J69" s="11">
        <v>810.46888590179401</v>
      </c>
      <c r="K69" s="11">
        <v>1023.97099308399</v>
      </c>
      <c r="L69" s="11">
        <v>2211.3384330619601</v>
      </c>
      <c r="M69" s="11">
        <v>757.44979585804197</v>
      </c>
      <c r="N69" s="11">
        <v>461.57396722824802</v>
      </c>
      <c r="O69" s="11">
        <v>128.10658467845201</v>
      </c>
      <c r="P69" s="11">
        <v>61.665587518884998</v>
      </c>
      <c r="Q69" s="11">
        <v>120.000685718204</v>
      </c>
      <c r="R69" s="11">
        <v>0</v>
      </c>
      <c r="S69" s="11">
        <v>300.36274577759201</v>
      </c>
      <c r="U69" s="11">
        <v>91.779096059339295</v>
      </c>
      <c r="V69" s="11">
        <v>107.87001662996001</v>
      </c>
      <c r="W69" s="11">
        <v>23.236900197513599</v>
      </c>
      <c r="Z69" s="27"/>
    </row>
    <row r="70" spans="1:26">
      <c r="A70" s="11">
        <v>29</v>
      </c>
      <c r="B70" s="52">
        <v>66</v>
      </c>
      <c r="C70" s="30">
        <v>0</v>
      </c>
      <c r="D70" s="11">
        <v>0</v>
      </c>
      <c r="E70" s="11">
        <v>0</v>
      </c>
      <c r="F70" s="11">
        <v>0</v>
      </c>
      <c r="G70" s="11">
        <v>357.35024791173402</v>
      </c>
      <c r="H70" s="11">
        <v>5314.1013475042701</v>
      </c>
      <c r="I70" s="11">
        <v>913.23284426871101</v>
      </c>
      <c r="J70" s="11">
        <v>494.18834506207003</v>
      </c>
      <c r="K70" s="11">
        <v>352.51460417645802</v>
      </c>
      <c r="L70" s="11">
        <v>245.70427034021799</v>
      </c>
      <c r="M70" s="11">
        <v>110.846311588981</v>
      </c>
      <c r="N70" s="11">
        <v>0</v>
      </c>
      <c r="O70" s="11">
        <v>64.053292339226203</v>
      </c>
      <c r="P70" s="11">
        <v>30.832793759442499</v>
      </c>
      <c r="Q70" s="11">
        <v>85.714775513002905</v>
      </c>
      <c r="R70" s="11">
        <v>35.7104595936149</v>
      </c>
      <c r="S70" s="11">
        <v>69.314479794829097</v>
      </c>
      <c r="U70" s="11">
        <v>50.061325123275999</v>
      </c>
      <c r="V70" s="11">
        <v>80.902512472470605</v>
      </c>
      <c r="W70" s="11">
        <v>34.855350296270402</v>
      </c>
      <c r="Z70" s="27"/>
    </row>
    <row r="71" spans="1:26">
      <c r="A71" s="11">
        <v>29</v>
      </c>
      <c r="B71" s="52">
        <v>67</v>
      </c>
      <c r="C71" s="30">
        <v>0</v>
      </c>
      <c r="D71" s="11">
        <v>0</v>
      </c>
      <c r="E71" s="11">
        <v>0</v>
      </c>
      <c r="F71" s="11">
        <v>0</v>
      </c>
      <c r="G71" s="11">
        <v>0</v>
      </c>
      <c r="H71" s="11">
        <v>885.68355791737804</v>
      </c>
      <c r="I71" s="11">
        <v>802.84206089556994</v>
      </c>
      <c r="J71" s="11">
        <v>2550.0118605202802</v>
      </c>
      <c r="K71" s="11">
        <v>4011.95192372255</v>
      </c>
      <c r="L71" s="11">
        <v>6077.0856197480698</v>
      </c>
      <c r="M71" s="11">
        <v>4156.73668458682</v>
      </c>
      <c r="N71" s="11">
        <v>1769.3668743749499</v>
      </c>
      <c r="O71" s="11">
        <v>1281.0658467845201</v>
      </c>
      <c r="P71" s="11">
        <v>462.491906391638</v>
      </c>
      <c r="Q71" s="11">
        <v>1062.8632163612299</v>
      </c>
      <c r="R71" s="11">
        <v>285.68367674891903</v>
      </c>
      <c r="S71" s="11">
        <v>831.773757537949</v>
      </c>
      <c r="U71" s="11">
        <v>375.45993842457</v>
      </c>
      <c r="V71" s="11">
        <v>827.00346082969997</v>
      </c>
      <c r="W71" s="11">
        <v>238.178227024514</v>
      </c>
      <c r="Z71" s="27"/>
    </row>
    <row r="72" spans="1:26">
      <c r="A72" s="11">
        <v>29</v>
      </c>
      <c r="B72" s="52">
        <v>68</v>
      </c>
      <c r="C72" s="30">
        <v>0</v>
      </c>
      <c r="D72" s="11">
        <v>0</v>
      </c>
      <c r="E72" s="11">
        <v>0</v>
      </c>
      <c r="F72" s="11">
        <v>0</v>
      </c>
      <c r="G72" s="11">
        <v>402.01902890070102</v>
      </c>
      <c r="H72" s="11">
        <v>17713.671158347501</v>
      </c>
      <c r="I72" s="11">
        <v>8008.3495574333101</v>
      </c>
      <c r="J72" s="11">
        <v>6207.0056139795997</v>
      </c>
      <c r="K72" s="11">
        <v>7335.6610488148799</v>
      </c>
      <c r="L72" s="11">
        <v>13349.9320218185</v>
      </c>
      <c r="M72" s="11">
        <v>8516.6916070867701</v>
      </c>
      <c r="N72" s="11">
        <v>4308.0236941303101</v>
      </c>
      <c r="O72" s="11">
        <v>4291.5705867281504</v>
      </c>
      <c r="P72" s="11">
        <v>1788.3020380476601</v>
      </c>
      <c r="Q72" s="11">
        <v>3394.3051103149101</v>
      </c>
      <c r="R72" s="11">
        <v>3035.3890654572701</v>
      </c>
      <c r="S72" s="11">
        <v>7948.0603498070705</v>
      </c>
      <c r="U72" s="11">
        <v>4805.8872118344898</v>
      </c>
      <c r="V72" s="11">
        <v>5824.9808980178796</v>
      </c>
      <c r="W72" s="11">
        <v>1969.3272917392801</v>
      </c>
      <c r="Z72" s="27"/>
    </row>
    <row r="73" spans="1:26">
      <c r="A73" s="11">
        <v>29</v>
      </c>
      <c r="B73" s="52">
        <v>69</v>
      </c>
      <c r="C73" s="30">
        <v>0</v>
      </c>
      <c r="D73" s="11">
        <v>0</v>
      </c>
      <c r="E73" s="11">
        <v>0</v>
      </c>
      <c r="F73" s="11">
        <v>0</v>
      </c>
      <c r="G73" s="11">
        <v>268.01268593380001</v>
      </c>
      <c r="H73" s="11">
        <v>26612.682145041199</v>
      </c>
      <c r="I73" s="11">
        <v>4937.4786745077499</v>
      </c>
      <c r="J73" s="11">
        <v>4882.5808492132501</v>
      </c>
      <c r="K73" s="11">
        <v>4280.5344792855703</v>
      </c>
      <c r="L73" s="11">
        <v>7780.6352274402498</v>
      </c>
      <c r="M73" s="11">
        <v>4988.0840215041799</v>
      </c>
      <c r="N73" s="11">
        <v>2461.7278252173201</v>
      </c>
      <c r="O73" s="11">
        <v>1537.27901614142</v>
      </c>
      <c r="P73" s="11">
        <v>1402.8921160546299</v>
      </c>
      <c r="Q73" s="11">
        <v>2982.8741878525002</v>
      </c>
      <c r="R73" s="11">
        <v>1999.7857372424301</v>
      </c>
      <c r="S73" s="11">
        <v>5799.3114761673696</v>
      </c>
      <c r="U73" s="11">
        <v>4096.6851059214196</v>
      </c>
      <c r="V73" s="11">
        <v>6382.3093172726803</v>
      </c>
      <c r="W73" s="11">
        <v>3299.6398280469298</v>
      </c>
      <c r="Z73" s="27"/>
    </row>
    <row r="74" spans="1:26">
      <c r="A74" s="11">
        <v>29</v>
      </c>
      <c r="B74" s="52">
        <v>70</v>
      </c>
      <c r="C74" s="30">
        <v>0</v>
      </c>
      <c r="D74" s="11">
        <v>0</v>
      </c>
      <c r="E74" s="11">
        <v>0</v>
      </c>
      <c r="F74" s="11">
        <v>0</v>
      </c>
      <c r="G74" s="11">
        <v>0</v>
      </c>
      <c r="H74" s="11">
        <v>105.438518799687</v>
      </c>
      <c r="I74" s="11">
        <v>371.31445316420098</v>
      </c>
      <c r="J74" s="11">
        <v>612.79354787696604</v>
      </c>
      <c r="K74" s="11">
        <v>1057.5438125293699</v>
      </c>
      <c r="L74" s="11">
        <v>1539.7467607987001</v>
      </c>
      <c r="M74" s="11">
        <v>868.29610744702404</v>
      </c>
      <c r="N74" s="11">
        <v>307.71597815216501</v>
      </c>
      <c r="O74" s="11">
        <v>512.42633871380895</v>
      </c>
      <c r="P74" s="11">
        <v>138.747571917491</v>
      </c>
      <c r="Q74" s="11">
        <v>565.71751838581895</v>
      </c>
      <c r="R74" s="11">
        <v>214.262757561689</v>
      </c>
      <c r="S74" s="11">
        <v>300.36274577759201</v>
      </c>
      <c r="U74" s="11">
        <v>225.27596305474199</v>
      </c>
      <c r="V74" s="11">
        <v>458.44757067733298</v>
      </c>
      <c r="W74" s="11">
        <v>139.42140118508101</v>
      </c>
      <c r="Z74" s="27"/>
    </row>
    <row r="75" spans="1:26">
      <c r="A75" s="11">
        <v>29</v>
      </c>
      <c r="B75" s="52">
        <v>71</v>
      </c>
      <c r="C75" s="30">
        <v>0</v>
      </c>
      <c r="D75" s="11">
        <v>0</v>
      </c>
      <c r="E75" s="11">
        <v>0</v>
      </c>
      <c r="F75" s="11">
        <v>0</v>
      </c>
      <c r="G75" s="11">
        <v>0</v>
      </c>
      <c r="H75" s="11">
        <v>5440.6275700638898</v>
      </c>
      <c r="I75" s="11">
        <v>18174.3371535234</v>
      </c>
      <c r="J75" s="11">
        <v>12196.5683561318</v>
      </c>
      <c r="K75" s="11">
        <v>8477.1369099576896</v>
      </c>
      <c r="L75" s="11">
        <v>9664.3679667152592</v>
      </c>
      <c r="M75" s="11">
        <v>4452.3268488241001</v>
      </c>
      <c r="N75" s="11">
        <v>2384.7988306792799</v>
      </c>
      <c r="O75" s="11">
        <v>3074.55803228285</v>
      </c>
      <c r="P75" s="11">
        <v>894.15101902383299</v>
      </c>
      <c r="Q75" s="11">
        <v>2691.4439511082901</v>
      </c>
      <c r="R75" s="11">
        <v>1535.54976252544</v>
      </c>
      <c r="S75" s="11">
        <v>4967.5377186294199</v>
      </c>
      <c r="U75" s="11">
        <v>2886.8697487755799</v>
      </c>
      <c r="V75" s="11">
        <v>4063.1039597285198</v>
      </c>
      <c r="W75" s="11">
        <v>1103.75275938189</v>
      </c>
      <c r="Z75" s="27"/>
    </row>
    <row r="76" spans="1:26">
      <c r="A76" s="11">
        <v>29</v>
      </c>
      <c r="B76" s="52">
        <v>72</v>
      </c>
      <c r="C76" s="30">
        <v>0</v>
      </c>
      <c r="D76" s="11">
        <v>0</v>
      </c>
      <c r="E76" s="11">
        <v>0</v>
      </c>
      <c r="F76" s="11">
        <v>0</v>
      </c>
      <c r="G76" s="11">
        <v>119.11674930391101</v>
      </c>
      <c r="H76" s="11">
        <v>23639.315914890001</v>
      </c>
      <c r="I76" s="11">
        <v>3903.81952110471</v>
      </c>
      <c r="J76" s="11">
        <v>4309.3223689412498</v>
      </c>
      <c r="K76" s="11">
        <v>4045.52474316793</v>
      </c>
      <c r="L76" s="11">
        <v>5569.2967943782796</v>
      </c>
      <c r="M76" s="11">
        <v>3768.7745940253799</v>
      </c>
      <c r="N76" s="11">
        <v>1307.7929071466999</v>
      </c>
      <c r="O76" s="11">
        <v>1152.9592621060699</v>
      </c>
      <c r="P76" s="11">
        <v>524.15749391052304</v>
      </c>
      <c r="Q76" s="11">
        <v>634.28933879622105</v>
      </c>
      <c r="R76" s="11">
        <v>749.91965146591394</v>
      </c>
      <c r="S76" s="11">
        <v>1571.12820868279</v>
      </c>
      <c r="U76" s="11">
        <v>901.10385221896797</v>
      </c>
      <c r="V76" s="11">
        <v>1959.63863544428</v>
      </c>
      <c r="W76" s="11">
        <v>557.68560474032699</v>
      </c>
      <c r="Z76" s="27"/>
    </row>
    <row r="77" spans="1:26">
      <c r="A77" s="11">
        <v>29</v>
      </c>
      <c r="B77" s="52">
        <v>73</v>
      </c>
      <c r="C77" s="30">
        <v>0</v>
      </c>
      <c r="D77" s="11">
        <v>0</v>
      </c>
      <c r="E77" s="11">
        <v>0</v>
      </c>
      <c r="F77" s="11">
        <v>0</v>
      </c>
      <c r="G77" s="11">
        <v>14.889593662988901</v>
      </c>
      <c r="H77" s="11">
        <v>2699.2260812720101</v>
      </c>
      <c r="I77" s="11">
        <v>3381.9721815225898</v>
      </c>
      <c r="J77" s="11">
        <v>3617.4586858543498</v>
      </c>
      <c r="K77" s="11">
        <v>2333.3109514537</v>
      </c>
      <c r="L77" s="11">
        <v>1572.50733017739</v>
      </c>
      <c r="M77" s="11">
        <v>979.142419036006</v>
      </c>
      <c r="N77" s="11">
        <v>153.85798907608199</v>
      </c>
      <c r="O77" s="11">
        <v>320.26646169613099</v>
      </c>
      <c r="P77" s="11">
        <v>138.747571917491</v>
      </c>
      <c r="Q77" s="11">
        <v>188.57250612860599</v>
      </c>
      <c r="R77" s="11">
        <v>178.55229796807399</v>
      </c>
      <c r="S77" s="11">
        <v>207.94343938448699</v>
      </c>
      <c r="U77" s="11">
        <v>83.435541872126606</v>
      </c>
      <c r="V77" s="11">
        <v>71.913344419973896</v>
      </c>
      <c r="W77" s="11">
        <v>69.710700592540903</v>
      </c>
      <c r="Z77" s="27"/>
    </row>
    <row r="78" spans="1:26">
      <c r="A78" s="11">
        <v>29</v>
      </c>
      <c r="B78" s="52">
        <v>74</v>
      </c>
      <c r="C78" s="30">
        <v>0</v>
      </c>
      <c r="D78" s="11">
        <v>0</v>
      </c>
      <c r="E78" s="11">
        <v>0</v>
      </c>
      <c r="F78" s="11">
        <v>0</v>
      </c>
      <c r="G78" s="11">
        <v>14.889593662988901</v>
      </c>
      <c r="H78" s="11">
        <v>168.70163007950001</v>
      </c>
      <c r="I78" s="11">
        <v>401.42103044778497</v>
      </c>
      <c r="J78" s="11">
        <v>1067.4468253340699</v>
      </c>
      <c r="K78" s="11">
        <v>1661.85456254616</v>
      </c>
      <c r="L78" s="11">
        <v>4144.21202640501</v>
      </c>
      <c r="M78" s="11">
        <v>2678.7858634003901</v>
      </c>
      <c r="N78" s="11">
        <v>1461.6508962227799</v>
      </c>
      <c r="O78" s="11">
        <v>1088.9059697668399</v>
      </c>
      <c r="P78" s="11">
        <v>462.491906391638</v>
      </c>
      <c r="Q78" s="11">
        <v>702.86115920662405</v>
      </c>
      <c r="R78" s="11">
        <v>607.077813091454</v>
      </c>
      <c r="S78" s="11">
        <v>970.40271712760796</v>
      </c>
      <c r="U78" s="11">
        <v>817.66831034684105</v>
      </c>
      <c r="V78" s="11">
        <v>1087.6893343521001</v>
      </c>
      <c r="W78" s="11">
        <v>389.21807830835297</v>
      </c>
      <c r="Z78" s="27"/>
    </row>
    <row r="79" spans="1:26">
      <c r="A79" s="11">
        <v>29</v>
      </c>
      <c r="B79" s="52">
        <v>75</v>
      </c>
      <c r="C79" s="30">
        <v>0</v>
      </c>
      <c r="D79" s="11">
        <v>0</v>
      </c>
      <c r="E79" s="11">
        <v>0</v>
      </c>
      <c r="F79" s="11">
        <v>0</v>
      </c>
      <c r="G79" s="11">
        <v>29.779187325977801</v>
      </c>
      <c r="H79" s="11">
        <v>1897.89333839438</v>
      </c>
      <c r="I79" s="11">
        <v>461.63418501495198</v>
      </c>
      <c r="J79" s="11">
        <v>494.18834506207003</v>
      </c>
      <c r="K79" s="11">
        <v>1091.1166319747499</v>
      </c>
      <c r="L79" s="11">
        <v>786.25366508869899</v>
      </c>
      <c r="M79" s="11">
        <v>517.28278741524798</v>
      </c>
      <c r="N79" s="11">
        <v>384.64497269020598</v>
      </c>
      <c r="O79" s="11">
        <v>320.26646169613099</v>
      </c>
      <c r="P79" s="11">
        <v>30.832793759442499</v>
      </c>
      <c r="Q79" s="11">
        <v>274.28728164160901</v>
      </c>
      <c r="R79" s="11">
        <v>142.841838374459</v>
      </c>
      <c r="S79" s="11">
        <v>115.52413299138099</v>
      </c>
      <c r="U79" s="11">
        <v>108.46620443376401</v>
      </c>
      <c r="V79" s="11">
        <v>323.61004988988202</v>
      </c>
      <c r="W79" s="11">
        <v>75.519925641919301</v>
      </c>
      <c r="Z79" s="27"/>
    </row>
    <row r="80" spans="1:26">
      <c r="A80" s="11">
        <v>29</v>
      </c>
      <c r="B80" s="52">
        <v>76</v>
      </c>
      <c r="C80" s="30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98.837669012413997</v>
      </c>
      <c r="K80" s="11">
        <v>268.582555563016</v>
      </c>
      <c r="L80" s="11">
        <v>1081.0987894969601</v>
      </c>
      <c r="M80" s="11">
        <v>424.91086109109699</v>
      </c>
      <c r="N80" s="11">
        <v>230.78698361412401</v>
      </c>
      <c r="O80" s="11">
        <v>256.21316935690402</v>
      </c>
      <c r="P80" s="11">
        <v>77.081984398606295</v>
      </c>
      <c r="Q80" s="11">
        <v>0</v>
      </c>
      <c r="R80" s="11">
        <v>71.420919187229899</v>
      </c>
      <c r="S80" s="11">
        <v>323.467572375869</v>
      </c>
      <c r="U80" s="11">
        <v>166.87108374425301</v>
      </c>
      <c r="V80" s="11">
        <v>584.29592341228795</v>
      </c>
      <c r="W80" s="11">
        <v>98.756825839433006</v>
      </c>
      <c r="Z80" s="27"/>
    </row>
    <row r="81" spans="1:26">
      <c r="A81" s="11">
        <v>29</v>
      </c>
      <c r="B81" s="52">
        <v>77</v>
      </c>
      <c r="C81" s="30">
        <v>0</v>
      </c>
      <c r="D81" s="11">
        <v>0</v>
      </c>
      <c r="E81" s="11">
        <v>0</v>
      </c>
      <c r="F81" s="11">
        <v>0</v>
      </c>
      <c r="G81" s="11">
        <v>148.89593662988901</v>
      </c>
      <c r="H81" s="11">
        <v>7654.8364648573397</v>
      </c>
      <c r="I81" s="11">
        <v>692.451277522429</v>
      </c>
      <c r="J81" s="11">
        <v>691.86368308689805</v>
      </c>
      <c r="K81" s="11">
        <v>100.71845833613099</v>
      </c>
      <c r="L81" s="11">
        <v>98.281708136087403</v>
      </c>
      <c r="M81" s="11">
        <v>0</v>
      </c>
      <c r="N81" s="11">
        <v>76.928994538041394</v>
      </c>
      <c r="O81" s="11">
        <v>0</v>
      </c>
      <c r="P81" s="11">
        <v>0</v>
      </c>
      <c r="Q81" s="11">
        <v>17.142955102600499</v>
      </c>
      <c r="R81" s="11">
        <v>0</v>
      </c>
      <c r="S81" s="11">
        <v>0</v>
      </c>
      <c r="U81" s="11">
        <v>16.6871083744253</v>
      </c>
      <c r="V81" s="11">
        <v>17.978336104993399</v>
      </c>
      <c r="W81" s="11">
        <v>5.8092250493784103</v>
      </c>
      <c r="Z81" s="27"/>
    </row>
    <row r="82" spans="1:26">
      <c r="A82" s="11">
        <v>29</v>
      </c>
      <c r="B82" s="52">
        <v>78</v>
      </c>
      <c r="C82" s="30">
        <v>0</v>
      </c>
      <c r="D82" s="11">
        <v>0</v>
      </c>
      <c r="E82" s="11">
        <v>0</v>
      </c>
      <c r="F82" s="11">
        <v>0</v>
      </c>
      <c r="G82" s="11">
        <v>14.889593662988901</v>
      </c>
      <c r="H82" s="11">
        <v>2129.8580797536902</v>
      </c>
      <c r="I82" s="11">
        <v>842.98416394034803</v>
      </c>
      <c r="J82" s="11">
        <v>1186.0520281489601</v>
      </c>
      <c r="K82" s="11">
        <v>1561.13610421003</v>
      </c>
      <c r="L82" s="11">
        <v>2899.3103900145702</v>
      </c>
      <c r="M82" s="11">
        <v>1367.10450959744</v>
      </c>
      <c r="N82" s="11">
        <v>461.57396722824802</v>
      </c>
      <c r="O82" s="11">
        <v>960.79938508839302</v>
      </c>
      <c r="P82" s="11">
        <v>169.58036567693301</v>
      </c>
      <c r="Q82" s="11">
        <v>342.859102052011</v>
      </c>
      <c r="R82" s="11">
        <v>285.68367674891903</v>
      </c>
      <c r="S82" s="11">
        <v>1085.9268501189899</v>
      </c>
      <c r="U82" s="11">
        <v>425.52126354784599</v>
      </c>
      <c r="V82" s="11">
        <v>871.94930109218399</v>
      </c>
      <c r="W82" s="11">
        <v>255.60590217264999</v>
      </c>
      <c r="Z82" s="27"/>
    </row>
    <row r="83" spans="1:26">
      <c r="A83" s="18">
        <v>29</v>
      </c>
      <c r="B83" s="52">
        <v>79</v>
      </c>
      <c r="C83" s="31">
        <v>0</v>
      </c>
      <c r="D83" s="18">
        <v>0</v>
      </c>
      <c r="E83" s="18">
        <v>0</v>
      </c>
      <c r="F83" s="18">
        <v>0</v>
      </c>
      <c r="G83" s="18">
        <v>0</v>
      </c>
      <c r="H83" s="18">
        <v>4322.9792707872002</v>
      </c>
      <c r="I83" s="18">
        <v>2137.5669871344498</v>
      </c>
      <c r="J83" s="18">
        <v>1680.2403732110299</v>
      </c>
      <c r="K83" s="18">
        <v>3995.1655139998602</v>
      </c>
      <c r="L83" s="18">
        <v>6306.4096053989397</v>
      </c>
      <c r="M83" s="18">
        <v>2734.2090191948801</v>
      </c>
      <c r="N83" s="18">
        <v>1692.43787983691</v>
      </c>
      <c r="O83" s="18">
        <v>1665.38560081988</v>
      </c>
      <c r="P83" s="18">
        <v>616.65587518885002</v>
      </c>
      <c r="Q83" s="18">
        <v>994.29139595083302</v>
      </c>
      <c r="R83" s="18">
        <v>714.20919187229902</v>
      </c>
      <c r="S83" s="18">
        <v>1963.9102608534899</v>
      </c>
      <c r="T83" s="18"/>
      <c r="U83" s="18">
        <v>675.82788916422601</v>
      </c>
      <c r="V83" s="18">
        <v>1366.3535439795</v>
      </c>
      <c r="W83" s="18">
        <v>551.87637969094897</v>
      </c>
      <c r="X83" s="18"/>
      <c r="Y83" s="18"/>
      <c r="Z83" s="28"/>
    </row>
    <row r="84" spans="1:26">
      <c r="B84" s="17" t="s">
        <v>58</v>
      </c>
      <c r="C84" s="30">
        <v>0</v>
      </c>
      <c r="D84" s="11">
        <v>0</v>
      </c>
      <c r="E84" s="11">
        <v>2.4537589132792501</v>
      </c>
      <c r="F84" s="11">
        <v>63.591671804911698</v>
      </c>
      <c r="G84" s="11">
        <v>47.690624664684101</v>
      </c>
      <c r="H84" s="11">
        <v>3305.6957599157799</v>
      </c>
      <c r="I84" s="11">
        <v>2052.31719900397</v>
      </c>
      <c r="J84" s="11">
        <v>2804.1829835182202</v>
      </c>
      <c r="K84" s="11">
        <v>2736.0531918135398</v>
      </c>
      <c r="L84" s="11">
        <v>2366.36897062957</v>
      </c>
      <c r="M84" s="11">
        <v>3114.47283007035</v>
      </c>
      <c r="N84" s="11">
        <v>612.65767964518398</v>
      </c>
      <c r="O84" s="11">
        <v>1110.2570672132499</v>
      </c>
      <c r="P84" s="11">
        <v>563.26214570545994</v>
      </c>
      <c r="Q84" s="11">
        <v>539.16123152293301</v>
      </c>
      <c r="R84" s="11">
        <v>389.74480956272203</v>
      </c>
      <c r="S84" s="11">
        <v>1857.75538238122</v>
      </c>
      <c r="T84" s="11">
        <v>264.34104751438798</v>
      </c>
      <c r="U84" s="11">
        <v>1822.59347330623</v>
      </c>
      <c r="V84" s="11">
        <v>1012.36486077371</v>
      </c>
      <c r="W84" s="11">
        <v>991.29270543304006</v>
      </c>
      <c r="X84" s="11">
        <v>229.81678875302001</v>
      </c>
      <c r="Y84" s="11">
        <v>852.21591446491902</v>
      </c>
      <c r="Z84" s="27">
        <v>398.79047513951502</v>
      </c>
    </row>
    <row r="85" spans="1:26">
      <c r="B85" s="17" t="s">
        <v>67</v>
      </c>
      <c r="C85" s="30">
        <v>0</v>
      </c>
      <c r="D85" s="11">
        <v>0</v>
      </c>
      <c r="E85" s="11">
        <v>1.7367390271598599</v>
      </c>
      <c r="F85" s="11">
        <v>45.170724092828898</v>
      </c>
      <c r="G85" s="11">
        <v>14.675401731038599</v>
      </c>
      <c r="H85" s="11">
        <v>668.05430994365804</v>
      </c>
      <c r="I85" s="11">
        <v>413.582293237741</v>
      </c>
      <c r="J85" s="11">
        <v>546.28172578915303</v>
      </c>
      <c r="K85" s="11">
        <v>789.70708858442003</v>
      </c>
      <c r="L85" s="11">
        <v>414.80866373658199</v>
      </c>
      <c r="M85" s="11">
        <v>1150.7055102837501</v>
      </c>
      <c r="N85" s="11">
        <v>142.18421459898599</v>
      </c>
      <c r="O85" s="11">
        <v>309.76440776256402</v>
      </c>
      <c r="P85" s="11">
        <v>167.755633388246</v>
      </c>
      <c r="Q85" s="11">
        <v>176.77331325560101</v>
      </c>
      <c r="R85" s="11">
        <v>121.026947997075</v>
      </c>
      <c r="S85" s="11">
        <v>562.22786495984201</v>
      </c>
      <c r="T85" s="11">
        <v>87.170086759338304</v>
      </c>
      <c r="U85" s="11">
        <v>1155.4355055719</v>
      </c>
      <c r="V85" s="11">
        <v>308.57325947428302</v>
      </c>
      <c r="W85" s="11">
        <v>406.810599447404</v>
      </c>
      <c r="X85" s="11">
        <v>109.56757449950599</v>
      </c>
      <c r="Y85" s="11">
        <v>410.798797243102</v>
      </c>
      <c r="Z85" s="27">
        <v>178.23829484878701</v>
      </c>
    </row>
    <row r="87" spans="1:26">
      <c r="B87" s="8" t="s">
        <v>68</v>
      </c>
      <c r="C87" s="10">
        <v>79</v>
      </c>
    </row>
  </sheetData>
  <mergeCells count="1">
    <mergeCell ref="C3:Z3"/>
  </mergeCells>
  <phoneticPr fontId="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E8568-0534-C64C-8F8A-E79060644675}">
  <dimension ref="A1:F84"/>
  <sheetViews>
    <sheetView tabSelected="1" workbookViewId="0">
      <selection activeCell="C32" sqref="C32:C33"/>
    </sheetView>
  </sheetViews>
  <sheetFormatPr baseColWidth="10" defaultRowHeight="16"/>
  <cols>
    <col min="1" max="1" width="10.83203125" style="7"/>
    <col min="2" max="2" width="26.33203125" style="7" bestFit="1" customWidth="1"/>
    <col min="3" max="3" width="26.1640625" style="7" bestFit="1" customWidth="1"/>
    <col min="4" max="4" width="10.83203125" style="7"/>
    <col min="5" max="5" width="21.1640625" style="7" bestFit="1" customWidth="1"/>
    <col min="6" max="6" width="22.5" style="7" bestFit="1" customWidth="1"/>
    <col min="7" max="16384" width="10.83203125" style="7"/>
  </cols>
  <sheetData>
    <row r="1" spans="1:6" ht="18">
      <c r="A1" s="39" t="s">
        <v>84</v>
      </c>
    </row>
    <row r="3" spans="1:6" ht="34">
      <c r="B3" s="32" t="s">
        <v>71</v>
      </c>
      <c r="C3" s="32" t="s">
        <v>72</v>
      </c>
      <c r="E3" s="32" t="s">
        <v>73</v>
      </c>
      <c r="F3" s="32" t="s">
        <v>74</v>
      </c>
    </row>
    <row r="4" spans="1:6">
      <c r="B4" s="7">
        <v>1.0093020312598799</v>
      </c>
      <c r="C4" s="7">
        <v>0.16560638190447299</v>
      </c>
      <c r="E4" s="7">
        <v>31.381024725999499</v>
      </c>
      <c r="F4" s="7">
        <v>408.231693724867</v>
      </c>
    </row>
    <row r="5" spans="1:6">
      <c r="B5" s="7">
        <v>0.94285895083212001</v>
      </c>
      <c r="C5" s="7">
        <v>5.6548520650307896E-2</v>
      </c>
      <c r="E5" s="7">
        <v>36.003917661662399</v>
      </c>
      <c r="F5" s="7">
        <v>728.27533446664302</v>
      </c>
    </row>
    <row r="6" spans="1:6">
      <c r="B6" s="7">
        <v>0.37176485477440901</v>
      </c>
      <c r="C6" s="7">
        <v>9.4920731091588398E-2</v>
      </c>
      <c r="E6" s="7">
        <v>44.621331774727103</v>
      </c>
      <c r="F6" s="7">
        <v>412.09592594732197</v>
      </c>
    </row>
    <row r="7" spans="1:6">
      <c r="B7" s="7">
        <v>3.2185444078947301</v>
      </c>
      <c r="C7" s="7">
        <v>0.21811572250833</v>
      </c>
      <c r="E7" s="7">
        <v>38.158810571116</v>
      </c>
      <c r="F7" s="7">
        <v>272.86379022468498</v>
      </c>
    </row>
    <row r="8" spans="1:6">
      <c r="B8" s="7">
        <v>0.17718154780737799</v>
      </c>
      <c r="C8" s="7">
        <v>0.27264465313541297</v>
      </c>
      <c r="E8" s="7">
        <v>61.237512470390001</v>
      </c>
      <c r="F8" s="7">
        <v>653.13117114991803</v>
      </c>
    </row>
    <row r="9" spans="1:6">
      <c r="B9" s="7">
        <v>8.9432565789473603E-2</v>
      </c>
      <c r="C9" s="7">
        <v>0</v>
      </c>
      <c r="E9" s="7">
        <v>43.099943665255601</v>
      </c>
    </row>
    <row r="10" spans="1:6">
      <c r="B10" s="7">
        <v>7.7516927165728E-2</v>
      </c>
      <c r="C10" s="7">
        <v>1.6156720185802199E-2</v>
      </c>
      <c r="E10" s="7">
        <v>39.0227306162259</v>
      </c>
      <c r="F10" s="7">
        <v>220.66966698341699</v>
      </c>
    </row>
    <row r="11" spans="1:6">
      <c r="B11" s="7">
        <v>0.169271657280263</v>
      </c>
      <c r="C11" s="7">
        <v>2.6254670301928698E-2</v>
      </c>
      <c r="E11" s="7">
        <v>37.598417843670198</v>
      </c>
      <c r="F11" s="7">
        <v>453.604041148573</v>
      </c>
    </row>
    <row r="12" spans="1:6">
      <c r="B12" s="7">
        <v>0.10793585526315699</v>
      </c>
      <c r="C12" s="7">
        <v>0</v>
      </c>
      <c r="E12" s="7">
        <v>26.856665490765302</v>
      </c>
    </row>
    <row r="13" spans="1:6">
      <c r="B13" s="7">
        <v>8.429276315789469E-2</v>
      </c>
      <c r="C13" s="7">
        <v>2.0195900232252801E-3</v>
      </c>
      <c r="E13" s="7">
        <v>36.824525904324702</v>
      </c>
      <c r="F13" s="7">
        <v>582.42696970266104</v>
      </c>
    </row>
    <row r="14" spans="1:6">
      <c r="B14" s="7">
        <v>1.92684933240523</v>
      </c>
      <c r="C14" s="7">
        <v>2.09633444410784</v>
      </c>
      <c r="E14" s="7">
        <v>55.847433954517697</v>
      </c>
      <c r="F14" s="7">
        <v>380.52164272157802</v>
      </c>
    </row>
    <row r="15" spans="1:6">
      <c r="B15" s="7">
        <v>9.0460526315789394E-2</v>
      </c>
      <c r="C15" s="7">
        <v>2.0195900232252801E-3</v>
      </c>
      <c r="E15" s="7">
        <v>34.696489478766502</v>
      </c>
      <c r="F15" s="7">
        <v>347.45224062094002</v>
      </c>
    </row>
    <row r="16" spans="1:6">
      <c r="B16" s="7">
        <v>0.58182565789473595</v>
      </c>
      <c r="C16" s="7">
        <v>0.12925376148641801</v>
      </c>
      <c r="E16" s="7">
        <v>44.571673861498297</v>
      </c>
      <c r="F16" s="7">
        <v>328.40895923135997</v>
      </c>
    </row>
    <row r="17" spans="2:6">
      <c r="B17" s="7">
        <v>7.273711453558189E-2</v>
      </c>
      <c r="C17" s="7">
        <v>6.86660607896597E-2</v>
      </c>
      <c r="E17" s="7">
        <v>61.223357110516098</v>
      </c>
      <c r="F17" s="7">
        <v>358.859186995203</v>
      </c>
    </row>
    <row r="18" spans="2:6">
      <c r="B18" s="7">
        <v>0.13363486842105202</v>
      </c>
      <c r="C18" s="7">
        <v>1.00979501161264E-2</v>
      </c>
      <c r="E18" s="7">
        <v>38.140079839472101</v>
      </c>
      <c r="F18" s="7">
        <v>860.73008705645998</v>
      </c>
    </row>
    <row r="19" spans="2:6">
      <c r="B19" s="7">
        <v>7.0929276315789408E-2</v>
      </c>
      <c r="C19" s="7">
        <v>0</v>
      </c>
      <c r="E19" s="7">
        <v>38.361900111567699</v>
      </c>
    </row>
    <row r="20" spans="2:6">
      <c r="B20" s="7">
        <v>0.113075657894736</v>
      </c>
      <c r="C20" s="7">
        <v>0</v>
      </c>
      <c r="E20" s="7">
        <v>40.597243625189499</v>
      </c>
    </row>
    <row r="21" spans="2:6">
      <c r="B21" s="7">
        <v>1.30354995886856</v>
      </c>
      <c r="C21" s="7">
        <v>0.88256084014944913</v>
      </c>
      <c r="E21" s="7">
        <v>67.066917887965403</v>
      </c>
      <c r="F21" s="7">
        <v>414.86406803373899</v>
      </c>
    </row>
    <row r="22" spans="2:6">
      <c r="B22" s="7">
        <v>1.23077896601911</v>
      </c>
      <c r="C22" s="7">
        <v>0.34938907401797398</v>
      </c>
      <c r="E22" s="7">
        <v>44.540388965360499</v>
      </c>
      <c r="F22" s="7">
        <v>297.20511752244499</v>
      </c>
    </row>
    <row r="23" spans="2:6">
      <c r="B23" s="7">
        <v>0.22464089097006898</v>
      </c>
      <c r="C23" s="7">
        <v>4.84701605574068E-2</v>
      </c>
      <c r="E23" s="7">
        <v>40.6881857523666</v>
      </c>
      <c r="F23" s="7">
        <v>146.97071329193901</v>
      </c>
    </row>
    <row r="24" spans="2:6">
      <c r="B24" s="7">
        <v>1.14218819211542</v>
      </c>
      <c r="C24" s="7">
        <v>0.36352620418055098</v>
      </c>
      <c r="E24" s="7">
        <v>46.063937529497402</v>
      </c>
      <c r="F24" s="7">
        <v>296.529680044857</v>
      </c>
    </row>
    <row r="25" spans="2:6">
      <c r="B25" s="7">
        <v>1.41550164473684</v>
      </c>
      <c r="C25" s="7">
        <v>1.00979501161264E-2</v>
      </c>
      <c r="E25" s="7">
        <v>23.502479666040198</v>
      </c>
      <c r="F25" s="7">
        <v>432.27581554901201</v>
      </c>
    </row>
    <row r="26" spans="2:6">
      <c r="B26" s="7">
        <v>7.5934949060304999E-2</v>
      </c>
      <c r="C26" s="7">
        <v>0</v>
      </c>
      <c r="E26" s="7">
        <v>38.552239644423501</v>
      </c>
    </row>
    <row r="27" spans="2:6">
      <c r="B27" s="7">
        <v>0.79672513828509506</v>
      </c>
      <c r="C27" s="7">
        <v>1.5894173482782901</v>
      </c>
      <c r="E27" s="7">
        <v>55.513782007098797</v>
      </c>
      <c r="F27" s="7">
        <v>567.60448180420599</v>
      </c>
    </row>
    <row r="28" spans="2:6">
      <c r="B28" s="7">
        <v>0.130550986842105</v>
      </c>
      <c r="C28" s="7">
        <v>4.0391800464505698E-3</v>
      </c>
      <c r="E28" s="7">
        <v>31.967434411871398</v>
      </c>
      <c r="F28" s="7">
        <v>282.28147448595598</v>
      </c>
    </row>
    <row r="29" spans="2:6">
      <c r="B29" s="7">
        <v>0.152138157894736</v>
      </c>
      <c r="C29" s="7">
        <v>2.0195900232252801E-3</v>
      </c>
      <c r="E29" s="7">
        <v>26.819416859495298</v>
      </c>
      <c r="F29" s="7">
        <v>400.00097349377802</v>
      </c>
    </row>
    <row r="30" spans="2:6">
      <c r="B30" s="7">
        <v>0.78624311839524097</v>
      </c>
      <c r="C30" s="7">
        <v>0.212056952438654</v>
      </c>
      <c r="E30" s="7">
        <v>37.8298912358444</v>
      </c>
      <c r="F30" s="7">
        <v>424.48596527670799</v>
      </c>
    </row>
    <row r="31" spans="2:6">
      <c r="B31" s="7">
        <v>0.221011513157894</v>
      </c>
      <c r="C31" s="7">
        <v>2.0195900232252801E-3</v>
      </c>
      <c r="E31" s="7">
        <v>24.131597612935899</v>
      </c>
      <c r="F31" s="7">
        <v>1825</v>
      </c>
    </row>
    <row r="32" spans="2:6">
      <c r="B32" s="7">
        <v>9.8683660327495884E-2</v>
      </c>
      <c r="C32" s="53"/>
      <c r="E32" s="7">
        <v>455.07724560149501</v>
      </c>
    </row>
    <row r="33" spans="2:6">
      <c r="B33" s="7">
        <v>0.138826166223426</v>
      </c>
      <c r="C33" s="53"/>
      <c r="E33" s="7">
        <v>411.15297237790998</v>
      </c>
    </row>
    <row r="34" spans="2:6">
      <c r="B34" s="7">
        <v>9.9944261853965988E-2</v>
      </c>
      <c r="C34" s="7">
        <v>0</v>
      </c>
      <c r="E34" s="7">
        <v>47.1361885584082</v>
      </c>
    </row>
    <row r="35" spans="2:6">
      <c r="B35" s="7">
        <v>6.9292955216219601E-2</v>
      </c>
      <c r="C35" s="7">
        <v>5.0650863597224302E-2</v>
      </c>
      <c r="E35" s="7">
        <v>62.6291268103449</v>
      </c>
      <c r="F35" s="7">
        <v>484.80603105496903</v>
      </c>
    </row>
    <row r="36" spans="2:6">
      <c r="B36" s="7">
        <v>7.4757412197419298E-2</v>
      </c>
      <c r="C36" s="7">
        <v>8.4418105995373808E-3</v>
      </c>
      <c r="E36" s="7">
        <v>26.1077621952954</v>
      </c>
      <c r="F36" s="7">
        <v>205.59143423881099</v>
      </c>
    </row>
    <row r="37" spans="2:6">
      <c r="B37" s="7">
        <v>8.3408186834338496E-2</v>
      </c>
      <c r="C37" s="7">
        <v>3.3767242398149502E-2</v>
      </c>
      <c r="E37" s="7">
        <v>51.0456444008286</v>
      </c>
      <c r="F37" s="7">
        <v>355.21202486443002</v>
      </c>
    </row>
    <row r="38" spans="2:6">
      <c r="B38" s="7">
        <v>8.1695260007669301E-2</v>
      </c>
      <c r="C38" s="7">
        <v>0.10636681355417101</v>
      </c>
      <c r="E38" s="7">
        <v>1825</v>
      </c>
      <c r="F38" s="7">
        <v>1564.5319783894099</v>
      </c>
    </row>
    <row r="39" spans="2:6">
      <c r="B39" s="7">
        <v>0.13482540110556798</v>
      </c>
      <c r="C39" s="7">
        <v>5.0650863597224306E-3</v>
      </c>
      <c r="E39" s="7">
        <v>44.621412965901797</v>
      </c>
      <c r="F39" s="7">
        <v>1825</v>
      </c>
    </row>
    <row r="40" spans="2:6">
      <c r="B40" s="7">
        <v>0.25567034971517399</v>
      </c>
      <c r="C40" s="7">
        <v>5.9092674196761702E-2</v>
      </c>
      <c r="E40" s="7">
        <v>60.113576595345599</v>
      </c>
      <c r="F40" s="7">
        <v>448.01513138967903</v>
      </c>
    </row>
    <row r="41" spans="2:6">
      <c r="B41" s="7">
        <v>0.12058236817816401</v>
      </c>
      <c r="C41" s="7">
        <v>1.7578245163785301E-3</v>
      </c>
      <c r="E41" s="7">
        <v>21.4678575619097</v>
      </c>
      <c r="F41" s="7">
        <v>202.081121022519</v>
      </c>
    </row>
    <row r="42" spans="2:6">
      <c r="B42" s="7">
        <v>0.635838978075011</v>
      </c>
      <c r="C42" s="7">
        <v>5.80082090404914E-2</v>
      </c>
      <c r="E42" s="7">
        <v>40.810269326714902</v>
      </c>
      <c r="F42" s="7">
        <v>82.505682562648204</v>
      </c>
    </row>
    <row r="43" spans="2:6">
      <c r="B43" s="7">
        <v>0.14210546529938101</v>
      </c>
      <c r="C43" s="7">
        <v>7.9102103237033809E-3</v>
      </c>
      <c r="E43" s="7">
        <v>36.484916969481098</v>
      </c>
      <c r="F43" s="7">
        <v>132.02352241057699</v>
      </c>
    </row>
    <row r="44" spans="2:6">
      <c r="B44" s="7">
        <v>0.109459615163037</v>
      </c>
      <c r="C44" s="7">
        <v>2.6367367745677899E-3</v>
      </c>
      <c r="E44" s="7">
        <v>42.099629988200597</v>
      </c>
      <c r="F44" s="7">
        <v>159.29335701610199</v>
      </c>
    </row>
    <row r="45" spans="2:6">
      <c r="B45" s="7">
        <v>0.138446422723077</v>
      </c>
      <c r="C45" s="7">
        <v>1.7578245163785301E-3</v>
      </c>
      <c r="E45" s="7">
        <v>22.237816964362999</v>
      </c>
      <c r="F45" s="7">
        <v>157.98905077088901</v>
      </c>
    </row>
    <row r="46" spans="2:6">
      <c r="B46" s="7">
        <v>9.1652465308109804E-2</v>
      </c>
      <c r="C46" s="7">
        <v>3.4277578069381302E-2</v>
      </c>
      <c r="E46" s="7">
        <v>51.223558994668402</v>
      </c>
      <c r="F46" s="7">
        <v>90.504237963405799</v>
      </c>
    </row>
    <row r="47" spans="2:6">
      <c r="B47" s="7">
        <v>0.31685678073510698</v>
      </c>
      <c r="C47" s="7">
        <v>8.7891225818926503E-3</v>
      </c>
      <c r="E47" s="7">
        <v>41.7246188291547</v>
      </c>
      <c r="F47" s="7">
        <v>97.256460827345705</v>
      </c>
    </row>
    <row r="48" spans="2:6">
      <c r="B48" s="7">
        <v>7.8734109152360093E-2</v>
      </c>
      <c r="C48" s="7">
        <v>1.23047716146497E-2</v>
      </c>
      <c r="E48" s="7">
        <v>105.433881482814</v>
      </c>
      <c r="F48" s="7">
        <v>89.289487553175803</v>
      </c>
    </row>
    <row r="49" spans="2:6">
      <c r="B49" s="7">
        <v>0.66304830371335599</v>
      </c>
      <c r="C49" s="7">
        <v>5.1855823233166599E-2</v>
      </c>
      <c r="E49" s="7">
        <v>34.639042524206701</v>
      </c>
      <c r="F49" s="7">
        <v>168.91368171463699</v>
      </c>
    </row>
    <row r="50" spans="2:6">
      <c r="B50" s="7">
        <v>1.25</v>
      </c>
      <c r="C50" s="7">
        <v>0.780734123130705</v>
      </c>
      <c r="E50" s="7">
        <v>115.769413179865</v>
      </c>
      <c r="F50" s="7">
        <v>621.71857363199899</v>
      </c>
    </row>
    <row r="51" spans="2:6">
      <c r="B51" s="7">
        <v>2.8152782351004197</v>
      </c>
      <c r="C51" s="7">
        <v>3.3093804622256702</v>
      </c>
      <c r="E51" s="7">
        <v>90.443718445155895</v>
      </c>
      <c r="F51" s="7">
        <v>470.375404317255</v>
      </c>
    </row>
    <row r="52" spans="2:6">
      <c r="B52" s="7">
        <v>0.39627271521421903</v>
      </c>
      <c r="C52" s="7">
        <v>2.2077589480470099E-2</v>
      </c>
      <c r="E52" s="7">
        <v>21.612348174625598</v>
      </c>
      <c r="F52" s="7">
        <v>255.86763474984301</v>
      </c>
    </row>
    <row r="53" spans="2:6">
      <c r="B53" s="7">
        <v>0.13595967634964801</v>
      </c>
      <c r="C53" s="7">
        <v>7.0648286337504492E-3</v>
      </c>
      <c r="E53" s="7">
        <v>35.575714170232203</v>
      </c>
      <c r="F53" s="7">
        <v>120.079220822157</v>
      </c>
    </row>
    <row r="54" spans="2:6">
      <c r="B54" s="7">
        <v>9.6166600344873301E-2</v>
      </c>
      <c r="C54" s="7">
        <v>1.7662071584376099E-3</v>
      </c>
      <c r="E54" s="7">
        <v>28.316513282595999</v>
      </c>
      <c r="F54" s="7">
        <v>161.910186978496</v>
      </c>
    </row>
    <row r="55" spans="2:6">
      <c r="B55" s="7">
        <v>0.14922403501790599</v>
      </c>
      <c r="C55" s="7">
        <v>0</v>
      </c>
      <c r="E55" s="7">
        <v>15.759923799843399</v>
      </c>
    </row>
    <row r="56" spans="2:6">
      <c r="B56" s="7">
        <v>0.87876376177211801</v>
      </c>
      <c r="C56" s="7">
        <v>5.1220007594690697E-2</v>
      </c>
      <c r="E56" s="7">
        <v>27.298735800844</v>
      </c>
      <c r="F56" s="7">
        <v>199.12108942268901</v>
      </c>
    </row>
    <row r="57" spans="2:6">
      <c r="B57" s="7">
        <v>0.13761772118318</v>
      </c>
      <c r="C57" s="7">
        <v>0</v>
      </c>
      <c r="E57" s="7">
        <v>25.1166224918437</v>
      </c>
    </row>
    <row r="58" spans="2:6">
      <c r="B58" s="7">
        <v>1.52540124684971</v>
      </c>
      <c r="C58" s="7">
        <v>3.7973453906408605E-2</v>
      </c>
      <c r="E58" s="7">
        <v>22.878209048065798</v>
      </c>
      <c r="F58" s="7">
        <v>256.16588384611202</v>
      </c>
    </row>
    <row r="59" spans="2:6">
      <c r="B59" s="7">
        <v>0.43440774638546198</v>
      </c>
      <c r="C59" s="7">
        <v>0.23755486280985799</v>
      </c>
      <c r="E59" s="7">
        <v>42.652871358134497</v>
      </c>
      <c r="F59" s="7">
        <v>229.202158921831</v>
      </c>
    </row>
    <row r="60" spans="2:6">
      <c r="B60" s="7">
        <v>8.1575771995717195E-2</v>
      </c>
      <c r="C60" s="7">
        <v>0.10508932592703799</v>
      </c>
      <c r="E60" s="7">
        <v>82.085812526103297</v>
      </c>
      <c r="F60" s="7">
        <v>191.390798407039</v>
      </c>
    </row>
    <row r="61" spans="2:6">
      <c r="B61" s="7">
        <v>0.42280143255073604</v>
      </c>
      <c r="C61" s="7">
        <v>9.7141393714068689E-3</v>
      </c>
      <c r="E61" s="7">
        <v>26.361222053729701</v>
      </c>
      <c r="F61" s="7">
        <v>117.872298887971</v>
      </c>
    </row>
    <row r="62" spans="2:6">
      <c r="B62" s="7">
        <v>0.28854263772361999</v>
      </c>
      <c r="C62" s="7">
        <v>0</v>
      </c>
      <c r="E62" s="7">
        <v>32.600461832919002</v>
      </c>
    </row>
    <row r="63" spans="2:6">
      <c r="B63" s="7">
        <v>0.33998132496947298</v>
      </c>
      <c r="C63" s="7">
        <v>0</v>
      </c>
      <c r="E63" s="7">
        <v>70.627742766516704</v>
      </c>
    </row>
    <row r="64" spans="2:6">
      <c r="B64" s="7">
        <v>0.31692469048541899</v>
      </c>
      <c r="C64" s="7">
        <v>2.53764168499407E-2</v>
      </c>
      <c r="E64" s="7">
        <v>26.1451812396541</v>
      </c>
      <c r="F64" s="7">
        <v>70.391579043424201</v>
      </c>
    </row>
    <row r="65" spans="2:6">
      <c r="B65" s="7">
        <v>0.16424734762729098</v>
      </c>
      <c r="C65" s="7">
        <v>0</v>
      </c>
      <c r="E65" s="7">
        <v>37.579787873565699</v>
      </c>
    </row>
    <row r="66" spans="2:6">
      <c r="B66" s="7">
        <v>0.49718116038531501</v>
      </c>
      <c r="C66" s="7">
        <v>2.1147014041617302E-3</v>
      </c>
      <c r="E66" s="7">
        <v>34.470319504389899</v>
      </c>
      <c r="F66" s="7">
        <v>246.88044270137499</v>
      </c>
    </row>
    <row r="67" spans="2:6">
      <c r="B67" s="7">
        <v>0.25302969769609801</v>
      </c>
      <c r="C67" s="7">
        <v>4.2294028083234604E-3</v>
      </c>
      <c r="E67" s="7">
        <v>26.666958807716298</v>
      </c>
      <c r="F67" s="7">
        <v>145.276941987203</v>
      </c>
    </row>
    <row r="68" spans="2:6">
      <c r="B68" s="7">
        <v>2.363931591489</v>
      </c>
      <c r="C68" s="7">
        <v>0.15711282086827899</v>
      </c>
      <c r="E68" s="7">
        <v>64.728901114462801</v>
      </c>
      <c r="F68" s="7">
        <v>368.83251873607298</v>
      </c>
    </row>
    <row r="69" spans="2:6">
      <c r="B69" s="7">
        <v>0.189789333839438</v>
      </c>
      <c r="C69" s="7">
        <v>1.1552413299138099E-2</v>
      </c>
      <c r="E69" s="7">
        <v>77.995215540666806</v>
      </c>
      <c r="F69" s="7">
        <v>1544.1534885814001</v>
      </c>
    </row>
    <row r="70" spans="2:6">
      <c r="B70" s="7">
        <v>0.53141013475042698</v>
      </c>
      <c r="C70" s="7">
        <v>6.9314479794829109E-3</v>
      </c>
      <c r="E70" s="7">
        <v>53.956808150648698</v>
      </c>
      <c r="F70" s="7">
        <v>548.75300600896196</v>
      </c>
    </row>
    <row r="71" spans="2:6">
      <c r="B71" s="7">
        <v>0.289931039001457</v>
      </c>
      <c r="C71" s="7">
        <v>0.108592685011898</v>
      </c>
      <c r="E71" s="7">
        <v>74.110318471968995</v>
      </c>
      <c r="F71" s="7">
        <v>249.676128657118</v>
      </c>
    </row>
    <row r="72" spans="2:6">
      <c r="B72" s="7">
        <v>0.10810987894969599</v>
      </c>
      <c r="C72" s="7">
        <v>3.2346757237586898E-2</v>
      </c>
      <c r="E72" s="7">
        <v>41.518411475526896</v>
      </c>
      <c r="F72" s="7">
        <v>346.65914883916702</v>
      </c>
    </row>
    <row r="73" spans="2:6">
      <c r="B73" s="7">
        <v>0.76548364648573397</v>
      </c>
      <c r="C73" s="7">
        <v>0</v>
      </c>
      <c r="E73" s="7">
        <v>32.428307936192397</v>
      </c>
    </row>
    <row r="74" spans="2:6">
      <c r="B74" s="7">
        <v>2.66126821450412</v>
      </c>
      <c r="C74" s="7">
        <v>0.57993114761673703</v>
      </c>
      <c r="E74" s="7">
        <v>112.36804981721799</v>
      </c>
      <c r="F74" s="7">
        <v>683.71660041303096</v>
      </c>
    </row>
    <row r="75" spans="2:6">
      <c r="B75" s="7">
        <v>0.22113384330619601</v>
      </c>
      <c r="C75" s="7">
        <v>3.00362745777592E-2</v>
      </c>
      <c r="E75" s="7">
        <v>30.661708860446801</v>
      </c>
      <c r="F75" s="7">
        <v>128.687703426512</v>
      </c>
    </row>
    <row r="76" spans="2:6">
      <c r="B76" s="7">
        <v>0.15397467607986998</v>
      </c>
      <c r="C76" s="7">
        <v>3.00362745777592E-2</v>
      </c>
      <c r="E76" s="7">
        <v>106.64213604696199</v>
      </c>
      <c r="F76" s="7">
        <v>517.96533232679997</v>
      </c>
    </row>
    <row r="77" spans="2:6">
      <c r="B77" s="7">
        <v>0.41442120264050097</v>
      </c>
      <c r="C77" s="7">
        <v>9.7040271712760695E-2</v>
      </c>
      <c r="E77" s="7">
        <v>83.961667036551901</v>
      </c>
      <c r="F77" s="7">
        <v>378.40402516364799</v>
      </c>
    </row>
    <row r="78" spans="2:6">
      <c r="B78" s="7">
        <v>0.361745868585435</v>
      </c>
      <c r="C78" s="7">
        <v>2.0794343938448701E-2</v>
      </c>
      <c r="E78" s="7">
        <v>59.8977623414387</v>
      </c>
      <c r="F78" s="7">
        <v>290.75308146022797</v>
      </c>
    </row>
    <row r="79" spans="2:6">
      <c r="B79" s="7">
        <v>0.63064096053989405</v>
      </c>
      <c r="C79" s="7">
        <v>0.196391026085349</v>
      </c>
      <c r="E79" s="7">
        <v>84.474752709030597</v>
      </c>
      <c r="F79" s="7">
        <v>288.78383536520602</v>
      </c>
    </row>
    <row r="80" spans="2:6">
      <c r="B80" s="7">
        <v>1.8174337153523401</v>
      </c>
      <c r="C80" s="7">
        <v>0.49675377186294201</v>
      </c>
      <c r="E80" s="7">
        <v>77.524582353508407</v>
      </c>
      <c r="F80" s="7">
        <v>226.153488130733</v>
      </c>
    </row>
    <row r="81" spans="1:6">
      <c r="B81" s="7">
        <v>1.7713671158347499</v>
      </c>
      <c r="C81" s="7">
        <v>0.79480603498070701</v>
      </c>
      <c r="E81" s="7">
        <v>117.562199300499</v>
      </c>
      <c r="F81" s="7">
        <v>239.40133402242401</v>
      </c>
    </row>
    <row r="82" spans="1:6">
      <c r="B82" s="23">
        <v>0.60770856197480705</v>
      </c>
      <c r="C82" s="23">
        <v>8.3177375753794899E-2</v>
      </c>
      <c r="E82" s="23">
        <v>59.597563134890997</v>
      </c>
      <c r="F82" s="23">
        <v>297.61093260870899</v>
      </c>
    </row>
    <row r="83" spans="1:6">
      <c r="A83" s="22" t="s">
        <v>43</v>
      </c>
      <c r="B83" s="7">
        <f>MEDIAN(B4:B82)</f>
        <v>0.22464089097006898</v>
      </c>
      <c r="C83" s="7">
        <f t="shared" ref="C83:F83" si="0">MEDIAN(C4:C82)</f>
        <v>2.6254670301928698E-2</v>
      </c>
      <c r="E83" s="7">
        <f t="shared" si="0"/>
        <v>41.518411475526896</v>
      </c>
      <c r="F83" s="7">
        <f t="shared" si="0"/>
        <v>297.20511752244499</v>
      </c>
    </row>
    <row r="84" spans="1:6">
      <c r="A84" s="8" t="s">
        <v>69</v>
      </c>
      <c r="B84" s="7">
        <v>79</v>
      </c>
      <c r="C84" s="7">
        <v>77</v>
      </c>
      <c r="E84" s="7">
        <v>79</v>
      </c>
      <c r="F84" s="7">
        <v>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49BBB-0EF6-0C46-BE14-68CD1B252734}">
  <dimension ref="A1:P32"/>
  <sheetViews>
    <sheetView workbookViewId="0"/>
  </sheetViews>
  <sheetFormatPr baseColWidth="10" defaultRowHeight="16"/>
  <cols>
    <col min="1" max="16" width="14.5" style="7" customWidth="1"/>
    <col min="17" max="16384" width="10.83203125" style="7"/>
  </cols>
  <sheetData>
    <row r="1" spans="1:16" ht="18">
      <c r="A1" s="40" t="s">
        <v>85</v>
      </c>
    </row>
    <row r="3" spans="1:16">
      <c r="A3" s="49" t="s">
        <v>1</v>
      </c>
      <c r="B3" s="48"/>
      <c r="C3" s="47" t="s">
        <v>2</v>
      </c>
      <c r="D3" s="48"/>
      <c r="E3" s="47" t="s">
        <v>3</v>
      </c>
      <c r="F3" s="48"/>
      <c r="G3" s="47" t="s">
        <v>4</v>
      </c>
      <c r="H3" s="48"/>
      <c r="I3" s="47" t="s">
        <v>5</v>
      </c>
      <c r="J3" s="48"/>
      <c r="K3" s="47" t="s">
        <v>6</v>
      </c>
      <c r="L3" s="48"/>
      <c r="M3" s="47" t="s">
        <v>7</v>
      </c>
      <c r="N3" s="48"/>
      <c r="O3" s="47" t="s">
        <v>8</v>
      </c>
      <c r="P3" s="48"/>
    </row>
    <row r="4" spans="1:16" s="38" customFormat="1" ht="34">
      <c r="A4" s="9" t="s">
        <v>39</v>
      </c>
      <c r="B4" s="36" t="s">
        <v>40</v>
      </c>
      <c r="C4" s="37" t="s">
        <v>39</v>
      </c>
      <c r="D4" s="36" t="s">
        <v>40</v>
      </c>
      <c r="E4" s="37" t="s">
        <v>39</v>
      </c>
      <c r="F4" s="36" t="s">
        <v>40</v>
      </c>
      <c r="G4" s="37" t="s">
        <v>39</v>
      </c>
      <c r="H4" s="36" t="s">
        <v>40</v>
      </c>
      <c r="I4" s="37" t="s">
        <v>39</v>
      </c>
      <c r="J4" s="36" t="s">
        <v>40</v>
      </c>
      <c r="K4" s="37" t="s">
        <v>39</v>
      </c>
      <c r="L4" s="36" t="s">
        <v>40</v>
      </c>
      <c r="M4" s="37" t="s">
        <v>39</v>
      </c>
      <c r="N4" s="36" t="s">
        <v>40</v>
      </c>
      <c r="O4" s="37" t="s">
        <v>39</v>
      </c>
      <c r="P4" s="36" t="s">
        <v>40</v>
      </c>
    </row>
    <row r="5" spans="1:16">
      <c r="A5" s="7">
        <v>0.22720615758221299</v>
      </c>
      <c r="B5" s="33">
        <v>0.32572255048103499</v>
      </c>
      <c r="C5" s="34">
        <v>0.30230712168645502</v>
      </c>
      <c r="D5" s="33"/>
      <c r="E5" s="34">
        <v>0.74802440059994402</v>
      </c>
      <c r="F5" s="33"/>
      <c r="G5" s="34">
        <v>6.4551930734553203E-2</v>
      </c>
      <c r="H5" s="33">
        <v>0.20758003057128599</v>
      </c>
      <c r="I5" s="34">
        <v>0.16343383450909399</v>
      </c>
      <c r="J5" s="33">
        <v>7.3932646567416202E-2</v>
      </c>
      <c r="K5" s="34">
        <v>0.29635800283844199</v>
      </c>
      <c r="L5" s="33">
        <v>7.0502368144080896E-2</v>
      </c>
      <c r="M5" s="34">
        <v>0.410384046326154</v>
      </c>
      <c r="N5" s="33"/>
      <c r="O5" s="35">
        <v>0.24689812</v>
      </c>
      <c r="P5" s="33">
        <v>0.16638816689917199</v>
      </c>
    </row>
    <row r="6" spans="1:16">
      <c r="A6" s="7">
        <v>0.38002791657860102</v>
      </c>
      <c r="B6" s="33">
        <v>0.22692887644472901</v>
      </c>
      <c r="C6" s="34">
        <v>0.30887577655627202</v>
      </c>
      <c r="D6" s="33"/>
      <c r="E6" s="34">
        <v>0.129893232911205</v>
      </c>
      <c r="F6" s="33">
        <v>0.77971523194325998</v>
      </c>
      <c r="G6" s="34">
        <v>0.177725950622275</v>
      </c>
      <c r="H6" s="33">
        <v>0.31655445236156798</v>
      </c>
      <c r="I6" s="34">
        <v>7.9585726701358397E-2</v>
      </c>
      <c r="J6" s="33">
        <v>0.12858489648128699</v>
      </c>
      <c r="K6" s="34">
        <v>0.287398363637485</v>
      </c>
      <c r="L6" s="33">
        <v>0.31865720167452299</v>
      </c>
      <c r="M6" s="34">
        <v>0.79852288777487501</v>
      </c>
      <c r="N6" s="33"/>
      <c r="O6" s="35">
        <v>0.29542256</v>
      </c>
      <c r="P6" s="33">
        <v>0.232959786732058</v>
      </c>
    </row>
    <row r="7" spans="1:16">
      <c r="A7" s="7">
        <v>0.236866854843167</v>
      </c>
      <c r="B7" s="33">
        <v>0.24642649288665</v>
      </c>
      <c r="C7" s="34"/>
      <c r="D7" s="33"/>
      <c r="E7" s="34">
        <v>0.32738270328082297</v>
      </c>
      <c r="F7" s="33">
        <v>0.53605268568348496</v>
      </c>
      <c r="G7" s="34">
        <v>0.16115164852208599</v>
      </c>
      <c r="H7" s="33">
        <v>0.188657572800428</v>
      </c>
      <c r="I7" s="34"/>
      <c r="J7" s="33"/>
      <c r="K7" s="34">
        <v>0.354832379922976</v>
      </c>
      <c r="L7" s="33">
        <v>0.25949455588429099</v>
      </c>
      <c r="M7" s="34">
        <v>0.18741556363412001</v>
      </c>
      <c r="N7" s="33">
        <v>0</v>
      </c>
      <c r="O7" s="35">
        <v>0.66126611999999996</v>
      </c>
      <c r="P7" s="33">
        <v>0.10843055579475</v>
      </c>
    </row>
    <row r="8" spans="1:16">
      <c r="A8" s="7">
        <v>0.39698272838016702</v>
      </c>
      <c r="B8" s="33">
        <v>0.20471780452834301</v>
      </c>
      <c r="C8" s="34"/>
      <c r="D8" s="33"/>
      <c r="E8" s="34">
        <v>0.23697553233902199</v>
      </c>
      <c r="F8" s="33">
        <v>0.17147518852362501</v>
      </c>
      <c r="G8" s="34">
        <v>0.23346179525736599</v>
      </c>
      <c r="H8" s="33">
        <v>0.24778325949484201</v>
      </c>
      <c r="I8" s="34"/>
      <c r="J8" s="33"/>
      <c r="K8" s="34">
        <v>0.75626120678305897</v>
      </c>
      <c r="L8" s="33"/>
      <c r="M8" s="34">
        <v>0.48310518971159999</v>
      </c>
      <c r="N8" s="33"/>
      <c r="O8" s="35">
        <v>0.2301588</v>
      </c>
      <c r="P8" s="33">
        <v>0.15490496873632401</v>
      </c>
    </row>
    <row r="9" spans="1:16">
      <c r="A9" s="7">
        <v>8.05266896730501E-2</v>
      </c>
      <c r="B9" s="33">
        <v>0.32770853360228203</v>
      </c>
      <c r="C9" s="34"/>
      <c r="D9" s="33"/>
      <c r="E9" s="34">
        <v>0.158704264521351</v>
      </c>
      <c r="F9" s="33">
        <v>0.22206370951814899</v>
      </c>
      <c r="G9" s="34">
        <v>0.146065566884686</v>
      </c>
      <c r="H9" s="33">
        <v>0.166640729337935</v>
      </c>
      <c r="I9" s="34"/>
      <c r="J9" s="33"/>
      <c r="K9" s="34">
        <v>0.34096680271926</v>
      </c>
      <c r="L9" s="33">
        <v>0.16131506913320501</v>
      </c>
      <c r="M9" s="34">
        <v>0.25448098409349901</v>
      </c>
      <c r="N9" s="33">
        <v>0</v>
      </c>
      <c r="O9" s="35">
        <v>0.49716058000000002</v>
      </c>
      <c r="P9" s="33">
        <v>0.25482909629176098</v>
      </c>
    </row>
    <row r="10" spans="1:16">
      <c r="A10" s="7">
        <v>0.85818169548730705</v>
      </c>
      <c r="B10" s="33"/>
      <c r="C10" s="34"/>
      <c r="D10" s="33"/>
      <c r="E10" s="34">
        <v>0.76607976462961602</v>
      </c>
      <c r="F10" s="33">
        <v>0.44201053087033099</v>
      </c>
      <c r="G10" s="34">
        <v>4.7690432972434298E-2</v>
      </c>
      <c r="H10" s="33">
        <v>0.38455657926508902</v>
      </c>
      <c r="I10" s="34"/>
      <c r="J10" s="33"/>
      <c r="K10" s="34">
        <v>0.80042257604302802</v>
      </c>
      <c r="L10" s="33"/>
      <c r="M10" s="34">
        <v>0.47004814289427699</v>
      </c>
      <c r="N10" s="33">
        <v>0</v>
      </c>
      <c r="O10" s="35">
        <v>0.77249199000000002</v>
      </c>
      <c r="P10" s="33"/>
    </row>
    <row r="11" spans="1:16">
      <c r="A11" s="7">
        <v>0.190198648981906</v>
      </c>
      <c r="B11" s="33">
        <v>0.183652322545379</v>
      </c>
      <c r="C11" s="34"/>
      <c r="D11" s="33"/>
      <c r="E11" s="34">
        <v>0.30149463807176002</v>
      </c>
      <c r="F11" s="33">
        <v>5.0924264840398602E-2</v>
      </c>
      <c r="G11" s="34">
        <v>0.24118654552334001</v>
      </c>
      <c r="H11" s="33">
        <v>0.292802633193323</v>
      </c>
      <c r="I11" s="34"/>
      <c r="J11" s="33"/>
      <c r="K11" s="34">
        <v>0.221124469964532</v>
      </c>
      <c r="L11" s="33">
        <v>7.8484763308690406E-2</v>
      </c>
      <c r="M11" s="34"/>
      <c r="N11" s="33"/>
      <c r="O11" s="35">
        <v>0.25308101</v>
      </c>
      <c r="P11" s="33">
        <v>9.0282582767866701E-2</v>
      </c>
    </row>
    <row r="12" spans="1:16">
      <c r="A12" s="7">
        <v>0.25035886495008802</v>
      </c>
      <c r="B12" s="33">
        <v>0.163205780514946</v>
      </c>
      <c r="C12" s="34"/>
      <c r="D12" s="33"/>
      <c r="E12" s="34"/>
      <c r="F12" s="33"/>
      <c r="G12" s="34">
        <v>0.25166453411263201</v>
      </c>
      <c r="H12" s="33">
        <v>0.22412509593098201</v>
      </c>
      <c r="I12" s="34"/>
      <c r="J12" s="33"/>
      <c r="K12" s="34">
        <v>0.117791114328421</v>
      </c>
      <c r="L12" s="33">
        <v>9.8835639476978404E-2</v>
      </c>
      <c r="M12" s="34"/>
      <c r="N12" s="33"/>
      <c r="O12" s="35">
        <v>0.34811639999999999</v>
      </c>
      <c r="P12" s="33">
        <v>0.10807495652417699</v>
      </c>
    </row>
    <row r="13" spans="1:16">
      <c r="A13" s="7">
        <v>0.53845824152539601</v>
      </c>
      <c r="B13" s="33"/>
      <c r="C13" s="34"/>
      <c r="D13" s="33"/>
      <c r="E13" s="34"/>
      <c r="F13" s="33"/>
      <c r="G13" s="34">
        <v>0.21506170800532601</v>
      </c>
      <c r="H13" s="33">
        <v>0.15977916634145001</v>
      </c>
      <c r="I13" s="34"/>
      <c r="J13" s="33"/>
      <c r="K13" s="34">
        <v>0.10318054028127201</v>
      </c>
      <c r="L13" s="33">
        <v>7.3717150672458501E-2</v>
      </c>
      <c r="M13" s="34"/>
      <c r="N13" s="33"/>
      <c r="O13" s="35">
        <v>0.24283741</v>
      </c>
      <c r="P13" s="33">
        <v>0.162657507002957</v>
      </c>
    </row>
    <row r="14" spans="1:16">
      <c r="A14" s="7">
        <v>0.68755120356150701</v>
      </c>
      <c r="B14" s="33">
        <v>0.31733334981050798</v>
      </c>
      <c r="C14" s="34"/>
      <c r="D14" s="33"/>
      <c r="E14" s="34"/>
      <c r="F14" s="33"/>
      <c r="G14" s="34"/>
      <c r="H14" s="33"/>
      <c r="I14" s="34"/>
      <c r="J14" s="33"/>
      <c r="K14" s="34">
        <v>0.226344482787881</v>
      </c>
      <c r="L14" s="33">
        <v>0.20559063319692</v>
      </c>
      <c r="M14" s="34"/>
      <c r="N14" s="33"/>
      <c r="O14" s="35">
        <v>0.14824228</v>
      </c>
      <c r="P14" s="33">
        <v>0.11617556676829199</v>
      </c>
    </row>
    <row r="15" spans="1:16">
      <c r="A15" s="7">
        <v>0.148234868326376</v>
      </c>
      <c r="B15" s="33">
        <v>0.140283571047885</v>
      </c>
      <c r="C15" s="34"/>
      <c r="D15" s="33"/>
      <c r="E15" s="34"/>
      <c r="F15" s="33"/>
      <c r="G15" s="34"/>
      <c r="H15" s="33"/>
      <c r="I15" s="34"/>
      <c r="J15" s="33"/>
      <c r="K15" s="34"/>
      <c r="L15" s="33"/>
      <c r="M15" s="34"/>
      <c r="N15" s="33"/>
      <c r="O15" s="35">
        <v>0.30390590000000001</v>
      </c>
      <c r="P15" s="33">
        <v>9.7411335612758804E-2</v>
      </c>
    </row>
    <row r="16" spans="1:16">
      <c r="A16" s="7">
        <v>0.68058181638084603</v>
      </c>
      <c r="B16" s="33">
        <v>0.33775764934692398</v>
      </c>
      <c r="C16" s="34"/>
      <c r="D16" s="33"/>
      <c r="E16" s="34"/>
      <c r="F16" s="33"/>
      <c r="G16" s="34"/>
      <c r="H16" s="33"/>
      <c r="I16" s="34"/>
      <c r="J16" s="33"/>
      <c r="K16" s="34"/>
      <c r="L16" s="33"/>
      <c r="M16" s="34"/>
      <c r="N16" s="33"/>
      <c r="O16" s="35">
        <v>0.15705098000000001</v>
      </c>
      <c r="P16" s="33">
        <v>0.14567665995335399</v>
      </c>
    </row>
    <row r="17" spans="1:16">
      <c r="A17" s="7">
        <v>0.19536699464495599</v>
      </c>
      <c r="B17" s="33">
        <v>0.172436476792934</v>
      </c>
      <c r="C17" s="34"/>
      <c r="D17" s="33"/>
      <c r="E17" s="34"/>
      <c r="F17" s="33"/>
      <c r="G17" s="34"/>
      <c r="H17" s="33"/>
      <c r="I17" s="34"/>
      <c r="J17" s="33"/>
      <c r="K17" s="34"/>
      <c r="L17" s="33"/>
      <c r="M17" s="34"/>
      <c r="N17" s="33"/>
      <c r="O17" s="35">
        <v>0.21318919</v>
      </c>
      <c r="P17" s="33">
        <v>0.12662027807710399</v>
      </c>
    </row>
    <row r="18" spans="1:16">
      <c r="A18" s="7">
        <v>0.14736390842345401</v>
      </c>
      <c r="B18" s="33">
        <v>0.25466538519540699</v>
      </c>
      <c r="C18" s="34"/>
      <c r="D18" s="33"/>
      <c r="E18" s="34"/>
      <c r="F18" s="33"/>
      <c r="G18" s="34"/>
      <c r="H18" s="33"/>
      <c r="I18" s="34"/>
      <c r="J18" s="33"/>
      <c r="K18" s="34"/>
      <c r="L18" s="33"/>
      <c r="M18" s="34"/>
      <c r="N18" s="33"/>
      <c r="O18" s="35">
        <v>0.16339139</v>
      </c>
      <c r="P18" s="33">
        <v>9.4412538222304193E-2</v>
      </c>
    </row>
    <row r="19" spans="1:16">
      <c r="A19" s="7">
        <v>0.176885803184263</v>
      </c>
      <c r="B19" s="33">
        <v>0.26847577726278099</v>
      </c>
      <c r="C19" s="34"/>
      <c r="D19" s="33"/>
      <c r="E19" s="34"/>
      <c r="F19" s="33"/>
      <c r="G19" s="34"/>
      <c r="H19" s="33"/>
      <c r="I19" s="34"/>
      <c r="J19" s="33"/>
      <c r="K19" s="34"/>
      <c r="L19" s="33"/>
      <c r="M19" s="34"/>
      <c r="N19" s="33"/>
      <c r="O19" s="35">
        <v>0.17379496999999999</v>
      </c>
      <c r="P19" s="33">
        <v>0.163948916778554</v>
      </c>
    </row>
    <row r="20" spans="1:16">
      <c r="A20" s="7">
        <v>0.68847918891098803</v>
      </c>
      <c r="B20" s="33"/>
      <c r="C20" s="34"/>
      <c r="D20" s="33"/>
      <c r="E20" s="34"/>
      <c r="F20" s="33"/>
      <c r="G20" s="34"/>
      <c r="H20" s="33"/>
      <c r="I20" s="34"/>
      <c r="J20" s="33"/>
      <c r="K20" s="34"/>
      <c r="L20" s="33"/>
      <c r="M20" s="34"/>
      <c r="N20" s="33"/>
      <c r="O20" s="34"/>
      <c r="P20" s="33"/>
    </row>
    <row r="21" spans="1:16">
      <c r="A21" s="7">
        <v>0.61299071102916602</v>
      </c>
      <c r="B21" s="33"/>
      <c r="C21" s="34"/>
      <c r="D21" s="33"/>
      <c r="E21" s="34"/>
      <c r="F21" s="33"/>
      <c r="G21" s="34"/>
      <c r="H21" s="33"/>
      <c r="I21" s="34"/>
      <c r="J21" s="33"/>
      <c r="K21" s="34"/>
      <c r="L21" s="33"/>
      <c r="M21" s="34"/>
      <c r="N21" s="33"/>
      <c r="O21" s="34"/>
      <c r="P21" s="33"/>
    </row>
    <row r="22" spans="1:16">
      <c r="A22" s="7">
        <v>0.11087159017178699</v>
      </c>
      <c r="B22" s="33">
        <v>0.204880913946697</v>
      </c>
      <c r="C22" s="34"/>
      <c r="D22" s="33"/>
      <c r="E22" s="34"/>
      <c r="F22" s="33"/>
      <c r="G22" s="34"/>
      <c r="H22" s="33"/>
      <c r="I22" s="34"/>
      <c r="J22" s="33"/>
      <c r="K22" s="34"/>
      <c r="L22" s="33"/>
      <c r="M22" s="34"/>
      <c r="N22" s="33"/>
      <c r="O22" s="34"/>
      <c r="P22" s="33"/>
    </row>
    <row r="23" spans="1:16">
      <c r="A23" s="7">
        <v>0.29667784133241798</v>
      </c>
      <c r="B23" s="33">
        <v>0.20107365015145501</v>
      </c>
      <c r="C23" s="34"/>
      <c r="D23" s="33"/>
      <c r="E23" s="34"/>
      <c r="F23" s="33"/>
      <c r="G23" s="34"/>
      <c r="H23" s="33"/>
      <c r="I23" s="34"/>
      <c r="J23" s="33"/>
      <c r="K23" s="34"/>
      <c r="L23" s="33"/>
      <c r="M23" s="34"/>
      <c r="N23" s="33"/>
      <c r="O23" s="34"/>
      <c r="P23" s="33"/>
    </row>
    <row r="24" spans="1:16">
      <c r="A24" s="7">
        <v>0.79644700604358298</v>
      </c>
      <c r="B24" s="33">
        <v>0.42120117433869603</v>
      </c>
      <c r="C24" s="34"/>
      <c r="D24" s="33"/>
      <c r="E24" s="34"/>
      <c r="F24" s="33"/>
      <c r="G24" s="34"/>
      <c r="H24" s="33"/>
      <c r="I24" s="34"/>
      <c r="J24" s="33"/>
      <c r="K24" s="34"/>
      <c r="L24" s="33"/>
      <c r="M24" s="34"/>
      <c r="N24" s="33"/>
      <c r="O24" s="34"/>
      <c r="P24" s="33"/>
    </row>
    <row r="25" spans="1:16">
      <c r="A25" s="7">
        <v>0.22272820376881799</v>
      </c>
      <c r="B25" s="33">
        <v>0.19169580303932801</v>
      </c>
      <c r="C25" s="34"/>
      <c r="D25" s="33"/>
      <c r="E25" s="34"/>
      <c r="F25" s="33"/>
      <c r="G25" s="34"/>
      <c r="H25" s="33"/>
      <c r="I25" s="34"/>
      <c r="J25" s="33"/>
      <c r="K25" s="34"/>
      <c r="L25" s="33"/>
      <c r="M25" s="34"/>
      <c r="N25" s="33"/>
      <c r="O25" s="34"/>
      <c r="P25" s="33"/>
    </row>
    <row r="26" spans="1:16">
      <c r="A26" s="7">
        <v>0.44426828035286497</v>
      </c>
      <c r="B26" s="33">
        <v>0.321896215126037</v>
      </c>
      <c r="C26" s="34"/>
      <c r="D26" s="33"/>
      <c r="E26" s="34"/>
      <c r="F26" s="33"/>
      <c r="G26" s="34"/>
      <c r="H26" s="33"/>
      <c r="I26" s="34"/>
      <c r="J26" s="33"/>
      <c r="K26" s="34"/>
      <c r="L26" s="33"/>
      <c r="M26" s="34"/>
      <c r="N26" s="33"/>
      <c r="O26" s="34"/>
      <c r="P26" s="33"/>
    </row>
    <row r="27" spans="1:16">
      <c r="A27" s="7">
        <v>0.74392027565378505</v>
      </c>
      <c r="B27" s="33"/>
      <c r="C27" s="34"/>
      <c r="D27" s="33"/>
      <c r="E27" s="34"/>
      <c r="F27" s="33"/>
      <c r="G27" s="34"/>
      <c r="H27" s="33"/>
      <c r="I27" s="34"/>
      <c r="J27" s="33"/>
      <c r="K27" s="34"/>
      <c r="L27" s="33"/>
      <c r="M27" s="34"/>
      <c r="N27" s="33"/>
      <c r="O27" s="34"/>
      <c r="P27" s="33"/>
    </row>
    <row r="28" spans="1:16">
      <c r="A28" s="7">
        <v>1.8055990589688299E-2</v>
      </c>
      <c r="B28" s="33">
        <v>9.1586198190039395E-2</v>
      </c>
      <c r="C28" s="34"/>
      <c r="D28" s="33"/>
      <c r="E28" s="34"/>
      <c r="F28" s="33"/>
      <c r="G28" s="34"/>
      <c r="H28" s="33"/>
      <c r="I28" s="34"/>
      <c r="J28" s="33"/>
      <c r="K28" s="34"/>
      <c r="L28" s="33"/>
      <c r="M28" s="34"/>
      <c r="N28" s="33"/>
      <c r="O28" s="34"/>
      <c r="P28" s="33"/>
    </row>
    <row r="29" spans="1:16">
      <c r="A29" s="7">
        <v>0.47910830277949701</v>
      </c>
      <c r="B29" s="33">
        <v>0.28975903525306101</v>
      </c>
      <c r="C29" s="34"/>
      <c r="D29" s="33"/>
      <c r="E29" s="34"/>
      <c r="F29" s="33"/>
      <c r="G29" s="34"/>
      <c r="H29" s="33"/>
      <c r="I29" s="34"/>
      <c r="J29" s="33"/>
      <c r="K29" s="34"/>
      <c r="L29" s="33"/>
      <c r="M29" s="34"/>
      <c r="N29" s="33"/>
      <c r="O29" s="34"/>
      <c r="P29" s="33"/>
    </row>
    <row r="30" spans="1:16">
      <c r="A30" s="7">
        <v>0.52959019214400005</v>
      </c>
      <c r="B30" s="33">
        <v>0.21553240468347301</v>
      </c>
      <c r="C30" s="34"/>
      <c r="D30" s="33"/>
      <c r="E30" s="34"/>
      <c r="F30" s="33"/>
      <c r="G30" s="34"/>
      <c r="H30" s="33"/>
      <c r="I30" s="34"/>
      <c r="J30" s="33"/>
      <c r="K30" s="34"/>
      <c r="L30" s="33"/>
      <c r="M30" s="34"/>
      <c r="N30" s="33"/>
      <c r="O30" s="34"/>
      <c r="P30" s="33"/>
    </row>
    <row r="31" spans="1:16">
      <c r="A31" s="7">
        <v>0.25994045909838698</v>
      </c>
      <c r="B31" s="33">
        <v>0.22010425746565701</v>
      </c>
      <c r="C31" s="34"/>
      <c r="D31" s="33"/>
      <c r="E31" s="34"/>
      <c r="F31" s="33"/>
      <c r="G31" s="34"/>
      <c r="H31" s="33"/>
      <c r="I31" s="34"/>
      <c r="J31" s="33"/>
      <c r="K31" s="34"/>
      <c r="L31" s="33"/>
      <c r="M31" s="34"/>
      <c r="N31" s="33"/>
      <c r="O31" s="34"/>
      <c r="P31" s="33"/>
    </row>
    <row r="32" spans="1:16">
      <c r="A32" s="7">
        <v>0.32863742505773502</v>
      </c>
      <c r="B32" s="33">
        <v>0.33920466370687002</v>
      </c>
      <c r="C32" s="34"/>
      <c r="D32" s="33"/>
      <c r="E32" s="34"/>
      <c r="F32" s="33"/>
      <c r="G32" s="34"/>
      <c r="H32" s="33"/>
      <c r="I32" s="34"/>
      <c r="J32" s="33"/>
      <c r="K32" s="34"/>
      <c r="L32" s="33"/>
      <c r="M32" s="34"/>
      <c r="N32" s="33"/>
      <c r="O32" s="34"/>
      <c r="P32" s="33"/>
    </row>
  </sheetData>
  <mergeCells count="8">
    <mergeCell ref="K3:L3"/>
    <mergeCell ref="M3:N3"/>
    <mergeCell ref="O3:P3"/>
    <mergeCell ref="A3:B3"/>
    <mergeCell ref="C3:D3"/>
    <mergeCell ref="E3:F3"/>
    <mergeCell ref="G3:H3"/>
    <mergeCell ref="I3:J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6F249-B73F-2D4F-BDE1-3D37E1AAE18A}">
  <dimension ref="A1:G87"/>
  <sheetViews>
    <sheetView workbookViewId="0"/>
  </sheetViews>
  <sheetFormatPr baseColWidth="10" defaultRowHeight="16"/>
  <sheetData>
    <row r="1" spans="1:7" ht="18">
      <c r="A1" s="40" t="s">
        <v>86</v>
      </c>
    </row>
    <row r="3" spans="1:7">
      <c r="A3" s="50" t="s">
        <v>18</v>
      </c>
      <c r="B3" s="50"/>
      <c r="C3" s="50"/>
      <c r="E3" s="50" t="s">
        <v>19</v>
      </c>
      <c r="F3" s="50"/>
      <c r="G3" s="50"/>
    </row>
    <row r="4" spans="1:7" ht="34">
      <c r="A4" s="3" t="s">
        <v>20</v>
      </c>
      <c r="B4" s="2" t="s">
        <v>21</v>
      </c>
      <c r="C4" s="3" t="s">
        <v>22</v>
      </c>
      <c r="D4" s="4"/>
      <c r="E4" s="3" t="s">
        <v>20</v>
      </c>
      <c r="F4" s="2" t="s">
        <v>21</v>
      </c>
      <c r="G4" s="3" t="s">
        <v>22</v>
      </c>
    </row>
    <row r="5" spans="1:7">
      <c r="A5" s="4">
        <v>1.00930203125988E-2</v>
      </c>
      <c r="B5" s="4">
        <v>31.381024725999499</v>
      </c>
      <c r="C5" s="4">
        <v>1.0568853333494712</v>
      </c>
      <c r="D5" s="6"/>
      <c r="E5" s="11">
        <v>1.65606381904473E-3</v>
      </c>
      <c r="F5" s="11">
        <v>408.231693724867</v>
      </c>
      <c r="G5" s="11">
        <v>10.064008787535753</v>
      </c>
    </row>
    <row r="6" spans="1:7">
      <c r="A6" s="4">
        <v>9.4285895083212005E-3</v>
      </c>
      <c r="B6" s="4">
        <v>36.003917661662399</v>
      </c>
      <c r="C6" s="4">
        <v>1.1406573376359836</v>
      </c>
      <c r="D6" s="6"/>
      <c r="E6" s="11">
        <v>5.6548520650307897E-4</v>
      </c>
      <c r="F6" s="11">
        <v>728.27533446664302</v>
      </c>
      <c r="G6" s="11">
        <v>16.035656539042549</v>
      </c>
    </row>
    <row r="7" spans="1:7">
      <c r="A7" s="4">
        <v>3.7176485477440901E-3</v>
      </c>
      <c r="B7" s="4">
        <v>44.621331774727103</v>
      </c>
      <c r="C7" s="4">
        <v>1.3158617945952356</v>
      </c>
      <c r="D7" s="6"/>
      <c r="E7" s="11">
        <v>9.4920731091588395E-4</v>
      </c>
      <c r="F7" s="11">
        <v>412.09592594732197</v>
      </c>
      <c r="G7" s="11">
        <v>10.425774960785315</v>
      </c>
    </row>
    <row r="8" spans="1:7">
      <c r="A8" s="4">
        <v>3.2185444078947301E-2</v>
      </c>
      <c r="B8" s="4">
        <v>38.158810571116</v>
      </c>
      <c r="C8" s="4">
        <v>1.3375714278618247</v>
      </c>
      <c r="D8" s="6"/>
      <c r="E8" s="11">
        <v>2.1811572250833001E-3</v>
      </c>
      <c r="F8" s="11">
        <v>272.86379022468498</v>
      </c>
      <c r="G8" s="11">
        <v>7.5271605714065206</v>
      </c>
    </row>
    <row r="9" spans="1:7">
      <c r="A9" s="4">
        <v>1.7718154780737799E-3</v>
      </c>
      <c r="B9" s="4">
        <v>61.237512470390001</v>
      </c>
      <c r="C9" s="4">
        <v>1.8491523399274739</v>
      </c>
      <c r="D9" s="6"/>
      <c r="E9" s="11">
        <v>2.72644653135413E-3</v>
      </c>
      <c r="F9" s="11">
        <v>653.13117114991803</v>
      </c>
      <c r="G9" s="11">
        <v>19.071122968288275</v>
      </c>
    </row>
    <row r="10" spans="1:7">
      <c r="A10" s="4">
        <v>8.9432565789473604E-4</v>
      </c>
      <c r="B10" s="4">
        <v>43.099943665255601</v>
      </c>
      <c r="C10" s="4">
        <v>0.57543289918382468</v>
      </c>
      <c r="D10" s="6"/>
      <c r="E10" s="11">
        <v>0</v>
      </c>
      <c r="F10" s="11"/>
      <c r="G10" s="11"/>
    </row>
    <row r="11" spans="1:7">
      <c r="A11" s="4">
        <v>7.7516927165728004E-4</v>
      </c>
      <c r="B11" s="4">
        <v>39.0227306162259</v>
      </c>
      <c r="C11" s="4">
        <v>0.92977343553992597</v>
      </c>
      <c r="D11" s="6"/>
      <c r="E11" s="11">
        <v>1.6156720185802199E-4</v>
      </c>
      <c r="F11" s="11">
        <v>220.66966698341699</v>
      </c>
      <c r="G11" s="11">
        <v>4.2354951630313149</v>
      </c>
    </row>
    <row r="12" spans="1:7">
      <c r="A12" s="4">
        <v>1.6927165728026299E-3</v>
      </c>
      <c r="B12" s="4">
        <v>37.598417843670198</v>
      </c>
      <c r="C12" s="4">
        <v>1.0243570515998521</v>
      </c>
      <c r="D12" s="6"/>
      <c r="E12" s="11">
        <v>2.6254670301928699E-4</v>
      </c>
      <c r="F12" s="11">
        <v>453.604041148573</v>
      </c>
      <c r="G12" s="11">
        <v>9.1477316597676985</v>
      </c>
    </row>
    <row r="13" spans="1:7">
      <c r="A13" s="4">
        <v>1.0793585526315699E-3</v>
      </c>
      <c r="B13" s="4">
        <v>26.856665490765302</v>
      </c>
      <c r="C13" s="4">
        <v>0.5678427327500164</v>
      </c>
      <c r="D13" s="6"/>
      <c r="E13" s="11">
        <v>0</v>
      </c>
      <c r="F13" s="11"/>
      <c r="G13" s="11"/>
    </row>
    <row r="14" spans="1:7">
      <c r="A14" s="4">
        <v>8.4292763157894695E-4</v>
      </c>
      <c r="B14" s="4">
        <v>36.824525904324702</v>
      </c>
      <c r="C14" s="4">
        <v>0.76715343395558633</v>
      </c>
      <c r="D14" s="6"/>
      <c r="E14" s="24">
        <v>2.01959002322528E-5</v>
      </c>
      <c r="F14" s="11">
        <v>582.42696970266104</v>
      </c>
      <c r="G14" s="11">
        <v>6.1904258679991786</v>
      </c>
    </row>
    <row r="15" spans="1:7">
      <c r="A15" s="4">
        <v>1.92684933240523E-2</v>
      </c>
      <c r="B15" s="4">
        <v>55.847433954517697</v>
      </c>
      <c r="C15" s="4">
        <v>2.1522787327699615</v>
      </c>
      <c r="D15" s="6"/>
      <c r="E15" s="11">
        <v>2.0963344441078401E-2</v>
      </c>
      <c r="F15" s="11">
        <v>380.52164272157802</v>
      </c>
      <c r="G15" s="11">
        <v>14.492499811615863</v>
      </c>
    </row>
    <row r="16" spans="1:7">
      <c r="A16" s="4">
        <v>9.0460526315789397E-4</v>
      </c>
      <c r="B16" s="4">
        <v>34.696489478766502</v>
      </c>
      <c r="C16" s="4">
        <v>0.63593637208613973</v>
      </c>
      <c r="D16" s="6"/>
      <c r="E16" s="24">
        <v>2.01959002322528E-5</v>
      </c>
      <c r="F16" s="11">
        <v>347.45224062094002</v>
      </c>
      <c r="G16" s="11">
        <v>3.4598992218158084</v>
      </c>
    </row>
    <row r="17" spans="1:7">
      <c r="A17" s="4">
        <v>5.8182565789473596E-3</v>
      </c>
      <c r="B17" s="4">
        <v>44.571673861498297</v>
      </c>
      <c r="C17" s="4">
        <v>1.3932077481450877</v>
      </c>
      <c r="D17" s="6"/>
      <c r="E17" s="11">
        <v>1.29253761486418E-3</v>
      </c>
      <c r="F17" s="11">
        <v>328.40895923135997</v>
      </c>
      <c r="G17" s="11">
        <v>8.5119917544726569</v>
      </c>
    </row>
    <row r="18" spans="1:7">
      <c r="A18" s="4">
        <v>7.2737114535581895E-4</v>
      </c>
      <c r="B18" s="4">
        <v>61.223357110516098</v>
      </c>
      <c r="C18" s="4">
        <v>1.5138053371861233</v>
      </c>
      <c r="D18" s="6"/>
      <c r="E18" s="11">
        <v>6.8666060789659695E-4</v>
      </c>
      <c r="F18" s="11">
        <v>358.859186995203</v>
      </c>
      <c r="G18" s="11">
        <v>8.3284590720335068</v>
      </c>
    </row>
    <row r="19" spans="1:7">
      <c r="A19" s="4">
        <v>1.3363486842105201E-3</v>
      </c>
      <c r="B19" s="4">
        <v>38.140079839472101</v>
      </c>
      <c r="C19" s="4">
        <v>1.0189234328259205</v>
      </c>
      <c r="D19" s="6"/>
      <c r="E19" s="11">
        <v>1.00979501161264E-4</v>
      </c>
      <c r="F19" s="11">
        <v>860.73008705645998</v>
      </c>
      <c r="G19" s="11">
        <v>13.534109075470795</v>
      </c>
    </row>
    <row r="20" spans="1:7">
      <c r="A20" s="4">
        <v>7.0929276315789401E-4</v>
      </c>
      <c r="B20" s="4">
        <v>38.361900111567699</v>
      </c>
      <c r="C20" s="4">
        <v>0.57159565779391774</v>
      </c>
      <c r="D20" s="6"/>
      <c r="E20" s="11">
        <v>0</v>
      </c>
      <c r="F20" s="11"/>
      <c r="G20" s="11"/>
    </row>
    <row r="21" spans="1:7">
      <c r="A21" s="4">
        <v>1.13075657894736E-3</v>
      </c>
      <c r="B21" s="4">
        <v>40.597243625189499</v>
      </c>
      <c r="C21" s="4">
        <v>0.80968601872166579</v>
      </c>
      <c r="D21" s="6"/>
      <c r="E21" s="11">
        <v>0</v>
      </c>
      <c r="F21" s="11"/>
      <c r="G21" s="11"/>
    </row>
    <row r="22" spans="1:7">
      <c r="A22" s="4">
        <v>1.3035499588685599E-2</v>
      </c>
      <c r="B22" s="4">
        <v>67.066917887965403</v>
      </c>
      <c r="C22" s="4">
        <v>2.4432450083321533</v>
      </c>
      <c r="D22" s="6"/>
      <c r="E22" s="11">
        <v>8.8256084014944908E-3</v>
      </c>
      <c r="F22" s="11">
        <v>414.86406803373899</v>
      </c>
      <c r="G22" s="11">
        <v>14.107419985984356</v>
      </c>
    </row>
    <row r="23" spans="1:7">
      <c r="A23" s="4">
        <v>1.2307789660191099E-2</v>
      </c>
      <c r="B23" s="4">
        <v>44.540388965360499</v>
      </c>
      <c r="C23" s="4">
        <v>1.5700588433024438</v>
      </c>
      <c r="D23" s="6"/>
      <c r="E23" s="11">
        <v>3.4938907401797399E-3</v>
      </c>
      <c r="F23" s="11">
        <v>297.20511752244499</v>
      </c>
      <c r="G23" s="11">
        <v>8.9585600759847939</v>
      </c>
    </row>
    <row r="24" spans="1:7">
      <c r="A24" s="4">
        <v>2.2464089097006899E-3</v>
      </c>
      <c r="B24" s="4">
        <v>40.6881857523666</v>
      </c>
      <c r="C24" s="4">
        <v>0.99711229992675621</v>
      </c>
      <c r="D24" s="6"/>
      <c r="E24" s="11">
        <v>4.8470160557406798E-4</v>
      </c>
      <c r="F24" s="11">
        <v>146.97071329193901</v>
      </c>
      <c r="G24" s="11">
        <v>2.6759547982512628</v>
      </c>
    </row>
    <row r="25" spans="1:7">
      <c r="A25" s="4">
        <v>1.14218819211542E-2</v>
      </c>
      <c r="B25" s="4">
        <v>46.063937529497402</v>
      </c>
      <c r="C25" s="4">
        <v>1.6393402556023946</v>
      </c>
      <c r="D25" s="6"/>
      <c r="E25" s="11">
        <v>3.6352620418055098E-3</v>
      </c>
      <c r="F25" s="11">
        <v>296.529680044857</v>
      </c>
      <c r="G25" s="11">
        <v>9.0314628647182733</v>
      </c>
    </row>
    <row r="26" spans="1:7">
      <c r="A26" s="4">
        <v>1.41550164473684E-2</v>
      </c>
      <c r="B26" s="4">
        <v>23.502479666040198</v>
      </c>
      <c r="C26" s="4">
        <v>0.69133109554660555</v>
      </c>
      <c r="D26" s="6"/>
      <c r="E26" s="11">
        <v>1.00979501161264E-4</v>
      </c>
      <c r="F26" s="11">
        <v>432.27581554901201</v>
      </c>
      <c r="G26" s="11">
        <v>6.3233463276779727</v>
      </c>
    </row>
    <row r="27" spans="1:7">
      <c r="A27" s="4">
        <v>7.5934949060305003E-4</v>
      </c>
      <c r="B27" s="4">
        <v>38.552239644423501</v>
      </c>
      <c r="C27" s="4">
        <v>0.71507909545419723</v>
      </c>
      <c r="D27" s="6"/>
      <c r="E27" s="11">
        <v>0</v>
      </c>
      <c r="F27" s="11"/>
      <c r="G27" s="11"/>
    </row>
    <row r="28" spans="1:7">
      <c r="A28" s="4">
        <v>7.9672513828509504E-3</v>
      </c>
      <c r="B28" s="4">
        <v>55.513782007098797</v>
      </c>
      <c r="C28" s="4">
        <v>1.9758750440996578</v>
      </c>
      <c r="D28" s="6"/>
      <c r="E28" s="11">
        <v>1.5894173482782901E-2</v>
      </c>
      <c r="F28" s="11">
        <v>567.60448180420599</v>
      </c>
      <c r="G28" s="11">
        <v>21.305110567897206</v>
      </c>
    </row>
    <row r="29" spans="1:7">
      <c r="A29" s="4">
        <v>1.30550986842105E-3</v>
      </c>
      <c r="B29" s="4">
        <v>31.967434411871398</v>
      </c>
      <c r="C29" s="4">
        <v>0.79432605781597809</v>
      </c>
      <c r="D29" s="6"/>
      <c r="E29" s="24">
        <v>4.0391800464505701E-5</v>
      </c>
      <c r="F29" s="11">
        <v>282.28147448595598</v>
      </c>
      <c r="G29" s="11">
        <v>3.3218832112202463</v>
      </c>
    </row>
    <row r="30" spans="1:7">
      <c r="A30" s="4">
        <v>1.5213815789473599E-3</v>
      </c>
      <c r="B30" s="4">
        <v>26.819416859495298</v>
      </c>
      <c r="C30" s="4">
        <v>0.57676062954038076</v>
      </c>
      <c r="D30" s="6"/>
      <c r="E30" s="24">
        <v>2.01959002322528E-5</v>
      </c>
      <c r="F30" s="11">
        <v>400.00097349377802</v>
      </c>
      <c r="G30" s="11">
        <v>4.0792716469168768</v>
      </c>
    </row>
    <row r="31" spans="1:7">
      <c r="A31" s="4">
        <v>7.8624311839524102E-3</v>
      </c>
      <c r="B31" s="4">
        <v>37.8298912358444</v>
      </c>
      <c r="C31" s="4">
        <v>1.2773554944883589</v>
      </c>
      <c r="D31" s="6"/>
      <c r="E31" s="11">
        <v>2.1205695243865399E-3</v>
      </c>
      <c r="F31" s="11">
        <v>424.48596527670799</v>
      </c>
      <c r="G31" s="11">
        <v>11.673832452336713</v>
      </c>
    </row>
    <row r="32" spans="1:7">
      <c r="A32" s="4">
        <v>2.2101151315789399E-3</v>
      </c>
      <c r="B32" s="4">
        <v>24.131597612935899</v>
      </c>
      <c r="C32" s="4">
        <v>0.62292788861170134</v>
      </c>
      <c r="D32" s="6"/>
      <c r="E32" s="24">
        <v>2.01959002322528E-5</v>
      </c>
      <c r="F32" s="11">
        <v>1825</v>
      </c>
      <c r="G32" s="11">
        <v>100</v>
      </c>
    </row>
    <row r="33" spans="1:7">
      <c r="A33" s="4">
        <v>9.868366032749589E-4</v>
      </c>
      <c r="B33" s="4">
        <v>455.07724560149501</v>
      </c>
      <c r="C33" s="4">
        <v>11.541722855592464</v>
      </c>
      <c r="D33" s="6"/>
      <c r="E33" s="11" t="s">
        <v>38</v>
      </c>
      <c r="F33" s="11"/>
      <c r="G33" s="11"/>
    </row>
    <row r="34" spans="1:7">
      <c r="A34" s="4">
        <v>1.3882616622342601E-3</v>
      </c>
      <c r="B34" s="4">
        <v>411.15297237790998</v>
      </c>
      <c r="C34" s="4">
        <v>10.925121159783314</v>
      </c>
      <c r="D34" s="6"/>
      <c r="E34" s="11" t="s">
        <v>38</v>
      </c>
      <c r="F34" s="11"/>
      <c r="G34" s="11"/>
    </row>
    <row r="35" spans="1:7">
      <c r="A35" s="4">
        <v>9.9944261853965994E-4</v>
      </c>
      <c r="B35" s="4">
        <v>47.1361885584082</v>
      </c>
      <c r="C35" s="4">
        <v>0.63054272570248771</v>
      </c>
      <c r="D35" s="6"/>
      <c r="E35" s="11">
        <v>0</v>
      </c>
      <c r="F35" s="11"/>
      <c r="G35" s="11"/>
    </row>
    <row r="36" spans="1:7">
      <c r="A36" s="4">
        <v>6.9292955216219596E-4</v>
      </c>
      <c r="B36" s="4">
        <v>62.6291268103449</v>
      </c>
      <c r="C36" s="4">
        <v>1.5319839455118245</v>
      </c>
      <c r="D36" s="6"/>
      <c r="E36" s="11">
        <v>5.0650863597224299E-4</v>
      </c>
      <c r="F36" s="11">
        <v>484.80603105496903</v>
      </c>
      <c r="G36" s="11">
        <v>9.8017513844557254</v>
      </c>
    </row>
    <row r="37" spans="1:7">
      <c r="A37" s="4">
        <v>7.4757412197419299E-4</v>
      </c>
      <c r="B37" s="4">
        <v>26.1077621952954</v>
      </c>
      <c r="C37" s="4">
        <v>0.60370920443006304</v>
      </c>
      <c r="D37" s="6"/>
      <c r="E37" s="24">
        <v>8.4418105995373805E-5</v>
      </c>
      <c r="F37" s="11">
        <v>205.59143423881099</v>
      </c>
      <c r="G37" s="11">
        <v>3.3766186919750685</v>
      </c>
    </row>
    <row r="38" spans="1:7">
      <c r="A38" s="4">
        <v>8.3408186834338502E-4</v>
      </c>
      <c r="B38" s="4">
        <v>51.0456444008286</v>
      </c>
      <c r="C38" s="4">
        <v>1.2688725047416822</v>
      </c>
      <c r="D38" s="6"/>
      <c r="E38" s="11">
        <v>3.37672423981495E-4</v>
      </c>
      <c r="F38" s="11">
        <v>355.21202486443002</v>
      </c>
      <c r="G38" s="11">
        <v>8.693363663366247</v>
      </c>
    </row>
    <row r="39" spans="1:7">
      <c r="A39" s="4">
        <v>8.16952600076693E-4</v>
      </c>
      <c r="B39" s="4">
        <v>1825</v>
      </c>
      <c r="C39" s="4">
        <v>100</v>
      </c>
      <c r="D39" s="6"/>
      <c r="E39" s="11">
        <v>1.0636681355417101E-3</v>
      </c>
      <c r="F39" s="11">
        <v>1564.5319783894099</v>
      </c>
      <c r="G39" s="11">
        <v>39.684345658642194</v>
      </c>
    </row>
    <row r="40" spans="1:7">
      <c r="A40" s="4">
        <v>1.3482540110556799E-3</v>
      </c>
      <c r="B40" s="4">
        <v>44.621412965901797</v>
      </c>
      <c r="C40" s="4">
        <v>0.88066362919746566</v>
      </c>
      <c r="D40" s="6"/>
      <c r="E40" s="24">
        <v>5.0650863597224302E-5</v>
      </c>
      <c r="F40" s="11">
        <v>1825</v>
      </c>
      <c r="G40" s="11">
        <v>100</v>
      </c>
    </row>
    <row r="41" spans="1:7">
      <c r="A41" s="4">
        <v>2.5567034971517399E-3</v>
      </c>
      <c r="B41" s="4">
        <v>60.113576595345599</v>
      </c>
      <c r="C41" s="4">
        <v>1.7045151304352029</v>
      </c>
      <c r="D41" s="6"/>
      <c r="E41" s="11">
        <v>5.9092674196761698E-4</v>
      </c>
      <c r="F41" s="11">
        <v>448.01513138967903</v>
      </c>
      <c r="G41" s="11">
        <v>11.079794488872219</v>
      </c>
    </row>
    <row r="42" spans="1:7">
      <c r="A42" s="4">
        <v>1.20582368178164E-3</v>
      </c>
      <c r="B42" s="4">
        <v>21.4678575619097</v>
      </c>
      <c r="C42" s="4">
        <v>0.58296844440459727</v>
      </c>
      <c r="D42" s="6"/>
      <c r="E42" s="24">
        <v>1.75782451637853E-5</v>
      </c>
      <c r="F42" s="11">
        <v>202.081121022519</v>
      </c>
      <c r="G42" s="11">
        <v>1.9549924515907973</v>
      </c>
    </row>
    <row r="43" spans="1:7">
      <c r="A43" s="4">
        <v>6.3583897807501103E-3</v>
      </c>
      <c r="B43" s="4">
        <v>40.810269326714902</v>
      </c>
      <c r="C43" s="4">
        <v>1.3739255651322329</v>
      </c>
      <c r="D43" s="6"/>
      <c r="E43" s="11">
        <v>5.8008209040491402E-4</v>
      </c>
      <c r="F43" s="11">
        <v>82.505682562648204</v>
      </c>
      <c r="G43" s="11">
        <v>2.248296169464211</v>
      </c>
    </row>
    <row r="44" spans="1:7">
      <c r="A44" s="4">
        <v>1.42105465299381E-3</v>
      </c>
      <c r="B44" s="4">
        <v>36.484916969481098</v>
      </c>
      <c r="C44" s="4">
        <v>0.98026036637443559</v>
      </c>
      <c r="D44" s="6"/>
      <c r="E44" s="24">
        <v>7.9102103237033806E-5</v>
      </c>
      <c r="F44" s="11">
        <v>132.02352241057699</v>
      </c>
      <c r="G44" s="11">
        <v>2.2122034691059014</v>
      </c>
    </row>
    <row r="45" spans="1:7">
      <c r="A45" s="4">
        <v>1.0945961516303699E-3</v>
      </c>
      <c r="B45" s="4">
        <v>42.099629988200597</v>
      </c>
      <c r="C45" s="4">
        <v>1.0794029915732959</v>
      </c>
      <c r="D45" s="6"/>
      <c r="E45" s="24">
        <v>2.63673677456779E-5</v>
      </c>
      <c r="F45" s="11">
        <v>159.29335701610199</v>
      </c>
      <c r="G45" s="11">
        <v>2.424432142558866</v>
      </c>
    </row>
    <row r="46" spans="1:7">
      <c r="A46" s="4">
        <v>1.38446422723077E-3</v>
      </c>
      <c r="B46" s="4">
        <v>22.237816964362999</v>
      </c>
      <c r="C46" s="4">
        <v>0.62401334338720826</v>
      </c>
      <c r="D46" s="6"/>
      <c r="E46" s="24">
        <v>1.75782451637853E-5</v>
      </c>
      <c r="F46" s="11">
        <v>157.98905077088901</v>
      </c>
      <c r="G46" s="11">
        <v>1.7262219899435178</v>
      </c>
    </row>
    <row r="47" spans="1:7">
      <c r="A47" s="4">
        <v>9.1652465308109804E-4</v>
      </c>
      <c r="B47" s="4">
        <v>51.223558994668402</v>
      </c>
      <c r="C47" s="4">
        <v>1.3678945122564767</v>
      </c>
      <c r="D47" s="6"/>
      <c r="E47" s="11">
        <v>3.4277578069381301E-4</v>
      </c>
      <c r="F47" s="11">
        <v>90.504237963405799</v>
      </c>
      <c r="G47" s="11">
        <v>2.3766337729509042</v>
      </c>
    </row>
    <row r="48" spans="1:7">
      <c r="A48" s="4">
        <v>3.1685678073510699E-3</v>
      </c>
      <c r="B48" s="4">
        <v>41.7246188291547</v>
      </c>
      <c r="C48" s="4">
        <v>1.2500608720301261</v>
      </c>
      <c r="D48" s="6"/>
      <c r="E48" s="24">
        <v>8.7891225818926495E-5</v>
      </c>
      <c r="F48" s="11">
        <v>97.256460827345705</v>
      </c>
      <c r="G48" s="11">
        <v>1.8657345026774053</v>
      </c>
    </row>
    <row r="49" spans="1:7">
      <c r="A49" s="4">
        <v>7.8734109152360098E-4</v>
      </c>
      <c r="B49" s="4">
        <v>105.433881482814</v>
      </c>
      <c r="C49" s="4">
        <v>2.6795309381690355</v>
      </c>
      <c r="D49" s="6"/>
      <c r="E49" s="11">
        <v>1.2304771614649699E-4</v>
      </c>
      <c r="F49" s="11">
        <v>89.289487553175803</v>
      </c>
      <c r="G49" s="11">
        <v>1.7244319804335864</v>
      </c>
    </row>
    <row r="50" spans="1:7">
      <c r="A50" s="4">
        <v>6.6304830371335596E-3</v>
      </c>
      <c r="B50" s="4">
        <v>34.639042524206701</v>
      </c>
      <c r="C50" s="4">
        <v>1.1649971750307588</v>
      </c>
      <c r="D50" s="6"/>
      <c r="E50" s="11">
        <v>5.1855823233166597E-4</v>
      </c>
      <c r="F50" s="11">
        <v>168.91368171463699</v>
      </c>
      <c r="G50" s="11">
        <v>4.3411875414164385</v>
      </c>
    </row>
    <row r="51" spans="1:7">
      <c r="A51" s="4">
        <v>1.2500000000000001E-2</v>
      </c>
      <c r="B51" s="4">
        <v>115.769413179865</v>
      </c>
      <c r="C51" s="4">
        <v>4.2091089626241915</v>
      </c>
      <c r="D51" s="6"/>
      <c r="E51" s="11">
        <v>7.8073412313070497E-3</v>
      </c>
      <c r="F51" s="11">
        <v>621.71857363199899</v>
      </c>
      <c r="G51" s="11">
        <v>22.274733882818495</v>
      </c>
    </row>
    <row r="52" spans="1:7">
      <c r="A52" s="4">
        <v>2.8152782351004199E-2</v>
      </c>
      <c r="B52" s="4">
        <v>90.443718445155895</v>
      </c>
      <c r="C52" s="4">
        <v>3.6201827871490138</v>
      </c>
      <c r="D52" s="6"/>
      <c r="E52" s="11">
        <v>3.3093804622256702E-2</v>
      </c>
      <c r="F52" s="11">
        <v>470.375404317255</v>
      </c>
      <c r="G52" s="11">
        <v>19.750676045968437</v>
      </c>
    </row>
    <row r="53" spans="1:7">
      <c r="A53" s="4">
        <v>3.9627271521421904E-3</v>
      </c>
      <c r="B53" s="4">
        <v>21.612348174625598</v>
      </c>
      <c r="C53" s="4">
        <v>0.64230986559002745</v>
      </c>
      <c r="D53" s="6"/>
      <c r="E53" s="11">
        <v>2.20775894804701E-4</v>
      </c>
      <c r="F53" s="11">
        <v>255.86763474984301</v>
      </c>
      <c r="G53" s="11">
        <v>5.5004003431453432</v>
      </c>
    </row>
    <row r="54" spans="1:7">
      <c r="A54" s="4">
        <v>1.35959676349648E-3</v>
      </c>
      <c r="B54" s="4">
        <v>35.575714170232203</v>
      </c>
      <c r="C54" s="4">
        <v>0.84919797062167124</v>
      </c>
      <c r="D54" s="6"/>
      <c r="E54" s="24">
        <v>7.0648286337504494E-5</v>
      </c>
      <c r="F54" s="11">
        <v>120.079220822157</v>
      </c>
      <c r="G54" s="11">
        <v>2.3477822915713151</v>
      </c>
    </row>
    <row r="55" spans="1:7">
      <c r="A55" s="4">
        <v>9.6166600344873296E-4</v>
      </c>
      <c r="B55" s="4">
        <v>28.316513282595999</v>
      </c>
      <c r="C55" s="4">
        <v>0.61982130248074796</v>
      </c>
      <c r="D55" s="6"/>
      <c r="E55" s="24">
        <v>1.76620715843761E-5</v>
      </c>
      <c r="F55" s="11">
        <v>161.910186978496</v>
      </c>
      <c r="G55" s="11">
        <v>1.7165641415700166</v>
      </c>
    </row>
    <row r="56" spans="1:7">
      <c r="A56" s="4">
        <v>1.4922403501790599E-3</v>
      </c>
      <c r="B56" s="4">
        <v>15.759923799843399</v>
      </c>
      <c r="C56" s="4">
        <v>0.30754131613986574</v>
      </c>
      <c r="D56" s="6"/>
      <c r="E56" s="11">
        <v>0</v>
      </c>
      <c r="F56" s="11"/>
      <c r="G56" s="11"/>
    </row>
    <row r="57" spans="1:7">
      <c r="A57" s="4">
        <v>8.7876376177211807E-3</v>
      </c>
      <c r="B57" s="4">
        <v>27.298735800844</v>
      </c>
      <c r="C57" s="4">
        <v>0.8302118581381206</v>
      </c>
      <c r="D57" s="6"/>
      <c r="E57" s="11">
        <v>5.1220007594690695E-4</v>
      </c>
      <c r="F57" s="11">
        <v>199.12108942268901</v>
      </c>
      <c r="G57" s="11">
        <v>5.0066608023326307</v>
      </c>
    </row>
    <row r="58" spans="1:7">
      <c r="A58" s="4">
        <v>1.3761772118318001E-3</v>
      </c>
      <c r="B58" s="4">
        <v>25.1166224918437</v>
      </c>
      <c r="C58" s="4">
        <v>0.49433658009455067</v>
      </c>
      <c r="D58" s="6"/>
      <c r="E58" s="11">
        <v>0</v>
      </c>
      <c r="F58" s="11"/>
      <c r="G58" s="11"/>
    </row>
    <row r="59" spans="1:7">
      <c r="A59" s="4">
        <v>1.52540124684971E-2</v>
      </c>
      <c r="B59" s="4">
        <v>22.878209048065798</v>
      </c>
      <c r="C59" s="4">
        <v>0.81667626145133154</v>
      </c>
      <c r="D59" s="6"/>
      <c r="E59" s="11">
        <v>3.7973453906408602E-4</v>
      </c>
      <c r="F59" s="11">
        <v>256.16588384611202</v>
      </c>
      <c r="G59" s="11">
        <v>5.7865888469847944</v>
      </c>
    </row>
    <row r="60" spans="1:7">
      <c r="A60" s="4">
        <v>4.3440774638546197E-3</v>
      </c>
      <c r="B60" s="4">
        <v>42.652871358134497</v>
      </c>
      <c r="C60" s="4">
        <v>1.3481479226967232</v>
      </c>
      <c r="D60" s="6"/>
      <c r="E60" s="11">
        <v>2.37554862809858E-3</v>
      </c>
      <c r="F60" s="11">
        <v>229.202158921831</v>
      </c>
      <c r="G60" s="11">
        <v>7.166146069890849</v>
      </c>
    </row>
    <row r="61" spans="1:7">
      <c r="A61" s="4">
        <v>8.1575771995717197E-4</v>
      </c>
      <c r="B61" s="4">
        <v>82.085812526103297</v>
      </c>
      <c r="C61" s="4">
        <v>2.1685433516753094</v>
      </c>
      <c r="D61" s="6"/>
      <c r="E61" s="11">
        <v>1.0508932592703799E-3</v>
      </c>
      <c r="F61" s="11">
        <v>191.390798407039</v>
      </c>
      <c r="G61" s="11">
        <v>5.181422056244493</v>
      </c>
    </row>
    <row r="62" spans="1:7">
      <c r="A62" s="4">
        <v>4.2280143255073602E-3</v>
      </c>
      <c r="B62" s="4">
        <v>26.361222053729701</v>
      </c>
      <c r="C62" s="4">
        <v>0.77564530700927947</v>
      </c>
      <c r="D62" s="6"/>
      <c r="E62" s="24">
        <v>9.7141393714068696E-5</v>
      </c>
      <c r="F62" s="11">
        <v>117.872298887971</v>
      </c>
      <c r="G62" s="11">
        <v>2.1439997944629696</v>
      </c>
    </row>
    <row r="63" spans="1:7">
      <c r="A63" s="4">
        <v>2.8854263772362001E-3</v>
      </c>
      <c r="B63" s="4">
        <v>32.600461832919002</v>
      </c>
      <c r="C63" s="4">
        <v>0.792709474076704</v>
      </c>
      <c r="D63" s="6"/>
      <c r="E63" s="11">
        <v>0</v>
      </c>
      <c r="F63" s="11"/>
      <c r="G63" s="11"/>
    </row>
    <row r="64" spans="1:7">
      <c r="A64" s="4">
        <v>3.39981324969473E-3</v>
      </c>
      <c r="B64" s="4">
        <v>70.627742766516704</v>
      </c>
      <c r="C64" s="4">
        <v>1.072509475881074</v>
      </c>
      <c r="D64" s="6"/>
      <c r="E64" s="11">
        <v>0</v>
      </c>
      <c r="F64" s="11"/>
      <c r="G64" s="11"/>
    </row>
    <row r="65" spans="1:7">
      <c r="A65" s="4">
        <v>3.16924690485419E-3</v>
      </c>
      <c r="B65" s="4">
        <v>26.1451812396541</v>
      </c>
      <c r="C65" s="4">
        <v>0.80716105788574521</v>
      </c>
      <c r="D65" s="6"/>
      <c r="E65" s="11">
        <v>2.5376416849940699E-4</v>
      </c>
      <c r="F65" s="11">
        <v>70.391579043424201</v>
      </c>
      <c r="G65" s="11">
        <v>1.540388482958337</v>
      </c>
    </row>
    <row r="66" spans="1:7">
      <c r="A66" s="4">
        <v>1.64247347627291E-3</v>
      </c>
      <c r="B66" s="4">
        <v>37.579787873565699</v>
      </c>
      <c r="C66" s="4">
        <v>0.79436374425973966</v>
      </c>
      <c r="D66" s="6"/>
      <c r="E66" s="11">
        <v>0</v>
      </c>
      <c r="F66" s="11"/>
      <c r="G66" s="11"/>
    </row>
    <row r="67" spans="1:7">
      <c r="A67" s="4">
        <v>4.9718116038531502E-3</v>
      </c>
      <c r="B67" s="4">
        <v>34.470319504389899</v>
      </c>
      <c r="C67" s="4">
        <v>1.0017706237249178</v>
      </c>
      <c r="D67" s="6"/>
      <c r="E67" s="24">
        <v>2.1147014041617301E-5</v>
      </c>
      <c r="F67" s="11">
        <v>246.88044270137499</v>
      </c>
      <c r="G67" s="11">
        <v>2.9777041997780822</v>
      </c>
    </row>
    <row r="68" spans="1:7">
      <c r="A68" s="4">
        <v>2.53029697696098E-3</v>
      </c>
      <c r="B68" s="4">
        <v>26.666958807716298</v>
      </c>
      <c r="C68" s="4">
        <v>0.71701127261032871</v>
      </c>
      <c r="D68" s="6"/>
      <c r="E68" s="24">
        <v>4.2294028083234602E-5</v>
      </c>
      <c r="F68" s="11">
        <v>145.276941987203</v>
      </c>
      <c r="G68" s="11">
        <v>2.1502508101783042</v>
      </c>
    </row>
    <row r="69" spans="1:7">
      <c r="A69" s="4">
        <v>2.3639315914890002E-2</v>
      </c>
      <c r="B69" s="4">
        <v>64.728901114462801</v>
      </c>
      <c r="C69" s="4">
        <v>2.2386545637242494</v>
      </c>
      <c r="D69" s="6"/>
      <c r="E69" s="11">
        <v>1.57112820868279E-3</v>
      </c>
      <c r="F69" s="11">
        <v>368.83251873607298</v>
      </c>
      <c r="G69" s="11">
        <v>10.844566382258302</v>
      </c>
    </row>
    <row r="70" spans="1:7">
      <c r="A70" s="4">
        <v>1.8978933383943799E-3</v>
      </c>
      <c r="B70" s="4">
        <v>77.995215540666806</v>
      </c>
      <c r="C70" s="4">
        <v>2.0878861502741972</v>
      </c>
      <c r="D70" s="6"/>
      <c r="E70" s="11">
        <v>1.15524132991381E-4</v>
      </c>
      <c r="F70" s="11">
        <v>1544.1534885814001</v>
      </c>
      <c r="G70" s="11">
        <v>30.429975678563014</v>
      </c>
    </row>
    <row r="71" spans="1:7">
      <c r="A71" s="4">
        <v>5.31410134750427E-3</v>
      </c>
      <c r="B71" s="4">
        <v>53.956808150648698</v>
      </c>
      <c r="C71" s="4">
        <v>1.3054250269569645</v>
      </c>
      <c r="D71" s="6"/>
      <c r="E71" s="24">
        <v>6.9314479794829105E-5</v>
      </c>
      <c r="F71" s="11">
        <v>548.75300600896196</v>
      </c>
      <c r="G71" s="11">
        <v>9.343297112225617</v>
      </c>
    </row>
    <row r="72" spans="1:7">
      <c r="A72" s="4">
        <v>2.8993103900145701E-3</v>
      </c>
      <c r="B72" s="4">
        <v>74.110318471968995</v>
      </c>
      <c r="C72" s="4">
        <v>2.1366564561758086</v>
      </c>
      <c r="D72" s="6"/>
      <c r="E72" s="11">
        <v>1.0859268501189801E-3</v>
      </c>
      <c r="F72" s="11">
        <v>249.676128657118</v>
      </c>
      <c r="G72" s="11">
        <v>6.8712812995090129</v>
      </c>
    </row>
    <row r="73" spans="1:7">
      <c r="A73" s="4">
        <v>1.0810987894969599E-3</v>
      </c>
      <c r="B73" s="4">
        <v>41.518411475526896</v>
      </c>
      <c r="C73" s="4">
        <v>1.0512205378672521</v>
      </c>
      <c r="D73" s="6"/>
      <c r="E73" s="11">
        <v>3.23467572375869E-4</v>
      </c>
      <c r="F73" s="11">
        <v>346.65914883916702</v>
      </c>
      <c r="G73" s="11">
        <v>8.103008544312905</v>
      </c>
    </row>
    <row r="74" spans="1:7">
      <c r="A74" s="4">
        <v>7.6548364648573401E-3</v>
      </c>
      <c r="B74" s="4">
        <v>32.428307936192397</v>
      </c>
      <c r="C74" s="4">
        <v>0.74879195276555333</v>
      </c>
      <c r="D74" s="6"/>
      <c r="E74" s="11">
        <v>0</v>
      </c>
      <c r="F74" s="11"/>
      <c r="G74" s="11"/>
    </row>
    <row r="75" spans="1:7">
      <c r="A75" s="4">
        <v>2.66126821450412E-2</v>
      </c>
      <c r="B75" s="4">
        <v>112.36804981721799</v>
      </c>
      <c r="C75" s="4">
        <v>3.9265447811156711</v>
      </c>
      <c r="D75" s="6"/>
      <c r="E75" s="11">
        <v>5.79931147616737E-3</v>
      </c>
      <c r="F75" s="11">
        <v>683.71660041303096</v>
      </c>
      <c r="G75" s="11">
        <v>23.482046458544055</v>
      </c>
    </row>
    <row r="76" spans="1:7">
      <c r="A76" s="4">
        <v>2.2113384330619602E-3</v>
      </c>
      <c r="B76" s="4">
        <v>30.661708860446801</v>
      </c>
      <c r="C76" s="4">
        <v>0.87211842030301368</v>
      </c>
      <c r="D76" s="6"/>
      <c r="E76" s="11">
        <v>3.0036274577759201E-4</v>
      </c>
      <c r="F76" s="11">
        <v>128.687703426512</v>
      </c>
      <c r="G76" s="11">
        <v>2.910482657790356</v>
      </c>
    </row>
    <row r="77" spans="1:7">
      <c r="A77" s="4">
        <v>1.5397467607986999E-3</v>
      </c>
      <c r="B77" s="4">
        <v>106.64213604696199</v>
      </c>
      <c r="C77" s="4">
        <v>2.8330176089635617</v>
      </c>
      <c r="D77" s="6"/>
      <c r="E77" s="11">
        <v>3.0036274577759201E-4</v>
      </c>
      <c r="F77" s="11">
        <v>517.96533232679997</v>
      </c>
      <c r="G77" s="11">
        <v>11.97129266092959</v>
      </c>
    </row>
    <row r="78" spans="1:7">
      <c r="A78" s="4">
        <v>4.1442120264050097E-3</v>
      </c>
      <c r="B78" s="4">
        <v>83.961667036551901</v>
      </c>
      <c r="C78" s="4">
        <v>2.6127198671964793</v>
      </c>
      <c r="D78" s="6"/>
      <c r="E78" s="11">
        <v>9.7040271712760696E-4</v>
      </c>
      <c r="F78" s="11">
        <v>378.40402516364799</v>
      </c>
      <c r="G78" s="11">
        <v>10.53892073602589</v>
      </c>
    </row>
    <row r="79" spans="1:7">
      <c r="A79" s="4">
        <v>3.6174586858543499E-3</v>
      </c>
      <c r="B79" s="4">
        <v>59.8977623414387</v>
      </c>
      <c r="C79" s="4">
        <v>1.7495041744538</v>
      </c>
      <c r="D79" s="6"/>
      <c r="E79" s="11">
        <v>2.07943439384487E-4</v>
      </c>
      <c r="F79" s="11">
        <v>290.75308146022797</v>
      </c>
      <c r="G79" s="11">
        <v>5.8673702343569305</v>
      </c>
    </row>
    <row r="80" spans="1:7">
      <c r="A80" s="4">
        <v>6.30640960539894E-3</v>
      </c>
      <c r="B80" s="4">
        <v>84.474752709030597</v>
      </c>
      <c r="C80" s="4">
        <v>2.7133733138968683</v>
      </c>
      <c r="D80" s="6"/>
      <c r="E80" s="11">
        <v>1.96391026085349E-3</v>
      </c>
      <c r="F80" s="11">
        <v>288.78383536520602</v>
      </c>
      <c r="G80" s="11">
        <v>8.5001215911576171</v>
      </c>
    </row>
    <row r="81" spans="1:7">
      <c r="A81" s="4">
        <v>1.8174337153523401E-2</v>
      </c>
      <c r="B81" s="4">
        <v>77.524582353508407</v>
      </c>
      <c r="C81" s="4">
        <v>2.8215984622277812</v>
      </c>
      <c r="D81" s="6"/>
      <c r="E81" s="11">
        <v>4.96753771862942E-3</v>
      </c>
      <c r="F81" s="11">
        <v>226.153488130733</v>
      </c>
      <c r="G81" s="11">
        <v>7.7203422709786302</v>
      </c>
    </row>
    <row r="82" spans="1:7">
      <c r="A82" s="4">
        <v>1.7713671158347499E-2</v>
      </c>
      <c r="B82" s="4">
        <v>117.562199300499</v>
      </c>
      <c r="C82" s="4">
        <v>4.2783012556895343</v>
      </c>
      <c r="D82" s="6"/>
      <c r="E82" s="11">
        <v>7.9480603498070703E-3</v>
      </c>
      <c r="F82" s="11">
        <v>239.40133402242401</v>
      </c>
      <c r="G82" s="11">
        <v>8.5904942050210398</v>
      </c>
    </row>
    <row r="83" spans="1:7">
      <c r="A83" s="21">
        <v>6.07708561974807E-3</v>
      </c>
      <c r="B83" s="21">
        <v>59.597563134890997</v>
      </c>
      <c r="C83" s="21">
        <v>1.9584290624403042</v>
      </c>
      <c r="D83" s="6"/>
      <c r="E83" s="18">
        <v>8.3177375753794899E-4</v>
      </c>
      <c r="F83" s="18">
        <v>297.61093260870899</v>
      </c>
      <c r="G83" s="18">
        <v>7.9208481278510412</v>
      </c>
    </row>
    <row r="84" spans="1:7">
      <c r="B84" s="5"/>
    </row>
    <row r="87" spans="1:7">
      <c r="A87" s="7"/>
      <c r="B87" s="7"/>
      <c r="C87" s="7"/>
      <c r="D87" s="7"/>
      <c r="E87" s="7"/>
      <c r="F87" s="7"/>
      <c r="G87" s="7"/>
    </row>
  </sheetData>
  <mergeCells count="2">
    <mergeCell ref="A3:C3"/>
    <mergeCell ref="E3:G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6FEB2-95B0-7440-8F7D-5C5E09E58591}">
  <dimension ref="A1:M81"/>
  <sheetViews>
    <sheetView workbookViewId="0"/>
  </sheetViews>
  <sheetFormatPr baseColWidth="10" defaultRowHeight="16"/>
  <cols>
    <col min="2" max="12" width="16.6640625" style="6" customWidth="1"/>
  </cols>
  <sheetData>
    <row r="1" spans="1:13" ht="18">
      <c r="A1" s="41" t="s">
        <v>87</v>
      </c>
    </row>
    <row r="3" spans="1:13">
      <c r="B3" s="50" t="s">
        <v>44</v>
      </c>
      <c r="C3" s="50"/>
      <c r="E3" s="50" t="s">
        <v>45</v>
      </c>
      <c r="F3" s="50"/>
      <c r="H3" s="50" t="s">
        <v>46</v>
      </c>
      <c r="I3" s="50"/>
      <c r="K3" s="50" t="s">
        <v>47</v>
      </c>
      <c r="L3" s="50"/>
    </row>
    <row r="4" spans="1:13" ht="34">
      <c r="B4" s="9" t="s">
        <v>41</v>
      </c>
      <c r="C4" s="9" t="s">
        <v>42</v>
      </c>
      <c r="E4" s="9" t="s">
        <v>41</v>
      </c>
      <c r="F4" s="9" t="s">
        <v>42</v>
      </c>
      <c r="H4" s="9" t="s">
        <v>41</v>
      </c>
      <c r="I4" s="9" t="s">
        <v>42</v>
      </c>
      <c r="K4" s="9" t="s">
        <v>41</v>
      </c>
      <c r="L4" s="9" t="s">
        <v>42</v>
      </c>
    </row>
    <row r="5" spans="1:13">
      <c r="B5" s="11">
        <v>455.07724560149501</v>
      </c>
      <c r="C5" s="11">
        <v>31.381024725999499</v>
      </c>
      <c r="D5" s="11"/>
      <c r="E5" s="11">
        <v>621.71857363199899</v>
      </c>
      <c r="F5" s="11">
        <v>408.231693724867</v>
      </c>
      <c r="G5" s="10"/>
      <c r="H5" s="11">
        <v>11.541722855592464</v>
      </c>
      <c r="I5" s="11">
        <v>1.0568853333494712</v>
      </c>
      <c r="J5" s="11"/>
      <c r="K5" s="11">
        <v>22.274733882818495</v>
      </c>
      <c r="L5" s="11">
        <v>10.064008787535753</v>
      </c>
      <c r="M5" s="11"/>
    </row>
    <row r="6" spans="1:13">
      <c r="B6" s="11">
        <v>411.15297237790998</v>
      </c>
      <c r="C6" s="11">
        <v>36.003917661662399</v>
      </c>
      <c r="D6" s="11"/>
      <c r="E6" s="11">
        <v>470.375404317255</v>
      </c>
      <c r="F6" s="11">
        <v>728.27533446664302</v>
      </c>
      <c r="G6" s="10"/>
      <c r="H6" s="11">
        <v>10.925121159783314</v>
      </c>
      <c r="I6" s="11">
        <v>1.1406573376359836</v>
      </c>
      <c r="J6" s="11"/>
      <c r="K6" s="11">
        <v>19.750676045968437</v>
      </c>
      <c r="L6" s="11">
        <v>16.035656539042549</v>
      </c>
      <c r="M6" s="11"/>
    </row>
    <row r="7" spans="1:13">
      <c r="B7" s="11">
        <v>115.769413179865</v>
      </c>
      <c r="C7" s="11">
        <v>44.621331774727103</v>
      </c>
      <c r="D7" s="11"/>
      <c r="E7" s="11"/>
      <c r="F7" s="11">
        <v>412.09592594732197</v>
      </c>
      <c r="G7" s="10"/>
      <c r="H7" s="11">
        <v>4.2091089626241915</v>
      </c>
      <c r="I7" s="11">
        <v>1.3158617945952356</v>
      </c>
      <c r="J7" s="11"/>
      <c r="K7" s="11"/>
      <c r="L7" s="11">
        <v>10.425774960785315</v>
      </c>
      <c r="M7" s="11"/>
    </row>
    <row r="8" spans="1:13">
      <c r="B8" s="11">
        <v>90.443718445155895</v>
      </c>
      <c r="C8" s="11">
        <v>38.158810571116</v>
      </c>
      <c r="D8" s="11"/>
      <c r="E8" s="11"/>
      <c r="F8" s="11">
        <v>272.86379022468498</v>
      </c>
      <c r="G8" s="10"/>
      <c r="H8" s="11">
        <v>3.6201827871490138</v>
      </c>
      <c r="I8" s="11">
        <v>1.3375714278618247</v>
      </c>
      <c r="J8" s="11"/>
      <c r="K8" s="11"/>
      <c r="L8" s="11">
        <v>7.5271605714065206</v>
      </c>
      <c r="M8" s="11"/>
    </row>
    <row r="9" spans="1:13">
      <c r="B9" s="11"/>
      <c r="C9" s="11">
        <v>61.237512470390001</v>
      </c>
      <c r="D9" s="11"/>
      <c r="E9" s="11"/>
      <c r="F9" s="11">
        <v>653.13117114991803</v>
      </c>
      <c r="G9" s="10"/>
      <c r="H9" s="11"/>
      <c r="I9" s="11">
        <v>1.8491523399274739</v>
      </c>
      <c r="J9" s="11"/>
      <c r="K9" s="11"/>
      <c r="L9" s="11">
        <v>19.071122968288275</v>
      </c>
      <c r="M9" s="11"/>
    </row>
    <row r="10" spans="1:13">
      <c r="B10" s="11"/>
      <c r="C10" s="11">
        <v>43.099943665255601</v>
      </c>
      <c r="D10" s="11"/>
      <c r="E10" s="11"/>
      <c r="F10" s="11">
        <v>220.66966698341699</v>
      </c>
      <c r="G10" s="10"/>
      <c r="H10" s="11"/>
      <c r="I10" s="11">
        <v>0.57543289918382468</v>
      </c>
      <c r="J10" s="11"/>
      <c r="K10" s="11"/>
      <c r="L10" s="11">
        <v>4.2354951630313149</v>
      </c>
      <c r="M10" s="11"/>
    </row>
    <row r="11" spans="1:13">
      <c r="B11" s="11"/>
      <c r="C11" s="11">
        <v>39.0227306162259</v>
      </c>
      <c r="D11" s="11"/>
      <c r="E11" s="11"/>
      <c r="F11" s="11">
        <v>453.604041148573</v>
      </c>
      <c r="G11" s="10"/>
      <c r="H11" s="11"/>
      <c r="I11" s="11">
        <v>0.92977343553992597</v>
      </c>
      <c r="J11" s="11"/>
      <c r="K11" s="11"/>
      <c r="L11" s="11">
        <v>9.1477316597676985</v>
      </c>
      <c r="M11" s="11"/>
    </row>
    <row r="12" spans="1:13">
      <c r="B12" s="11"/>
      <c r="C12" s="11">
        <v>37.598417843670198</v>
      </c>
      <c r="D12" s="11"/>
      <c r="E12" s="11"/>
      <c r="F12" s="11">
        <v>582.42696970266104</v>
      </c>
      <c r="G12" s="10"/>
      <c r="H12" s="11"/>
      <c r="I12" s="11">
        <v>1.0243570515998521</v>
      </c>
      <c r="J12" s="11"/>
      <c r="K12" s="11"/>
      <c r="L12" s="11">
        <v>6.1904258679991786</v>
      </c>
      <c r="M12" s="11"/>
    </row>
    <row r="13" spans="1:13">
      <c r="B13" s="11"/>
      <c r="C13" s="11">
        <v>26.856665490765302</v>
      </c>
      <c r="D13" s="11"/>
      <c r="E13" s="11"/>
      <c r="F13" s="11">
        <v>380.52164272157802</v>
      </c>
      <c r="G13" s="10"/>
      <c r="H13" s="11"/>
      <c r="I13" s="11">
        <v>0.5678427327500164</v>
      </c>
      <c r="J13" s="11"/>
      <c r="K13" s="11"/>
      <c r="L13" s="11">
        <v>14.492499811615863</v>
      </c>
      <c r="M13" s="11"/>
    </row>
    <row r="14" spans="1:13">
      <c r="B14" s="11"/>
      <c r="C14" s="11">
        <v>36.824525904324702</v>
      </c>
      <c r="D14" s="11"/>
      <c r="E14" s="11"/>
      <c r="F14" s="11">
        <v>347.45224062094002</v>
      </c>
      <c r="G14" s="10"/>
      <c r="H14" s="11"/>
      <c r="I14" s="11">
        <v>0.76715343395558633</v>
      </c>
      <c r="J14" s="11"/>
      <c r="K14" s="11"/>
      <c r="L14" s="11">
        <v>3.4598992218158084</v>
      </c>
      <c r="M14" s="11"/>
    </row>
    <row r="15" spans="1:13">
      <c r="B15" s="11"/>
      <c r="C15" s="11">
        <v>55.847433954517697</v>
      </c>
      <c r="D15" s="11"/>
      <c r="E15" s="11"/>
      <c r="F15" s="11">
        <v>328.40895923135997</v>
      </c>
      <c r="G15" s="10"/>
      <c r="H15" s="11"/>
      <c r="I15" s="11">
        <v>2.1522787327699615</v>
      </c>
      <c r="J15" s="11"/>
      <c r="K15" s="11"/>
      <c r="L15" s="11">
        <v>8.5119917544726569</v>
      </c>
      <c r="M15" s="11"/>
    </row>
    <row r="16" spans="1:13">
      <c r="B16" s="11"/>
      <c r="C16" s="11">
        <v>34.696489478766502</v>
      </c>
      <c r="D16" s="11"/>
      <c r="E16" s="11"/>
      <c r="F16" s="11">
        <v>358.859186995203</v>
      </c>
      <c r="G16" s="10"/>
      <c r="H16" s="11"/>
      <c r="I16" s="11">
        <v>0.63593637208613973</v>
      </c>
      <c r="J16" s="11"/>
      <c r="K16" s="11"/>
      <c r="L16" s="11">
        <v>8.3284590720335068</v>
      </c>
      <c r="M16" s="11"/>
    </row>
    <row r="17" spans="2:13">
      <c r="B17" s="11"/>
      <c r="C17" s="11">
        <v>44.571673861498297</v>
      </c>
      <c r="D17" s="11"/>
      <c r="E17" s="11"/>
      <c r="F17" s="11">
        <v>860.73008705645998</v>
      </c>
      <c r="G17" s="10"/>
      <c r="H17" s="11"/>
      <c r="I17" s="11">
        <v>1.3932077481450877</v>
      </c>
      <c r="J17" s="11"/>
      <c r="K17" s="11"/>
      <c r="L17" s="11">
        <v>13.534109075470795</v>
      </c>
      <c r="M17" s="11"/>
    </row>
    <row r="18" spans="2:13">
      <c r="B18" s="11"/>
      <c r="C18" s="11">
        <v>61.223357110516098</v>
      </c>
      <c r="D18" s="11"/>
      <c r="E18" s="11"/>
      <c r="F18" s="11">
        <v>414.86406803373899</v>
      </c>
      <c r="G18" s="10"/>
      <c r="H18" s="11"/>
      <c r="I18" s="11">
        <v>1.5138053371861233</v>
      </c>
      <c r="J18" s="11"/>
      <c r="K18" s="11"/>
      <c r="L18" s="11">
        <v>14.107419985984356</v>
      </c>
      <c r="M18" s="11"/>
    </row>
    <row r="19" spans="2:13">
      <c r="B19" s="11"/>
      <c r="C19" s="11">
        <v>38.140079839472101</v>
      </c>
      <c r="D19" s="11"/>
      <c r="E19" s="11"/>
      <c r="F19" s="11">
        <v>297.20511752244499</v>
      </c>
      <c r="G19" s="10"/>
      <c r="H19" s="11"/>
      <c r="I19" s="11">
        <v>1.0189234328259205</v>
      </c>
      <c r="J19" s="11"/>
      <c r="K19" s="11"/>
      <c r="L19" s="11">
        <v>8.9585600759847939</v>
      </c>
      <c r="M19" s="11"/>
    </row>
    <row r="20" spans="2:13">
      <c r="B20" s="11"/>
      <c r="C20" s="11">
        <v>38.361900111567699</v>
      </c>
      <c r="D20" s="11"/>
      <c r="E20" s="11"/>
      <c r="F20" s="11">
        <v>146.97071329193901</v>
      </c>
      <c r="G20" s="10"/>
      <c r="H20" s="11"/>
      <c r="I20" s="11">
        <v>0.57159565779391774</v>
      </c>
      <c r="J20" s="11"/>
      <c r="K20" s="11"/>
      <c r="L20" s="11">
        <v>2.6759547982512628</v>
      </c>
      <c r="M20" s="11"/>
    </row>
    <row r="21" spans="2:13">
      <c r="B21" s="11"/>
      <c r="C21" s="11">
        <v>40.597243625189499</v>
      </c>
      <c r="D21" s="11"/>
      <c r="E21" s="11"/>
      <c r="F21" s="11">
        <v>296.529680044857</v>
      </c>
      <c r="G21" s="10"/>
      <c r="H21" s="11"/>
      <c r="I21" s="11">
        <v>0.80968601872166579</v>
      </c>
      <c r="J21" s="11"/>
      <c r="K21" s="11"/>
      <c r="L21" s="11">
        <v>9.0314628647182733</v>
      </c>
      <c r="M21" s="11"/>
    </row>
    <row r="22" spans="2:13">
      <c r="B22" s="11"/>
      <c r="C22" s="11">
        <v>67.066917887965403</v>
      </c>
      <c r="D22" s="11"/>
      <c r="E22" s="11"/>
      <c r="F22" s="11">
        <v>432.27581554901201</v>
      </c>
      <c r="G22" s="10"/>
      <c r="H22" s="11"/>
      <c r="I22" s="11">
        <v>2.4432450083321533</v>
      </c>
      <c r="J22" s="11"/>
      <c r="K22" s="11"/>
      <c r="L22" s="11">
        <v>6.3233463276779727</v>
      </c>
      <c r="M22" s="11"/>
    </row>
    <row r="23" spans="2:13">
      <c r="B23" s="11"/>
      <c r="C23" s="11">
        <v>44.540388965360499</v>
      </c>
      <c r="D23" s="11"/>
      <c r="E23" s="11"/>
      <c r="F23" s="11">
        <v>567.60448180420599</v>
      </c>
      <c r="G23" s="10"/>
      <c r="H23" s="11"/>
      <c r="I23" s="11">
        <v>1.5700588433024438</v>
      </c>
      <c r="J23" s="11"/>
      <c r="K23" s="11"/>
      <c r="L23" s="11">
        <v>21.305110567897206</v>
      </c>
      <c r="M23" s="11"/>
    </row>
    <row r="24" spans="2:13">
      <c r="B24" s="11"/>
      <c r="C24" s="11">
        <v>40.6881857523666</v>
      </c>
      <c r="D24" s="11"/>
      <c r="E24" s="11"/>
      <c r="F24" s="11">
        <v>282.28147448595598</v>
      </c>
      <c r="G24" s="10"/>
      <c r="H24" s="11"/>
      <c r="I24" s="11">
        <v>0.99711229992675621</v>
      </c>
      <c r="J24" s="11"/>
      <c r="K24" s="11"/>
      <c r="L24" s="11">
        <v>3.3218832112202463</v>
      </c>
      <c r="M24" s="11"/>
    </row>
    <row r="25" spans="2:13">
      <c r="B25" s="11"/>
      <c r="C25" s="11">
        <v>46.063937529497402</v>
      </c>
      <c r="D25" s="11"/>
      <c r="E25" s="11"/>
      <c r="F25" s="11">
        <v>400.00097349377802</v>
      </c>
      <c r="G25" s="10"/>
      <c r="H25" s="11"/>
      <c r="I25" s="11">
        <v>1.6393402556023946</v>
      </c>
      <c r="J25" s="11"/>
      <c r="K25" s="11"/>
      <c r="L25" s="11">
        <v>4.0792716469168768</v>
      </c>
      <c r="M25" s="11"/>
    </row>
    <row r="26" spans="2:13">
      <c r="B26" s="11"/>
      <c r="C26" s="11">
        <v>23.502479666040198</v>
      </c>
      <c r="D26" s="11"/>
      <c r="E26" s="11"/>
      <c r="F26" s="11">
        <v>424.48596527670799</v>
      </c>
      <c r="G26" s="10"/>
      <c r="H26" s="11"/>
      <c r="I26" s="11">
        <v>0.69133109554660555</v>
      </c>
      <c r="J26" s="11"/>
      <c r="K26" s="11"/>
      <c r="L26" s="11">
        <v>11.673832452336713</v>
      </c>
      <c r="M26" s="11"/>
    </row>
    <row r="27" spans="2:13">
      <c r="B27" s="11"/>
      <c r="C27" s="11">
        <v>38.552239644423501</v>
      </c>
      <c r="D27" s="11"/>
      <c r="E27" s="11"/>
      <c r="F27" s="11">
        <v>1825</v>
      </c>
      <c r="G27" s="10"/>
      <c r="H27" s="11"/>
      <c r="I27" s="11">
        <v>0.71507909545419723</v>
      </c>
      <c r="J27" s="11"/>
      <c r="K27" s="11"/>
      <c r="L27" s="11">
        <v>100</v>
      </c>
      <c r="M27" s="11"/>
    </row>
    <row r="28" spans="2:13">
      <c r="B28" s="11"/>
      <c r="C28" s="11">
        <v>55.513782007098797</v>
      </c>
      <c r="D28" s="11"/>
      <c r="E28" s="11"/>
      <c r="F28" s="11">
        <v>484.80603105496903</v>
      </c>
      <c r="G28" s="10"/>
      <c r="H28" s="11"/>
      <c r="I28" s="11">
        <v>1.9758750440996578</v>
      </c>
      <c r="J28" s="11"/>
      <c r="K28" s="11"/>
      <c r="L28" s="11">
        <v>9.8017513844557254</v>
      </c>
      <c r="M28" s="11"/>
    </row>
    <row r="29" spans="2:13">
      <c r="B29" s="11"/>
      <c r="C29" s="11">
        <v>31.967434411871398</v>
      </c>
      <c r="D29" s="11"/>
      <c r="E29" s="11"/>
      <c r="F29" s="11">
        <v>205.59143423881099</v>
      </c>
      <c r="G29" s="10"/>
      <c r="H29" s="11"/>
      <c r="I29" s="11">
        <v>0.79432605781597809</v>
      </c>
      <c r="J29" s="11"/>
      <c r="K29" s="11"/>
      <c r="L29" s="11">
        <v>3.3766186919750685</v>
      </c>
      <c r="M29" s="11"/>
    </row>
    <row r="30" spans="2:13">
      <c r="B30" s="11"/>
      <c r="C30" s="11">
        <v>26.819416859495298</v>
      </c>
      <c r="D30" s="11"/>
      <c r="E30" s="11"/>
      <c r="F30" s="11">
        <v>355.21202486443002</v>
      </c>
      <c r="G30" s="10"/>
      <c r="H30" s="11"/>
      <c r="I30" s="11">
        <v>0.57676062954038076</v>
      </c>
      <c r="J30" s="11"/>
      <c r="K30" s="11"/>
      <c r="L30" s="11">
        <v>8.693363663366247</v>
      </c>
      <c r="M30" s="11"/>
    </row>
    <row r="31" spans="2:13">
      <c r="B31" s="11"/>
      <c r="C31" s="11">
        <v>37.8298912358444</v>
      </c>
      <c r="D31" s="11"/>
      <c r="E31" s="11"/>
      <c r="F31" s="11">
        <v>1564.5319783894099</v>
      </c>
      <c r="G31" s="10"/>
      <c r="H31" s="11"/>
      <c r="I31" s="11">
        <v>1.2773554944883589</v>
      </c>
      <c r="J31" s="11"/>
      <c r="K31" s="11"/>
      <c r="L31" s="11">
        <v>39.684345658642194</v>
      </c>
      <c r="M31" s="11"/>
    </row>
    <row r="32" spans="2:13">
      <c r="B32" s="11"/>
      <c r="C32" s="11">
        <v>24.131597612935899</v>
      </c>
      <c r="D32" s="11"/>
      <c r="E32" s="11"/>
      <c r="F32" s="11">
        <v>1825</v>
      </c>
      <c r="G32" s="10"/>
      <c r="H32" s="11"/>
      <c r="I32" s="11">
        <v>0.62292788861170134</v>
      </c>
      <c r="J32" s="11"/>
      <c r="K32" s="11"/>
      <c r="L32" s="11">
        <v>100</v>
      </c>
      <c r="M32" s="11"/>
    </row>
    <row r="33" spans="2:13">
      <c r="B33" s="11"/>
      <c r="C33" s="11">
        <v>47.1361885584082</v>
      </c>
      <c r="D33" s="11"/>
      <c r="E33" s="11"/>
      <c r="F33" s="11">
        <v>448.01513138967903</v>
      </c>
      <c r="G33" s="10"/>
      <c r="H33" s="11"/>
      <c r="I33" s="11">
        <v>0.63054272570248771</v>
      </c>
      <c r="J33" s="11"/>
      <c r="K33" s="11"/>
      <c r="L33" s="11">
        <v>11.079794488872219</v>
      </c>
      <c r="M33" s="11"/>
    </row>
    <row r="34" spans="2:13">
      <c r="B34" s="11"/>
      <c r="C34" s="11">
        <v>62.6291268103449</v>
      </c>
      <c r="D34" s="11"/>
      <c r="E34" s="11"/>
      <c r="F34" s="11">
        <v>202.081121022519</v>
      </c>
      <c r="G34" s="10"/>
      <c r="H34" s="11"/>
      <c r="I34" s="11">
        <v>1.5319839455118245</v>
      </c>
      <c r="J34" s="11"/>
      <c r="K34" s="11"/>
      <c r="L34" s="11">
        <v>1.9549924515907973</v>
      </c>
      <c r="M34" s="11"/>
    </row>
    <row r="35" spans="2:13">
      <c r="B35" s="11"/>
      <c r="C35" s="11">
        <v>26.1077621952954</v>
      </c>
      <c r="D35" s="11"/>
      <c r="E35" s="11"/>
      <c r="F35" s="11">
        <v>82.505682562648204</v>
      </c>
      <c r="G35" s="10"/>
      <c r="H35" s="11"/>
      <c r="I35" s="11">
        <v>0.60370920443006304</v>
      </c>
      <c r="J35" s="11"/>
      <c r="K35" s="11"/>
      <c r="L35" s="11">
        <v>2.248296169464211</v>
      </c>
      <c r="M35" s="11"/>
    </row>
    <row r="36" spans="2:13">
      <c r="B36" s="11"/>
      <c r="C36" s="11">
        <v>51.0456444008286</v>
      </c>
      <c r="D36" s="11"/>
      <c r="E36" s="11"/>
      <c r="F36" s="11">
        <v>132.02352241057699</v>
      </c>
      <c r="G36" s="10"/>
      <c r="H36" s="11"/>
      <c r="I36" s="11">
        <v>1.2688725047416822</v>
      </c>
      <c r="J36" s="11"/>
      <c r="K36" s="11"/>
      <c r="L36" s="11">
        <v>2.2122034691059014</v>
      </c>
      <c r="M36" s="11"/>
    </row>
    <row r="37" spans="2:13">
      <c r="B37" s="11"/>
      <c r="C37" s="11">
        <v>1825</v>
      </c>
      <c r="D37" s="11"/>
      <c r="E37" s="11"/>
      <c r="F37" s="11">
        <v>159.29335701610199</v>
      </c>
      <c r="G37" s="10"/>
      <c r="H37" s="11"/>
      <c r="I37" s="11">
        <v>100</v>
      </c>
      <c r="J37" s="11"/>
      <c r="K37" s="11"/>
      <c r="L37" s="11">
        <v>2.424432142558866</v>
      </c>
      <c r="M37" s="11"/>
    </row>
    <row r="38" spans="2:13">
      <c r="B38" s="11"/>
      <c r="C38" s="11">
        <v>44.621412965901797</v>
      </c>
      <c r="D38" s="11"/>
      <c r="E38" s="11"/>
      <c r="F38" s="11">
        <v>157.98905077088901</v>
      </c>
      <c r="G38" s="10"/>
      <c r="H38" s="11"/>
      <c r="I38" s="11">
        <v>0.88066362919746566</v>
      </c>
      <c r="J38" s="11"/>
      <c r="K38" s="11"/>
      <c r="L38" s="11">
        <v>1.7262219899435178</v>
      </c>
      <c r="M38" s="11"/>
    </row>
    <row r="39" spans="2:13">
      <c r="B39" s="11"/>
      <c r="C39" s="11">
        <v>60.113576595345599</v>
      </c>
      <c r="D39" s="11"/>
      <c r="E39" s="11"/>
      <c r="F39" s="11">
        <v>90.504237963405799</v>
      </c>
      <c r="G39" s="10"/>
      <c r="H39" s="11"/>
      <c r="I39" s="11">
        <v>1.7045151304352029</v>
      </c>
      <c r="J39" s="11"/>
      <c r="K39" s="11"/>
      <c r="L39" s="11">
        <v>2.3766337729509042</v>
      </c>
      <c r="M39" s="11"/>
    </row>
    <row r="40" spans="2:13">
      <c r="B40" s="11"/>
      <c r="C40" s="11">
        <v>21.4678575619097</v>
      </c>
      <c r="D40" s="11"/>
      <c r="E40" s="11"/>
      <c r="F40" s="11">
        <v>97.256460827345705</v>
      </c>
      <c r="G40" s="10"/>
      <c r="H40" s="11"/>
      <c r="I40" s="11">
        <v>0.58296844440459727</v>
      </c>
      <c r="J40" s="11"/>
      <c r="K40" s="11"/>
      <c r="L40" s="11">
        <v>1.8657345026774053</v>
      </c>
      <c r="M40" s="11"/>
    </row>
    <row r="41" spans="2:13">
      <c r="B41" s="11"/>
      <c r="C41" s="11">
        <v>40.810269326714902</v>
      </c>
      <c r="D41" s="11"/>
      <c r="E41" s="11"/>
      <c r="F41" s="11">
        <v>89.289487553175803</v>
      </c>
      <c r="G41" s="10"/>
      <c r="H41" s="11"/>
      <c r="I41" s="11">
        <v>1.3739255651322329</v>
      </c>
      <c r="J41" s="11"/>
      <c r="K41" s="11"/>
      <c r="L41" s="11">
        <v>1.7244319804335864</v>
      </c>
      <c r="M41" s="11"/>
    </row>
    <row r="42" spans="2:13">
      <c r="B42" s="11"/>
      <c r="C42" s="11">
        <v>36.484916969481098</v>
      </c>
      <c r="D42" s="11"/>
      <c r="E42" s="11"/>
      <c r="F42" s="11">
        <v>168.91368171463699</v>
      </c>
      <c r="G42" s="10"/>
      <c r="H42" s="11"/>
      <c r="I42" s="11">
        <v>0.98026036637443559</v>
      </c>
      <c r="J42" s="11"/>
      <c r="K42" s="11"/>
      <c r="L42" s="11">
        <v>4.3411875414164385</v>
      </c>
      <c r="M42" s="11"/>
    </row>
    <row r="43" spans="2:13">
      <c r="B43" s="11"/>
      <c r="C43" s="11">
        <v>42.099629988200597</v>
      </c>
      <c r="D43" s="11"/>
      <c r="E43" s="11"/>
      <c r="F43" s="11">
        <v>255.86763474984301</v>
      </c>
      <c r="G43" s="10"/>
      <c r="H43" s="11"/>
      <c r="I43" s="11">
        <v>1.0794029915732959</v>
      </c>
      <c r="J43" s="11"/>
      <c r="K43" s="11"/>
      <c r="L43" s="11">
        <v>5.5004003431453432</v>
      </c>
      <c r="M43" s="11"/>
    </row>
    <row r="44" spans="2:13">
      <c r="B44" s="11"/>
      <c r="C44" s="11">
        <v>22.237816964362999</v>
      </c>
      <c r="D44" s="11"/>
      <c r="E44" s="11"/>
      <c r="F44" s="11">
        <v>120.079220822157</v>
      </c>
      <c r="G44" s="10"/>
      <c r="H44" s="11"/>
      <c r="I44" s="11">
        <v>0.62401334338720826</v>
      </c>
      <c r="J44" s="11"/>
      <c r="K44" s="11"/>
      <c r="L44" s="11">
        <v>2.3477822915713151</v>
      </c>
      <c r="M44" s="11"/>
    </row>
    <row r="45" spans="2:13">
      <c r="B45" s="11"/>
      <c r="C45" s="11">
        <v>51.223558994668402</v>
      </c>
      <c r="D45" s="11"/>
      <c r="E45" s="11"/>
      <c r="F45" s="11">
        <v>161.910186978496</v>
      </c>
      <c r="G45" s="10"/>
      <c r="H45" s="11"/>
      <c r="I45" s="11">
        <v>1.3678945122564767</v>
      </c>
      <c r="J45" s="11"/>
      <c r="K45" s="11"/>
      <c r="L45" s="11">
        <v>1.7165641415700166</v>
      </c>
      <c r="M45" s="11"/>
    </row>
    <row r="46" spans="2:13">
      <c r="B46" s="11"/>
      <c r="C46" s="11">
        <v>41.7246188291547</v>
      </c>
      <c r="D46" s="11"/>
      <c r="E46" s="11"/>
      <c r="F46" s="11">
        <v>199.12108942268901</v>
      </c>
      <c r="G46" s="10"/>
      <c r="H46" s="11"/>
      <c r="I46" s="11">
        <v>1.2500608720301261</v>
      </c>
      <c r="J46" s="11"/>
      <c r="K46" s="11"/>
      <c r="L46" s="11">
        <v>5.0066608023326307</v>
      </c>
      <c r="M46" s="11"/>
    </row>
    <row r="47" spans="2:13">
      <c r="B47" s="11"/>
      <c r="C47" s="11">
        <v>105.433881482814</v>
      </c>
      <c r="D47" s="11"/>
      <c r="E47" s="11"/>
      <c r="F47" s="11">
        <v>256.16588384611202</v>
      </c>
      <c r="G47" s="10"/>
      <c r="H47" s="11"/>
      <c r="I47" s="11">
        <v>2.6795309381690355</v>
      </c>
      <c r="J47" s="11"/>
      <c r="K47" s="11"/>
      <c r="L47" s="11">
        <v>5.7865888469847944</v>
      </c>
      <c r="M47" s="11"/>
    </row>
    <row r="48" spans="2:13">
      <c r="B48" s="11"/>
      <c r="C48" s="11">
        <v>34.639042524206701</v>
      </c>
      <c r="D48" s="11"/>
      <c r="E48" s="11"/>
      <c r="F48" s="11">
        <v>229.202158921831</v>
      </c>
      <c r="G48" s="10"/>
      <c r="H48" s="11"/>
      <c r="I48" s="11">
        <v>1.1649971750307588</v>
      </c>
      <c r="J48" s="11"/>
      <c r="K48" s="11"/>
      <c r="L48" s="11">
        <v>7.166146069890849</v>
      </c>
      <c r="M48" s="11"/>
    </row>
    <row r="49" spans="2:13">
      <c r="B49" s="11"/>
      <c r="C49" s="11">
        <v>21.612348174625598</v>
      </c>
      <c r="D49" s="11"/>
      <c r="E49" s="11"/>
      <c r="F49" s="11">
        <v>191.390798407039</v>
      </c>
      <c r="G49" s="10"/>
      <c r="H49" s="11"/>
      <c r="I49" s="11">
        <v>0.64230986559002745</v>
      </c>
      <c r="J49" s="11"/>
      <c r="K49" s="11"/>
      <c r="L49" s="11">
        <v>5.181422056244493</v>
      </c>
      <c r="M49" s="11"/>
    </row>
    <row r="50" spans="2:13">
      <c r="B50" s="11"/>
      <c r="C50" s="11">
        <v>35.575714170232203</v>
      </c>
      <c r="D50" s="11"/>
      <c r="E50" s="11"/>
      <c r="F50" s="11">
        <v>117.872298887971</v>
      </c>
      <c r="G50" s="10"/>
      <c r="H50" s="11"/>
      <c r="I50" s="11">
        <v>0.84919797062167124</v>
      </c>
      <c r="J50" s="11"/>
      <c r="K50" s="11"/>
      <c r="L50" s="11">
        <v>2.1439997944629696</v>
      </c>
      <c r="M50" s="11"/>
    </row>
    <row r="51" spans="2:13">
      <c r="B51" s="11"/>
      <c r="C51" s="11">
        <v>28.316513282595999</v>
      </c>
      <c r="D51" s="11"/>
      <c r="E51" s="11"/>
      <c r="F51" s="11">
        <v>70.391579043424201</v>
      </c>
      <c r="G51" s="10"/>
      <c r="H51" s="11"/>
      <c r="I51" s="11">
        <v>0.61982130248074796</v>
      </c>
      <c r="J51" s="11"/>
      <c r="K51" s="11"/>
      <c r="L51" s="11">
        <v>1.540388482958337</v>
      </c>
      <c r="M51" s="11"/>
    </row>
    <row r="52" spans="2:13">
      <c r="B52" s="11"/>
      <c r="C52" s="11">
        <v>15.759923799843399</v>
      </c>
      <c r="D52" s="11"/>
      <c r="E52" s="11"/>
      <c r="F52" s="11">
        <v>246.88044270137499</v>
      </c>
      <c r="G52" s="10"/>
      <c r="H52" s="11"/>
      <c r="I52" s="11">
        <v>0.30754131613986574</v>
      </c>
      <c r="J52" s="11"/>
      <c r="K52" s="11"/>
      <c r="L52" s="11">
        <v>2.9777041997780822</v>
      </c>
      <c r="M52" s="11"/>
    </row>
    <row r="53" spans="2:13">
      <c r="B53" s="11"/>
      <c r="C53" s="11">
        <v>27.298735800844</v>
      </c>
      <c r="D53" s="11"/>
      <c r="E53" s="11"/>
      <c r="F53" s="11">
        <v>145.276941987203</v>
      </c>
      <c r="G53" s="10"/>
      <c r="H53" s="11"/>
      <c r="I53" s="11">
        <v>0.8302118581381206</v>
      </c>
      <c r="J53" s="11"/>
      <c r="K53" s="11"/>
      <c r="L53" s="11">
        <v>2.1502508101783042</v>
      </c>
      <c r="M53" s="11"/>
    </row>
    <row r="54" spans="2:13">
      <c r="B54" s="11"/>
      <c r="C54" s="11">
        <v>25.1166224918437</v>
      </c>
      <c r="D54" s="11"/>
      <c r="E54" s="11"/>
      <c r="F54" s="11">
        <v>368.83251873607298</v>
      </c>
      <c r="G54" s="10"/>
      <c r="H54" s="11"/>
      <c r="I54" s="11">
        <v>0.49433658009455067</v>
      </c>
      <c r="J54" s="11"/>
      <c r="K54" s="11"/>
      <c r="L54" s="11">
        <v>10.844566382258302</v>
      </c>
      <c r="M54" s="11"/>
    </row>
    <row r="55" spans="2:13">
      <c r="B55" s="11"/>
      <c r="C55" s="11">
        <v>22.878209048065798</v>
      </c>
      <c r="D55" s="11"/>
      <c r="E55" s="11"/>
      <c r="F55" s="11">
        <v>1544.1534885814001</v>
      </c>
      <c r="G55" s="10"/>
      <c r="H55" s="11"/>
      <c r="I55" s="11">
        <v>0.81667626145133154</v>
      </c>
      <c r="J55" s="11"/>
      <c r="K55" s="11"/>
      <c r="L55" s="11">
        <v>30.429975678563014</v>
      </c>
      <c r="M55" s="11"/>
    </row>
    <row r="56" spans="2:13">
      <c r="B56" s="11"/>
      <c r="C56" s="11">
        <v>42.652871358134497</v>
      </c>
      <c r="D56" s="11"/>
      <c r="E56" s="11"/>
      <c r="F56" s="11">
        <v>548.75300600896196</v>
      </c>
      <c r="G56" s="10"/>
      <c r="H56" s="11"/>
      <c r="I56" s="11">
        <v>1.3481479226967232</v>
      </c>
      <c r="J56" s="11"/>
      <c r="K56" s="11"/>
      <c r="L56" s="11">
        <v>9.343297112225617</v>
      </c>
      <c r="M56" s="11"/>
    </row>
    <row r="57" spans="2:13">
      <c r="B57" s="11"/>
      <c r="C57" s="11">
        <v>82.085812526103297</v>
      </c>
      <c r="D57" s="11"/>
      <c r="E57" s="11"/>
      <c r="F57" s="11">
        <v>249.676128657118</v>
      </c>
      <c r="G57" s="10"/>
      <c r="H57" s="11"/>
      <c r="I57" s="11">
        <v>2.1685433516753094</v>
      </c>
      <c r="J57" s="11"/>
      <c r="K57" s="11"/>
      <c r="L57" s="11">
        <v>6.8712812995090129</v>
      </c>
      <c r="M57" s="11"/>
    </row>
    <row r="58" spans="2:13">
      <c r="B58" s="11"/>
      <c r="C58" s="11">
        <v>26.361222053729701</v>
      </c>
      <c r="D58" s="11"/>
      <c r="E58" s="11"/>
      <c r="F58" s="11">
        <v>346.65914883916702</v>
      </c>
      <c r="G58" s="10"/>
      <c r="H58" s="11"/>
      <c r="I58" s="11">
        <v>0.77564530700927947</v>
      </c>
      <c r="J58" s="11"/>
      <c r="K58" s="11"/>
      <c r="L58" s="11">
        <v>8.103008544312905</v>
      </c>
      <c r="M58" s="11"/>
    </row>
    <row r="59" spans="2:13">
      <c r="B59" s="11"/>
      <c r="C59" s="11">
        <v>32.600461832919002</v>
      </c>
      <c r="D59" s="11"/>
      <c r="E59" s="11"/>
      <c r="F59" s="11">
        <v>683.71660041303096</v>
      </c>
      <c r="G59" s="10"/>
      <c r="H59" s="11"/>
      <c r="I59" s="11">
        <v>0.792709474076704</v>
      </c>
      <c r="J59" s="11"/>
      <c r="K59" s="11"/>
      <c r="L59" s="11">
        <v>23.482046458544055</v>
      </c>
      <c r="M59" s="11"/>
    </row>
    <row r="60" spans="2:13">
      <c r="B60" s="11"/>
      <c r="C60" s="11">
        <v>70.627742766516704</v>
      </c>
      <c r="D60" s="11"/>
      <c r="E60" s="11"/>
      <c r="F60" s="11">
        <v>128.687703426512</v>
      </c>
      <c r="G60" s="10"/>
      <c r="H60" s="11"/>
      <c r="I60" s="11">
        <v>1.072509475881074</v>
      </c>
      <c r="J60" s="11"/>
      <c r="K60" s="11"/>
      <c r="L60" s="11">
        <v>2.910482657790356</v>
      </c>
      <c r="M60" s="11"/>
    </row>
    <row r="61" spans="2:13">
      <c r="B61" s="11"/>
      <c r="C61" s="11">
        <v>26.1451812396541</v>
      </c>
      <c r="D61" s="11"/>
      <c r="E61" s="11"/>
      <c r="F61" s="11">
        <v>517.96533232679997</v>
      </c>
      <c r="G61" s="10"/>
      <c r="H61" s="11"/>
      <c r="I61" s="11">
        <v>0.80716105788574521</v>
      </c>
      <c r="J61" s="11"/>
      <c r="K61" s="11"/>
      <c r="L61" s="11">
        <v>11.97129266092959</v>
      </c>
      <c r="M61" s="11"/>
    </row>
    <row r="62" spans="2:13">
      <c r="B62" s="11"/>
      <c r="C62" s="11">
        <v>37.579787873565699</v>
      </c>
      <c r="D62" s="11"/>
      <c r="E62" s="11"/>
      <c r="F62" s="11">
        <v>378.40402516364799</v>
      </c>
      <c r="G62" s="10"/>
      <c r="H62" s="11"/>
      <c r="I62" s="11">
        <v>0.79436374425973966</v>
      </c>
      <c r="J62" s="11"/>
      <c r="K62" s="11"/>
      <c r="L62" s="11">
        <v>10.53892073602589</v>
      </c>
      <c r="M62" s="11"/>
    </row>
    <row r="63" spans="2:13">
      <c r="B63" s="11"/>
      <c r="C63" s="11">
        <v>34.470319504389899</v>
      </c>
      <c r="D63" s="11"/>
      <c r="E63" s="11"/>
      <c r="F63" s="11">
        <v>290.75308146022797</v>
      </c>
      <c r="G63" s="10"/>
      <c r="H63" s="11"/>
      <c r="I63" s="11">
        <v>1.0017706237249178</v>
      </c>
      <c r="J63" s="11"/>
      <c r="K63" s="11"/>
      <c r="L63" s="11">
        <v>5.8673702343569305</v>
      </c>
      <c r="M63" s="11"/>
    </row>
    <row r="64" spans="2:13">
      <c r="B64" s="11"/>
      <c r="C64" s="11">
        <v>26.666958807716298</v>
      </c>
      <c r="D64" s="11"/>
      <c r="E64" s="11"/>
      <c r="F64" s="11">
        <v>288.78383536520602</v>
      </c>
      <c r="G64" s="10"/>
      <c r="H64" s="11"/>
      <c r="I64" s="11">
        <v>0.71701127261032871</v>
      </c>
      <c r="J64" s="11"/>
      <c r="K64" s="11"/>
      <c r="L64" s="11">
        <v>8.5001215911576171</v>
      </c>
      <c r="M64" s="11"/>
    </row>
    <row r="65" spans="1:13">
      <c r="B65" s="11"/>
      <c r="C65" s="11">
        <v>64.728901114462801</v>
      </c>
      <c r="D65" s="11"/>
      <c r="E65" s="11"/>
      <c r="F65" s="11">
        <v>226.153488130733</v>
      </c>
      <c r="G65" s="10"/>
      <c r="H65" s="11"/>
      <c r="I65" s="11">
        <v>2.2386545637242494</v>
      </c>
      <c r="J65" s="11"/>
      <c r="K65" s="11"/>
      <c r="L65" s="11">
        <v>7.7203422709786302</v>
      </c>
      <c r="M65" s="11"/>
    </row>
    <row r="66" spans="1:13">
      <c r="B66" s="11"/>
      <c r="C66" s="11">
        <v>77.995215540666806</v>
      </c>
      <c r="D66" s="11"/>
      <c r="E66" s="11"/>
      <c r="F66" s="11">
        <v>239.40133402242401</v>
      </c>
      <c r="G66" s="10"/>
      <c r="H66" s="11"/>
      <c r="I66" s="11">
        <v>2.0878861502741972</v>
      </c>
      <c r="J66" s="11"/>
      <c r="K66" s="11"/>
      <c r="L66" s="11">
        <v>8.5904942050210398</v>
      </c>
      <c r="M66" s="11"/>
    </row>
    <row r="67" spans="1:13">
      <c r="B67" s="11"/>
      <c r="C67" s="11">
        <v>53.956808150648698</v>
      </c>
      <c r="D67" s="11"/>
      <c r="E67" s="11"/>
      <c r="F67" s="11">
        <v>297.61093260870899</v>
      </c>
      <c r="G67" s="10"/>
      <c r="H67" s="11"/>
      <c r="I67" s="11">
        <v>1.3054250269569645</v>
      </c>
      <c r="J67" s="11"/>
      <c r="K67" s="11"/>
      <c r="L67" s="11">
        <v>7.9208481278510412</v>
      </c>
      <c r="M67" s="11"/>
    </row>
    <row r="68" spans="1:13">
      <c r="B68" s="11"/>
      <c r="C68" s="11">
        <v>74.110318471968995</v>
      </c>
      <c r="D68" s="11"/>
      <c r="E68" s="11"/>
      <c r="F68" s="11"/>
      <c r="G68" s="10"/>
      <c r="H68" s="11"/>
      <c r="I68" s="11">
        <v>2.1366564561758086</v>
      </c>
      <c r="J68" s="11"/>
      <c r="K68" s="11"/>
      <c r="L68" s="11"/>
      <c r="M68" s="11"/>
    </row>
    <row r="69" spans="1:13">
      <c r="B69" s="11"/>
      <c r="C69" s="11">
        <v>41.518411475526896</v>
      </c>
      <c r="D69" s="11"/>
      <c r="E69" s="11"/>
      <c r="F69" s="11"/>
      <c r="G69" s="11"/>
      <c r="H69" s="11"/>
      <c r="I69" s="11">
        <v>1.0512205378672521</v>
      </c>
      <c r="J69" s="11"/>
      <c r="K69" s="11"/>
      <c r="L69" s="11"/>
      <c r="M69" s="11"/>
    </row>
    <row r="70" spans="1:13">
      <c r="B70" s="11"/>
      <c r="C70" s="11">
        <v>32.428307936192397</v>
      </c>
      <c r="D70" s="11"/>
      <c r="E70" s="11"/>
      <c r="F70" s="11"/>
      <c r="G70" s="11"/>
      <c r="H70" s="11"/>
      <c r="I70" s="11">
        <v>0.74879195276555333</v>
      </c>
      <c r="J70" s="11"/>
      <c r="K70" s="11"/>
      <c r="L70" s="11"/>
      <c r="M70" s="11"/>
    </row>
    <row r="71" spans="1:13">
      <c r="B71" s="11"/>
      <c r="C71" s="11">
        <v>112.36804981721799</v>
      </c>
      <c r="D71" s="11"/>
      <c r="E71" s="11"/>
      <c r="F71" s="11"/>
      <c r="H71" s="11"/>
      <c r="I71" s="11">
        <v>3.9265447811156711</v>
      </c>
      <c r="J71" s="11"/>
      <c r="K71" s="11"/>
      <c r="L71" s="11"/>
      <c r="M71" s="11"/>
    </row>
    <row r="72" spans="1:13">
      <c r="B72" s="11"/>
      <c r="C72" s="11">
        <v>30.661708860446801</v>
      </c>
      <c r="D72" s="11"/>
      <c r="E72" s="11"/>
      <c r="F72" s="11"/>
      <c r="H72" s="11"/>
      <c r="I72" s="11">
        <v>0.87211842030301368</v>
      </c>
      <c r="J72" s="11"/>
      <c r="K72" s="11"/>
      <c r="L72" s="11"/>
      <c r="M72" s="11"/>
    </row>
    <row r="73" spans="1:13">
      <c r="B73" s="11"/>
      <c r="C73" s="11">
        <v>106.64213604696199</v>
      </c>
      <c r="D73" s="11"/>
      <c r="E73" s="11"/>
      <c r="F73" s="11"/>
      <c r="H73" s="11"/>
      <c r="I73" s="11">
        <v>2.8330176089635617</v>
      </c>
      <c r="J73" s="11"/>
      <c r="K73" s="11"/>
      <c r="L73" s="11"/>
      <c r="M73" s="11"/>
    </row>
    <row r="74" spans="1:13">
      <c r="B74" s="11"/>
      <c r="C74" s="11">
        <v>83.961667036551901</v>
      </c>
      <c r="D74" s="11"/>
      <c r="E74" s="11"/>
      <c r="F74" s="11"/>
      <c r="H74" s="11"/>
      <c r="I74" s="11">
        <v>2.6127198671964793</v>
      </c>
      <c r="J74" s="11"/>
      <c r="K74" s="11"/>
      <c r="L74" s="11"/>
      <c r="M74" s="11"/>
    </row>
    <row r="75" spans="1:13">
      <c r="B75" s="11"/>
      <c r="C75" s="11">
        <v>59.8977623414387</v>
      </c>
      <c r="D75" s="11"/>
      <c r="E75" s="11"/>
      <c r="F75" s="11"/>
      <c r="H75" s="11"/>
      <c r="I75" s="11">
        <v>1.7495041744538</v>
      </c>
      <c r="J75" s="11"/>
      <c r="K75" s="11"/>
      <c r="L75" s="11"/>
      <c r="M75" s="11"/>
    </row>
    <row r="76" spans="1:13">
      <c r="B76" s="11"/>
      <c r="C76" s="11">
        <v>84.474752709030597</v>
      </c>
      <c r="D76" s="11"/>
      <c r="E76" s="11"/>
      <c r="F76" s="11"/>
      <c r="H76" s="11"/>
      <c r="I76" s="11">
        <v>2.7133733138968683</v>
      </c>
      <c r="J76" s="11"/>
      <c r="K76" s="11"/>
      <c r="L76" s="11"/>
      <c r="M76" s="11"/>
    </row>
    <row r="77" spans="1:13">
      <c r="B77" s="11"/>
      <c r="C77" s="11">
        <v>77.524582353508407</v>
      </c>
      <c r="D77" s="11"/>
      <c r="E77" s="11"/>
      <c r="F77" s="11"/>
      <c r="H77" s="11"/>
      <c r="I77" s="11">
        <v>2.8215984622277812</v>
      </c>
      <c r="J77" s="11"/>
      <c r="K77" s="11"/>
      <c r="L77" s="11"/>
      <c r="M77" s="11"/>
    </row>
    <row r="78" spans="1:13">
      <c r="B78" s="11"/>
      <c r="C78" s="11">
        <v>117.562199300499</v>
      </c>
      <c r="D78" s="11"/>
      <c r="E78" s="11"/>
      <c r="F78" s="11"/>
      <c r="H78" s="11"/>
      <c r="I78" s="11">
        <v>4.2783012556895343</v>
      </c>
      <c r="J78" s="11"/>
      <c r="K78" s="11"/>
      <c r="L78" s="11"/>
      <c r="M78" s="11"/>
    </row>
    <row r="79" spans="1:13">
      <c r="B79" s="18"/>
      <c r="C79" s="18">
        <v>59.597563134890997</v>
      </c>
      <c r="D79" s="11"/>
      <c r="E79" s="18"/>
      <c r="F79" s="18"/>
      <c r="H79" s="18"/>
      <c r="I79" s="18">
        <v>1.9584290624403042</v>
      </c>
      <c r="J79" s="11"/>
      <c r="K79" s="18"/>
      <c r="L79" s="18"/>
      <c r="M79" s="11"/>
    </row>
    <row r="80" spans="1:13">
      <c r="A80" s="22" t="s">
        <v>43</v>
      </c>
      <c r="B80" s="11">
        <f>MEDIAN(B5:B79)</f>
        <v>263.46119277888749</v>
      </c>
      <c r="C80" s="11">
        <f>MEDIAN(C5:C79)</f>
        <v>40.6881857523666</v>
      </c>
      <c r="D80" s="11"/>
      <c r="E80" s="11">
        <f>MEDIAN(E5:E79)</f>
        <v>546.04698897462697</v>
      </c>
      <c r="F80" s="11">
        <f>MEDIAN(F5:F79)</f>
        <v>296.529680044857</v>
      </c>
      <c r="H80" s="11">
        <f>MEDIAN(H5:H79)</f>
        <v>7.5671150612037525</v>
      </c>
      <c r="I80" s="11">
        <f>MEDIAN(I5:I79)</f>
        <v>1.0568853333494712</v>
      </c>
      <c r="J80" s="11"/>
      <c r="K80" s="11">
        <f>MEDIAN(K5:K79)</f>
        <v>21.012704964393464</v>
      </c>
      <c r="L80" s="11">
        <f>MEDIAN(L5:L79)</f>
        <v>7.5271605714065206</v>
      </c>
    </row>
    <row r="81" spans="1:12">
      <c r="A81" s="8" t="s">
        <v>68</v>
      </c>
      <c r="B81" s="11">
        <v>4</v>
      </c>
      <c r="C81" s="11">
        <v>75</v>
      </c>
      <c r="D81" s="11"/>
      <c r="E81" s="11">
        <v>2</v>
      </c>
      <c r="F81" s="11">
        <v>63</v>
      </c>
      <c r="H81" s="11">
        <v>4</v>
      </c>
      <c r="I81" s="11">
        <v>75</v>
      </c>
      <c r="J81" s="11"/>
      <c r="K81" s="11">
        <v>2</v>
      </c>
      <c r="L81" s="11">
        <v>63</v>
      </c>
    </row>
  </sheetData>
  <mergeCells count="4">
    <mergeCell ref="B3:C3"/>
    <mergeCell ref="E3:F3"/>
    <mergeCell ref="H3:I3"/>
    <mergeCell ref="K3:L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CF563-F939-654B-8A48-0EA922157A6E}">
  <dimension ref="A1:L53"/>
  <sheetViews>
    <sheetView workbookViewId="0"/>
  </sheetViews>
  <sheetFormatPr baseColWidth="10" defaultRowHeight="16"/>
  <cols>
    <col min="2" max="12" width="18.1640625" customWidth="1"/>
  </cols>
  <sheetData>
    <row r="1" spans="1:12" ht="18">
      <c r="A1" s="41" t="s">
        <v>88</v>
      </c>
    </row>
    <row r="3" spans="1:12">
      <c r="A3" s="12"/>
      <c r="B3" s="51" t="s">
        <v>44</v>
      </c>
      <c r="C3" s="51"/>
      <c r="D3" s="13"/>
      <c r="E3" s="51" t="s">
        <v>45</v>
      </c>
      <c r="F3" s="51"/>
      <c r="G3" s="13"/>
      <c r="H3" s="51" t="s">
        <v>46</v>
      </c>
      <c r="I3" s="51"/>
      <c r="J3" s="13"/>
      <c r="K3" s="51" t="s">
        <v>47</v>
      </c>
      <c r="L3" s="51"/>
    </row>
    <row r="4" spans="1:12" ht="17">
      <c r="A4" s="12"/>
      <c r="B4" s="14" t="s">
        <v>48</v>
      </c>
      <c r="C4" s="14" t="s">
        <v>49</v>
      </c>
      <c r="D4" s="13"/>
      <c r="E4" s="14" t="s">
        <v>48</v>
      </c>
      <c r="F4" s="14" t="s">
        <v>49</v>
      </c>
      <c r="G4" s="13"/>
      <c r="H4" s="14" t="s">
        <v>48</v>
      </c>
      <c r="I4" s="14" t="s">
        <v>49</v>
      </c>
      <c r="J4" s="13"/>
      <c r="K4" s="14" t="s">
        <v>48</v>
      </c>
      <c r="L4" s="14" t="s">
        <v>49</v>
      </c>
    </row>
    <row r="5" spans="1:12">
      <c r="A5" s="12"/>
      <c r="B5" s="13">
        <v>31.381024725999499</v>
      </c>
      <c r="C5" s="13">
        <v>21.4678575619097</v>
      </c>
      <c r="D5" s="13"/>
      <c r="E5" s="13">
        <v>408.231693724867</v>
      </c>
      <c r="F5" s="13">
        <v>202.081121022519</v>
      </c>
      <c r="G5" s="13"/>
      <c r="H5" s="13">
        <v>1.0568853333494712</v>
      </c>
      <c r="I5" s="13">
        <v>0.58296844440459727</v>
      </c>
      <c r="J5" s="13"/>
      <c r="K5" s="13">
        <v>10.064008787535753</v>
      </c>
      <c r="L5" s="13">
        <v>1.9549924515907973</v>
      </c>
    </row>
    <row r="6" spans="1:12">
      <c r="A6" s="12"/>
      <c r="B6" s="13">
        <v>36.003917661662399</v>
      </c>
      <c r="C6" s="13">
        <v>40.810269326714902</v>
      </c>
      <c r="D6" s="13"/>
      <c r="E6" s="13">
        <v>728.27533446664302</v>
      </c>
      <c r="F6" s="13">
        <v>82.505682562648204</v>
      </c>
      <c r="G6" s="13"/>
      <c r="H6" s="13">
        <v>1.1406573376359836</v>
      </c>
      <c r="I6" s="13">
        <v>1.3739255651322329</v>
      </c>
      <c r="J6" s="13"/>
      <c r="K6" s="13">
        <v>16.035656539042549</v>
      </c>
      <c r="L6" s="13">
        <v>2.248296169464211</v>
      </c>
    </row>
    <row r="7" spans="1:12">
      <c r="A7" s="12"/>
      <c r="B7" s="13">
        <v>44.621331774727103</v>
      </c>
      <c r="C7" s="13">
        <v>36.484916969481098</v>
      </c>
      <c r="D7" s="13"/>
      <c r="E7" s="13">
        <v>412.09592594732197</v>
      </c>
      <c r="F7" s="13">
        <v>132.02352241057699</v>
      </c>
      <c r="G7" s="13"/>
      <c r="H7" s="13">
        <v>1.3158617945952356</v>
      </c>
      <c r="I7" s="13">
        <v>0.98026036637443559</v>
      </c>
      <c r="J7" s="13"/>
      <c r="K7" s="13">
        <v>10.425774960785315</v>
      </c>
      <c r="L7" s="13">
        <v>2.2122034691059014</v>
      </c>
    </row>
    <row r="8" spans="1:12">
      <c r="A8" s="12"/>
      <c r="B8" s="13">
        <v>38.158810571116</v>
      </c>
      <c r="C8" s="13">
        <v>42.099629988200597</v>
      </c>
      <c r="D8" s="13"/>
      <c r="E8" s="13">
        <v>272.86379022468498</v>
      </c>
      <c r="F8" s="13">
        <v>159.29335701610199</v>
      </c>
      <c r="G8" s="13"/>
      <c r="H8" s="13">
        <v>1.3375714278618247</v>
      </c>
      <c r="I8" s="13">
        <v>1.0794029915732959</v>
      </c>
      <c r="J8" s="13"/>
      <c r="K8" s="13">
        <v>7.5271605714065206</v>
      </c>
      <c r="L8" s="13">
        <v>2.424432142558866</v>
      </c>
    </row>
    <row r="9" spans="1:12">
      <c r="A9" s="12"/>
      <c r="B9" s="13">
        <v>61.237512470390001</v>
      </c>
      <c r="C9" s="13">
        <v>22.237816964362999</v>
      </c>
      <c r="D9" s="13"/>
      <c r="E9" s="13">
        <v>653.13117114991803</v>
      </c>
      <c r="F9" s="13">
        <v>157.98905077088901</v>
      </c>
      <c r="G9" s="13"/>
      <c r="H9" s="13">
        <v>1.8491523399274739</v>
      </c>
      <c r="I9" s="13">
        <v>0.62401334338720826</v>
      </c>
      <c r="J9" s="13"/>
      <c r="K9" s="13">
        <v>19.071122968288275</v>
      </c>
      <c r="L9" s="13">
        <v>1.7262219899435178</v>
      </c>
    </row>
    <row r="10" spans="1:12">
      <c r="A10" s="12"/>
      <c r="B10" s="13">
        <v>43.099943665255601</v>
      </c>
      <c r="C10" s="13">
        <v>51.223558994668402</v>
      </c>
      <c r="D10" s="13"/>
      <c r="E10" s="13"/>
      <c r="F10" s="13">
        <v>90.504237963405799</v>
      </c>
      <c r="G10" s="13"/>
      <c r="H10" s="13">
        <v>0.57543289918382468</v>
      </c>
      <c r="I10" s="13">
        <v>1.3678945122564767</v>
      </c>
      <c r="J10" s="13"/>
      <c r="K10" s="13"/>
      <c r="L10" s="13">
        <v>2.3766337729509042</v>
      </c>
    </row>
    <row r="11" spans="1:12">
      <c r="A11" s="12"/>
      <c r="B11" s="13">
        <v>39.0227306162259</v>
      </c>
      <c r="C11" s="13">
        <v>41.7246188291547</v>
      </c>
      <c r="D11" s="13"/>
      <c r="E11" s="13">
        <v>220.66966698341699</v>
      </c>
      <c r="F11" s="13">
        <v>97.256460827345705</v>
      </c>
      <c r="G11" s="13"/>
      <c r="H11" s="13">
        <v>0.92977343553992597</v>
      </c>
      <c r="I11" s="13">
        <v>1.2500608720301261</v>
      </c>
      <c r="J11" s="13"/>
      <c r="K11" s="13">
        <v>4.2354951630313149</v>
      </c>
      <c r="L11" s="13">
        <v>1.8657345026774053</v>
      </c>
    </row>
    <row r="12" spans="1:12">
      <c r="A12" s="12"/>
      <c r="B12" s="13">
        <v>37.598417843670198</v>
      </c>
      <c r="C12" s="13">
        <v>105.433881482814</v>
      </c>
      <c r="D12" s="13"/>
      <c r="E12" s="13">
        <v>453.604041148573</v>
      </c>
      <c r="F12" s="13">
        <v>89.289487553175803</v>
      </c>
      <c r="G12" s="13"/>
      <c r="H12" s="13">
        <v>1.0243570515998521</v>
      </c>
      <c r="I12" s="13">
        <v>2.6795309381690355</v>
      </c>
      <c r="J12" s="13"/>
      <c r="K12" s="13">
        <v>9.1477316597676985</v>
      </c>
      <c r="L12" s="13">
        <v>1.7244319804335864</v>
      </c>
    </row>
    <row r="13" spans="1:12">
      <c r="A13" s="12"/>
      <c r="B13" s="13">
        <v>26.856665490765302</v>
      </c>
      <c r="C13" s="13">
        <v>34.639042524206701</v>
      </c>
      <c r="D13" s="13"/>
      <c r="E13" s="13"/>
      <c r="F13" s="13">
        <v>168.91368171463699</v>
      </c>
      <c r="G13" s="13"/>
      <c r="H13" s="13">
        <v>0.5678427327500164</v>
      </c>
      <c r="I13" s="13">
        <v>1.1649971750307588</v>
      </c>
      <c r="J13" s="13"/>
      <c r="K13" s="13"/>
      <c r="L13" s="13">
        <v>4.3411875414164385</v>
      </c>
    </row>
    <row r="14" spans="1:12">
      <c r="A14" s="12"/>
      <c r="B14" s="13">
        <v>36.824525904324702</v>
      </c>
      <c r="C14" s="13">
        <v>115.769413179865</v>
      </c>
      <c r="D14" s="13"/>
      <c r="E14" s="13">
        <v>582.42696970266104</v>
      </c>
      <c r="F14" s="13">
        <v>621.71857363199899</v>
      </c>
      <c r="G14" s="13"/>
      <c r="H14" s="13">
        <v>0.76715343395558633</v>
      </c>
      <c r="I14" s="13">
        <v>4.2091089626241915</v>
      </c>
      <c r="J14" s="13"/>
      <c r="K14" s="13">
        <v>6.1904258679991786</v>
      </c>
      <c r="L14" s="13">
        <v>22.274733882818495</v>
      </c>
    </row>
    <row r="15" spans="1:12">
      <c r="A15" s="12"/>
      <c r="B15" s="13">
        <v>55.847433954517697</v>
      </c>
      <c r="C15" s="13">
        <v>90.443718445155895</v>
      </c>
      <c r="D15" s="13"/>
      <c r="E15" s="13">
        <v>380.52164272157802</v>
      </c>
      <c r="F15" s="13">
        <v>470.375404317255</v>
      </c>
      <c r="G15" s="13"/>
      <c r="H15" s="13">
        <v>2.1522787327699615</v>
      </c>
      <c r="I15" s="13">
        <v>3.6201827871490138</v>
      </c>
      <c r="J15" s="13"/>
      <c r="K15" s="13">
        <v>14.492499811615863</v>
      </c>
      <c r="L15" s="13">
        <v>19.750676045968437</v>
      </c>
    </row>
    <row r="16" spans="1:12">
      <c r="A16" s="12"/>
      <c r="B16" s="13">
        <v>34.696489478766502</v>
      </c>
      <c r="C16" s="13">
        <v>32.600461832919002</v>
      </c>
      <c r="D16" s="13"/>
      <c r="E16" s="13">
        <v>347.45224062094002</v>
      </c>
      <c r="F16" s="13"/>
      <c r="G16" s="13"/>
      <c r="H16" s="13">
        <v>0.63593637208613973</v>
      </c>
      <c r="I16" s="13">
        <v>0.792709474076704</v>
      </c>
      <c r="J16" s="13"/>
      <c r="K16" s="13">
        <v>3.4598992218158084</v>
      </c>
      <c r="L16" s="13"/>
    </row>
    <row r="17" spans="1:12">
      <c r="A17" s="12"/>
      <c r="B17" s="13">
        <v>44.571673861498297</v>
      </c>
      <c r="C17" s="13">
        <v>70.627742766516704</v>
      </c>
      <c r="D17" s="13"/>
      <c r="E17" s="13">
        <v>328.40895923135997</v>
      </c>
      <c r="F17" s="13"/>
      <c r="G17" s="13"/>
      <c r="H17" s="13">
        <v>1.3932077481450877</v>
      </c>
      <c r="I17" s="13">
        <v>1.072509475881074</v>
      </c>
      <c r="J17" s="13"/>
      <c r="K17" s="13">
        <v>8.5119917544726569</v>
      </c>
      <c r="L17" s="13"/>
    </row>
    <row r="18" spans="1:12">
      <c r="A18" s="12"/>
      <c r="B18" s="13">
        <v>61.223357110516098</v>
      </c>
      <c r="C18" s="13">
        <v>26.1451812396541</v>
      </c>
      <c r="D18" s="13"/>
      <c r="E18" s="13">
        <v>358.859186995203</v>
      </c>
      <c r="F18" s="13">
        <v>70.391579043424201</v>
      </c>
      <c r="G18" s="13"/>
      <c r="H18" s="13">
        <v>1.5138053371861233</v>
      </c>
      <c r="I18" s="13">
        <v>0.80716105788574521</v>
      </c>
      <c r="J18" s="13"/>
      <c r="K18" s="13">
        <v>8.3284590720335068</v>
      </c>
      <c r="L18" s="13">
        <v>1.540388482958337</v>
      </c>
    </row>
    <row r="19" spans="1:12">
      <c r="A19" s="12"/>
      <c r="B19" s="13">
        <v>38.140079839472101</v>
      </c>
      <c r="C19" s="13">
        <v>37.579787873565699</v>
      </c>
      <c r="D19" s="13"/>
      <c r="E19" s="13">
        <v>860.73008705645998</v>
      </c>
      <c r="F19" s="13"/>
      <c r="G19" s="13"/>
      <c r="H19" s="13">
        <v>1.0189234328259205</v>
      </c>
      <c r="I19" s="13">
        <v>0.79436374425973966</v>
      </c>
      <c r="J19" s="13"/>
      <c r="K19" s="13">
        <v>13.534109075470795</v>
      </c>
      <c r="L19" s="13"/>
    </row>
    <row r="20" spans="1:12">
      <c r="A20" s="12"/>
      <c r="B20" s="13">
        <v>38.361900111567699</v>
      </c>
      <c r="C20" s="13">
        <v>34.470319504389899</v>
      </c>
      <c r="D20" s="13"/>
      <c r="E20" s="13"/>
      <c r="F20" s="13">
        <v>246.88044270137499</v>
      </c>
      <c r="G20" s="13"/>
      <c r="H20" s="13">
        <v>0.57159565779391774</v>
      </c>
      <c r="I20" s="13">
        <v>1.0017706237249178</v>
      </c>
      <c r="J20" s="13"/>
      <c r="K20" s="13"/>
      <c r="L20" s="13">
        <v>2.9777041997780822</v>
      </c>
    </row>
    <row r="21" spans="1:12">
      <c r="A21" s="12"/>
      <c r="B21" s="13">
        <v>40.597243625189499</v>
      </c>
      <c r="C21" s="13">
        <v>26.666958807716298</v>
      </c>
      <c r="D21" s="13"/>
      <c r="E21" s="13"/>
      <c r="F21" s="13">
        <v>145.276941987203</v>
      </c>
      <c r="G21" s="13"/>
      <c r="H21" s="13">
        <v>0.80968601872166579</v>
      </c>
      <c r="I21" s="13">
        <v>0.71701127261032871</v>
      </c>
      <c r="J21" s="13"/>
      <c r="K21" s="13"/>
      <c r="L21" s="13">
        <v>2.1502508101783042</v>
      </c>
    </row>
    <row r="22" spans="1:12">
      <c r="A22" s="12"/>
      <c r="B22" s="13">
        <v>67.066917887965403</v>
      </c>
      <c r="C22" s="13">
        <v>64.728901114462801</v>
      </c>
      <c r="D22" s="13"/>
      <c r="E22" s="13">
        <v>414.86406803373899</v>
      </c>
      <c r="F22" s="13">
        <v>368.83251873607298</v>
      </c>
      <c r="G22" s="13"/>
      <c r="H22" s="13">
        <v>2.4432450083321533</v>
      </c>
      <c r="I22" s="13">
        <v>2.2386545637242494</v>
      </c>
      <c r="J22" s="13"/>
      <c r="K22" s="13">
        <v>14.107419985984356</v>
      </c>
      <c r="L22" s="13">
        <v>10.844566382258302</v>
      </c>
    </row>
    <row r="23" spans="1:12">
      <c r="A23" s="12"/>
      <c r="B23" s="13">
        <v>44.540388965360499</v>
      </c>
      <c r="C23" s="13">
        <v>77.995215540666806</v>
      </c>
      <c r="D23" s="13"/>
      <c r="E23" s="13">
        <v>297.20511752244499</v>
      </c>
      <c r="F23" s="13">
        <v>1544.1534885814001</v>
      </c>
      <c r="G23" s="13"/>
      <c r="H23" s="13">
        <v>1.5700588433024438</v>
      </c>
      <c r="I23" s="13">
        <v>2.0878861502741972</v>
      </c>
      <c r="J23" s="13"/>
      <c r="K23" s="13">
        <v>8.9585600759847939</v>
      </c>
      <c r="L23" s="13">
        <v>30.429975678563014</v>
      </c>
    </row>
    <row r="24" spans="1:12">
      <c r="A24" s="12"/>
      <c r="B24" s="13">
        <v>40.6881857523666</v>
      </c>
      <c r="C24" s="13">
        <v>53.956808150648698</v>
      </c>
      <c r="D24" s="13"/>
      <c r="E24" s="13">
        <v>146.97071329193901</v>
      </c>
      <c r="F24" s="13">
        <v>548.75300600896196</v>
      </c>
      <c r="G24" s="13"/>
      <c r="H24" s="13">
        <v>0.99711229992675621</v>
      </c>
      <c r="I24" s="13">
        <v>1.3054250269569645</v>
      </c>
      <c r="J24" s="13"/>
      <c r="K24" s="13">
        <v>2.6759547982512628</v>
      </c>
      <c r="L24" s="13">
        <v>9.343297112225617</v>
      </c>
    </row>
    <row r="25" spans="1:12">
      <c r="A25" s="12"/>
      <c r="B25" s="13">
        <v>46.063937529497402</v>
      </c>
      <c r="C25" s="13">
        <v>74.110318471968995</v>
      </c>
      <c r="D25" s="13"/>
      <c r="E25" s="13">
        <v>296.529680044857</v>
      </c>
      <c r="F25" s="13">
        <v>249.676128657118</v>
      </c>
      <c r="G25" s="13"/>
      <c r="H25" s="13">
        <v>1.6393402556023946</v>
      </c>
      <c r="I25" s="13">
        <v>2.1366564561758086</v>
      </c>
      <c r="J25" s="13"/>
      <c r="K25" s="13">
        <v>9.0314628647182733</v>
      </c>
      <c r="L25" s="13">
        <v>6.8712812995090129</v>
      </c>
    </row>
    <row r="26" spans="1:12">
      <c r="A26" s="12"/>
      <c r="B26" s="13">
        <v>23.502479666040198</v>
      </c>
      <c r="C26" s="13">
        <v>41.518411475526896</v>
      </c>
      <c r="D26" s="13"/>
      <c r="E26" s="13">
        <v>432.27581554901201</v>
      </c>
      <c r="F26" s="13">
        <v>346.65914883916702</v>
      </c>
      <c r="G26" s="13"/>
      <c r="H26" s="13">
        <v>0.69133109554660555</v>
      </c>
      <c r="I26" s="13">
        <v>1.0512205378672521</v>
      </c>
      <c r="J26" s="13"/>
      <c r="K26" s="13">
        <v>6.3233463276779727</v>
      </c>
      <c r="L26" s="13">
        <v>8.103008544312905</v>
      </c>
    </row>
    <row r="27" spans="1:12">
      <c r="A27" s="12"/>
      <c r="B27" s="13">
        <v>38.552239644423501</v>
      </c>
      <c r="C27" s="13">
        <v>32.428307936192397</v>
      </c>
      <c r="D27" s="13"/>
      <c r="E27" s="13"/>
      <c r="F27" s="13"/>
      <c r="G27" s="13"/>
      <c r="H27" s="13">
        <v>0.71507909545419723</v>
      </c>
      <c r="I27" s="13">
        <v>0.74879195276555333</v>
      </c>
      <c r="J27" s="13"/>
      <c r="K27" s="13"/>
      <c r="L27" s="13"/>
    </row>
    <row r="28" spans="1:12">
      <c r="A28" s="12"/>
      <c r="B28" s="13">
        <v>55.513782007098797</v>
      </c>
      <c r="C28" s="13">
        <v>112.36804981721799</v>
      </c>
      <c r="D28" s="13"/>
      <c r="E28" s="13">
        <v>567.60448180420599</v>
      </c>
      <c r="F28" s="13">
        <v>683.71660041303096</v>
      </c>
      <c r="G28" s="13"/>
      <c r="H28" s="13">
        <v>1.9758750440996578</v>
      </c>
      <c r="I28" s="13">
        <v>3.9265447811156711</v>
      </c>
      <c r="J28" s="13"/>
      <c r="K28" s="13">
        <v>21.305110567897206</v>
      </c>
      <c r="L28" s="13">
        <v>23.482046458544055</v>
      </c>
    </row>
    <row r="29" spans="1:12">
      <c r="A29" s="12"/>
      <c r="B29" s="13">
        <v>31.967434411871398</v>
      </c>
      <c r="C29" s="13">
        <v>30.661708860446801</v>
      </c>
      <c r="D29" s="13"/>
      <c r="E29" s="13">
        <v>282.28147448595598</v>
      </c>
      <c r="F29" s="13">
        <v>128.687703426512</v>
      </c>
      <c r="G29" s="13"/>
      <c r="H29" s="13">
        <v>0.79432605781597809</v>
      </c>
      <c r="I29" s="13">
        <v>0.87211842030301368</v>
      </c>
      <c r="J29" s="13"/>
      <c r="K29" s="13">
        <v>3.3218832112202463</v>
      </c>
      <c r="L29" s="13">
        <v>2.910482657790356</v>
      </c>
    </row>
    <row r="30" spans="1:12">
      <c r="A30" s="12"/>
      <c r="B30" s="13">
        <v>26.819416859495298</v>
      </c>
      <c r="C30" s="13">
        <v>106.64213604696199</v>
      </c>
      <c r="D30" s="13"/>
      <c r="E30" s="13">
        <v>400.00097349377802</v>
      </c>
      <c r="F30" s="13">
        <v>517.96533232679997</v>
      </c>
      <c r="G30" s="13"/>
      <c r="H30" s="13">
        <v>0.57676062954038076</v>
      </c>
      <c r="I30" s="13">
        <v>2.8330176089635617</v>
      </c>
      <c r="J30" s="13"/>
      <c r="K30" s="13">
        <v>4.0792716469168768</v>
      </c>
      <c r="L30" s="13">
        <v>11.97129266092959</v>
      </c>
    </row>
    <row r="31" spans="1:12">
      <c r="A31" s="12"/>
      <c r="B31" s="13">
        <v>37.8298912358444</v>
      </c>
      <c r="C31" s="13">
        <v>83.961667036551901</v>
      </c>
      <c r="D31" s="13"/>
      <c r="E31" s="13">
        <v>424.48596527670799</v>
      </c>
      <c r="F31" s="13">
        <v>378.40402516364799</v>
      </c>
      <c r="G31" s="13"/>
      <c r="H31" s="13">
        <v>1.2773554944883589</v>
      </c>
      <c r="I31" s="13">
        <v>2.6127198671964793</v>
      </c>
      <c r="J31" s="13"/>
      <c r="K31" s="13">
        <v>11.673832452336713</v>
      </c>
      <c r="L31" s="13">
        <v>10.53892073602589</v>
      </c>
    </row>
    <row r="32" spans="1:12">
      <c r="A32" s="12"/>
      <c r="B32" s="13">
        <v>24.131597612935899</v>
      </c>
      <c r="C32" s="13">
        <v>59.8977623414387</v>
      </c>
      <c r="D32" s="13"/>
      <c r="E32" s="13">
        <v>1825</v>
      </c>
      <c r="F32" s="13">
        <v>290.75308146022797</v>
      </c>
      <c r="G32" s="13"/>
      <c r="H32" s="13">
        <v>0.62292788861170134</v>
      </c>
      <c r="I32" s="13">
        <v>1.7495041744538</v>
      </c>
      <c r="J32" s="13"/>
      <c r="K32" s="13">
        <v>100</v>
      </c>
      <c r="L32" s="13">
        <v>5.8673702343569305</v>
      </c>
    </row>
    <row r="33" spans="1:12">
      <c r="A33" s="12"/>
      <c r="B33" s="13">
        <v>455.07724560149501</v>
      </c>
      <c r="C33" s="13">
        <v>84.474752709030597</v>
      </c>
      <c r="D33" s="13"/>
      <c r="E33" s="13"/>
      <c r="F33" s="13">
        <v>288.78383536520602</v>
      </c>
      <c r="G33" s="13"/>
      <c r="H33" s="13">
        <v>11.541722855592464</v>
      </c>
      <c r="I33" s="13">
        <v>2.7133733138968683</v>
      </c>
      <c r="J33" s="13"/>
      <c r="K33" s="13"/>
      <c r="L33" s="13">
        <v>8.5001215911576171</v>
      </c>
    </row>
    <row r="34" spans="1:12">
      <c r="A34" s="12"/>
      <c r="B34" s="13">
        <v>411.15297237790998</v>
      </c>
      <c r="C34" s="13">
        <v>77.524582353508407</v>
      </c>
      <c r="D34" s="13"/>
      <c r="E34" s="13"/>
      <c r="F34" s="13">
        <v>226.153488130733</v>
      </c>
      <c r="G34" s="13"/>
      <c r="H34" s="13">
        <v>10.925121159783314</v>
      </c>
      <c r="I34" s="13">
        <v>2.8215984622277812</v>
      </c>
      <c r="J34" s="13"/>
      <c r="K34" s="13"/>
      <c r="L34" s="13">
        <v>7.7203422709786302</v>
      </c>
    </row>
    <row r="35" spans="1:12">
      <c r="A35" s="12"/>
      <c r="B35" s="13">
        <v>47.1361885584082</v>
      </c>
      <c r="C35" s="13">
        <v>117.562199300499</v>
      </c>
      <c r="D35" s="13"/>
      <c r="E35" s="13"/>
      <c r="F35" s="13">
        <v>239.40133402242401</v>
      </c>
      <c r="G35" s="13"/>
      <c r="H35" s="13">
        <v>0.63054272570248771</v>
      </c>
      <c r="I35" s="13">
        <v>4.2783012556895343</v>
      </c>
      <c r="J35" s="13"/>
      <c r="K35" s="13"/>
      <c r="L35" s="13">
        <v>8.5904942050210398</v>
      </c>
    </row>
    <row r="36" spans="1:12">
      <c r="A36" s="12"/>
      <c r="B36" s="13">
        <v>62.6291268103449</v>
      </c>
      <c r="C36" s="13">
        <v>59.597563134890997</v>
      </c>
      <c r="D36" s="13"/>
      <c r="E36" s="13">
        <v>484.80603105496903</v>
      </c>
      <c r="F36" s="13">
        <v>297.61093260870899</v>
      </c>
      <c r="G36" s="13"/>
      <c r="H36" s="13">
        <v>1.5319839455118245</v>
      </c>
      <c r="I36" s="13">
        <v>1.9584290624403042</v>
      </c>
      <c r="J36" s="13"/>
      <c r="K36" s="13">
        <v>9.8017513844557254</v>
      </c>
      <c r="L36" s="13">
        <v>7.9208481278510412</v>
      </c>
    </row>
    <row r="37" spans="1:12">
      <c r="A37" s="12"/>
      <c r="B37" s="13">
        <v>26.1077621952954</v>
      </c>
      <c r="C37" s="13"/>
      <c r="D37" s="13"/>
      <c r="E37" s="13">
        <v>205.59143423881099</v>
      </c>
      <c r="F37" s="13"/>
      <c r="G37" s="13"/>
      <c r="H37" s="13">
        <v>0.60370920443006304</v>
      </c>
      <c r="I37" s="13"/>
      <c r="J37" s="13"/>
      <c r="K37" s="13">
        <v>3.3766186919750685</v>
      </c>
      <c r="L37" s="13"/>
    </row>
    <row r="38" spans="1:12">
      <c r="A38" s="12"/>
      <c r="B38" s="13">
        <v>51.0456444008286</v>
      </c>
      <c r="C38" s="13"/>
      <c r="D38" s="13"/>
      <c r="E38" s="13">
        <v>355.21202486443002</v>
      </c>
      <c r="F38" s="13"/>
      <c r="G38" s="13"/>
      <c r="H38" s="13">
        <v>1.2688725047416822</v>
      </c>
      <c r="I38" s="13"/>
      <c r="J38" s="13"/>
      <c r="K38" s="13">
        <v>8.693363663366247</v>
      </c>
      <c r="L38" s="13"/>
    </row>
    <row r="39" spans="1:12">
      <c r="A39" s="12"/>
      <c r="B39" s="13">
        <v>1825</v>
      </c>
      <c r="C39" s="13"/>
      <c r="D39" s="13"/>
      <c r="E39" s="13">
        <v>1564.5319783894099</v>
      </c>
      <c r="F39" s="13"/>
      <c r="G39" s="13"/>
      <c r="H39" s="13">
        <v>100</v>
      </c>
      <c r="I39" s="13"/>
      <c r="J39" s="13"/>
      <c r="K39" s="13">
        <v>39.684345658642194</v>
      </c>
      <c r="L39" s="13"/>
    </row>
    <row r="40" spans="1:12">
      <c r="A40" s="12"/>
      <c r="B40" s="13">
        <v>44.621412965901797</v>
      </c>
      <c r="C40" s="13"/>
      <c r="D40" s="13"/>
      <c r="E40" s="13">
        <v>1825</v>
      </c>
      <c r="F40" s="13"/>
      <c r="G40" s="13"/>
      <c r="H40" s="13">
        <v>0.88066362919746566</v>
      </c>
      <c r="I40" s="13"/>
      <c r="J40" s="13"/>
      <c r="K40" s="13">
        <v>100</v>
      </c>
      <c r="L40" s="13"/>
    </row>
    <row r="41" spans="1:12">
      <c r="A41" s="12"/>
      <c r="B41" s="13">
        <v>60.113576595345599</v>
      </c>
      <c r="C41" s="13"/>
      <c r="D41" s="13"/>
      <c r="E41" s="13">
        <v>448.01513138967903</v>
      </c>
      <c r="F41" s="13"/>
      <c r="G41" s="13"/>
      <c r="H41" s="13">
        <v>1.7045151304352029</v>
      </c>
      <c r="I41" s="13"/>
      <c r="J41" s="13"/>
      <c r="K41" s="13">
        <v>11.079794488872219</v>
      </c>
      <c r="L41" s="13"/>
    </row>
    <row r="42" spans="1:12">
      <c r="A42" s="12"/>
      <c r="B42" s="13">
        <v>21.612348174625598</v>
      </c>
      <c r="C42" s="13"/>
      <c r="D42" s="13"/>
      <c r="E42" s="13">
        <v>255.86763474984301</v>
      </c>
      <c r="F42" s="13"/>
      <c r="G42" s="13"/>
      <c r="H42" s="13">
        <v>0.64230986559002745</v>
      </c>
      <c r="I42" s="13"/>
      <c r="J42" s="13"/>
      <c r="K42" s="13">
        <v>5.5004003431453432</v>
      </c>
      <c r="L42" s="13"/>
    </row>
    <row r="43" spans="1:12">
      <c r="A43" s="12"/>
      <c r="B43" s="13">
        <v>35.575714170232203</v>
      </c>
      <c r="C43" s="13"/>
      <c r="D43" s="13"/>
      <c r="E43" s="13">
        <v>120.079220822157</v>
      </c>
      <c r="F43" s="13"/>
      <c r="G43" s="13"/>
      <c r="H43" s="13">
        <v>0.84919797062167124</v>
      </c>
      <c r="I43" s="13"/>
      <c r="J43" s="13"/>
      <c r="K43" s="13">
        <v>2.3477822915713151</v>
      </c>
      <c r="L43" s="13"/>
    </row>
    <row r="44" spans="1:12">
      <c r="A44" s="12"/>
      <c r="B44" s="13">
        <v>28.316513282595999</v>
      </c>
      <c r="C44" s="13"/>
      <c r="D44" s="13"/>
      <c r="E44" s="13">
        <v>161.910186978496</v>
      </c>
      <c r="F44" s="13"/>
      <c r="G44" s="13"/>
      <c r="H44" s="13">
        <v>0.61982130248074796</v>
      </c>
      <c r="I44" s="13"/>
      <c r="J44" s="13"/>
      <c r="K44" s="13">
        <v>1.7165641415700166</v>
      </c>
      <c r="L44" s="13"/>
    </row>
    <row r="45" spans="1:12">
      <c r="A45" s="12"/>
      <c r="B45" s="13">
        <v>15.759923799843399</v>
      </c>
      <c r="C45" s="13"/>
      <c r="D45" s="13"/>
      <c r="E45" s="13"/>
      <c r="F45" s="13"/>
      <c r="G45" s="13"/>
      <c r="H45" s="13">
        <v>0.30754131613986574</v>
      </c>
      <c r="I45" s="13"/>
      <c r="J45" s="13"/>
      <c r="K45" s="13"/>
      <c r="L45" s="13"/>
    </row>
    <row r="46" spans="1:12">
      <c r="A46" s="12"/>
      <c r="B46" s="13">
        <v>27.298735800844</v>
      </c>
      <c r="C46" s="13"/>
      <c r="D46" s="13"/>
      <c r="E46" s="13">
        <v>199.12108942268901</v>
      </c>
      <c r="F46" s="13"/>
      <c r="G46" s="13"/>
      <c r="H46" s="13">
        <v>0.8302118581381206</v>
      </c>
      <c r="I46" s="13"/>
      <c r="J46" s="13"/>
      <c r="K46" s="13">
        <v>5.0066608023326307</v>
      </c>
      <c r="L46" s="13"/>
    </row>
    <row r="47" spans="1:12">
      <c r="A47" s="12"/>
      <c r="B47" s="13">
        <v>25.1166224918437</v>
      </c>
      <c r="C47" s="13"/>
      <c r="D47" s="13"/>
      <c r="E47" s="13"/>
      <c r="F47" s="13"/>
      <c r="G47" s="13"/>
      <c r="H47" s="13">
        <v>0.49433658009455067</v>
      </c>
      <c r="I47" s="13"/>
      <c r="J47" s="13"/>
      <c r="K47" s="13"/>
      <c r="L47" s="13"/>
    </row>
    <row r="48" spans="1:12">
      <c r="A48" s="12"/>
      <c r="B48" s="13">
        <v>22.878209048065798</v>
      </c>
      <c r="C48" s="13"/>
      <c r="D48" s="13"/>
      <c r="E48" s="13">
        <v>256.16588384611202</v>
      </c>
      <c r="F48" s="13"/>
      <c r="G48" s="13"/>
      <c r="H48" s="13">
        <v>0.81667626145133154</v>
      </c>
      <c r="I48" s="13"/>
      <c r="J48" s="13"/>
      <c r="K48" s="13">
        <v>5.7865888469847944</v>
      </c>
      <c r="L48" s="13"/>
    </row>
    <row r="49" spans="1:12">
      <c r="A49" s="12"/>
      <c r="B49" s="13">
        <v>42.652871358134497</v>
      </c>
      <c r="C49" s="13"/>
      <c r="D49" s="13"/>
      <c r="E49" s="13">
        <v>229.202158921831</v>
      </c>
      <c r="F49" s="13"/>
      <c r="G49" s="13"/>
      <c r="H49" s="13">
        <v>1.3481479226967232</v>
      </c>
      <c r="I49" s="13"/>
      <c r="J49" s="13"/>
      <c r="K49" s="13">
        <v>7.166146069890849</v>
      </c>
      <c r="L49" s="13"/>
    </row>
    <row r="50" spans="1:12">
      <c r="A50" s="12"/>
      <c r="B50" s="13">
        <v>82.085812526103297</v>
      </c>
      <c r="C50" s="13"/>
      <c r="D50" s="13"/>
      <c r="E50" s="13">
        <v>191.390798407039</v>
      </c>
      <c r="F50" s="13"/>
      <c r="G50" s="13"/>
      <c r="H50" s="13">
        <v>2.1685433516753094</v>
      </c>
      <c r="I50" s="13"/>
      <c r="J50" s="13"/>
      <c r="K50" s="13">
        <v>5.181422056244493</v>
      </c>
      <c r="L50" s="13"/>
    </row>
    <row r="51" spans="1:12">
      <c r="A51" s="12"/>
      <c r="B51" s="20">
        <v>26.361222053729701</v>
      </c>
      <c r="C51" s="20"/>
      <c r="D51" s="13"/>
      <c r="E51" s="20">
        <v>117.872298887971</v>
      </c>
      <c r="F51" s="20"/>
      <c r="G51" s="13"/>
      <c r="H51" s="20">
        <v>0.77564530700927947</v>
      </c>
      <c r="I51" s="20"/>
      <c r="J51" s="13"/>
      <c r="K51" s="20">
        <v>2.1439997944629696</v>
      </c>
      <c r="L51" s="20"/>
    </row>
    <row r="52" spans="1:12">
      <c r="A52" s="19" t="s">
        <v>43</v>
      </c>
      <c r="B52" s="13">
        <f>MEDIAN(B5:B51)</f>
        <v>38.552239644423501</v>
      </c>
      <c r="C52" s="13">
        <f t="shared" ref="C52:K52" si="0">MEDIAN(C5:C51)</f>
        <v>52.590183572658546</v>
      </c>
      <c r="D52" s="13"/>
      <c r="E52" s="13">
        <f t="shared" si="0"/>
        <v>358.859186995203</v>
      </c>
      <c r="F52" s="13">
        <f t="shared" si="0"/>
        <v>243.1408883618995</v>
      </c>
      <c r="G52" s="13"/>
      <c r="H52" s="13">
        <f>MEDIAN(H5:H51)</f>
        <v>0.99711229992675621</v>
      </c>
      <c r="I52" s="13">
        <f>MEDIAN(I5:I51)</f>
        <v>1.3366597696067206</v>
      </c>
      <c r="J52" s="13"/>
      <c r="K52" s="13">
        <f t="shared" si="0"/>
        <v>8.5119917544726569</v>
      </c>
      <c r="L52" s="13">
        <f>MEDIAN(L5:L51)</f>
        <v>6.3693257669329721</v>
      </c>
    </row>
    <row r="53" spans="1:12">
      <c r="A53" s="15" t="s">
        <v>68</v>
      </c>
      <c r="B53" s="11">
        <v>47</v>
      </c>
      <c r="C53" s="11">
        <v>32</v>
      </c>
      <c r="D53" s="11"/>
      <c r="E53" s="11">
        <v>37</v>
      </c>
      <c r="F53" s="11">
        <v>28</v>
      </c>
      <c r="G53" s="11"/>
      <c r="H53" s="11">
        <v>47</v>
      </c>
      <c r="I53" s="11">
        <v>32</v>
      </c>
      <c r="J53" s="11"/>
      <c r="K53" s="11">
        <v>37</v>
      </c>
      <c r="L53" s="11">
        <v>28</v>
      </c>
    </row>
  </sheetData>
  <mergeCells count="4">
    <mergeCell ref="B3:C3"/>
    <mergeCell ref="E3:F3"/>
    <mergeCell ref="H3:I3"/>
    <mergeCell ref="K3:L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A431F-9FAD-7845-87C8-2436FCF7DB0B}">
  <dimension ref="A1:K81"/>
  <sheetViews>
    <sheetView workbookViewId="0">
      <selection activeCell="K5" sqref="K5:K54"/>
    </sheetView>
  </sheetViews>
  <sheetFormatPr baseColWidth="10" defaultRowHeight="16"/>
  <cols>
    <col min="1" max="1" width="10.83203125" style="7"/>
    <col min="2" max="11" width="21.6640625" style="7" customWidth="1"/>
    <col min="12" max="16384" width="10.83203125" style="7"/>
  </cols>
  <sheetData>
    <row r="1" spans="1:11" ht="18">
      <c r="A1" s="41" t="s">
        <v>89</v>
      </c>
    </row>
    <row r="3" spans="1:11">
      <c r="A3" s="8" t="s">
        <v>23</v>
      </c>
      <c r="B3" s="51" t="s">
        <v>24</v>
      </c>
      <c r="C3" s="51"/>
      <c r="D3" s="51"/>
      <c r="E3" s="51"/>
      <c r="G3" s="8" t="s">
        <v>50</v>
      </c>
      <c r="H3" s="51" t="s">
        <v>22</v>
      </c>
      <c r="I3" s="51"/>
      <c r="J3" s="51"/>
      <c r="K3" s="51"/>
    </row>
    <row r="4" spans="1:11" ht="51">
      <c r="B4" s="14" t="s">
        <v>75</v>
      </c>
      <c r="C4" s="14" t="s">
        <v>77</v>
      </c>
      <c r="D4" s="14" t="s">
        <v>76</v>
      </c>
      <c r="E4" s="14" t="s">
        <v>78</v>
      </c>
      <c r="H4" s="14" t="s">
        <v>75</v>
      </c>
      <c r="I4" s="14" t="s">
        <v>77</v>
      </c>
      <c r="J4" s="14" t="s">
        <v>76</v>
      </c>
      <c r="K4" s="14" t="s">
        <v>79</v>
      </c>
    </row>
    <row r="5" spans="1:11">
      <c r="B5" s="4">
        <v>31.381024725999499</v>
      </c>
      <c r="C5" s="4">
        <v>44.621331774727103</v>
      </c>
      <c r="D5" s="4">
        <v>408.231693724867</v>
      </c>
      <c r="E5" s="4">
        <v>412.09592594732197</v>
      </c>
      <c r="F5" s="10"/>
      <c r="G5" s="11"/>
      <c r="H5" s="4">
        <v>1.0568853333494712</v>
      </c>
      <c r="I5" s="4">
        <v>1.3158617945952356</v>
      </c>
      <c r="J5" s="4">
        <v>10.064008787535753</v>
      </c>
      <c r="K5" s="4">
        <v>10.425774960785315</v>
      </c>
    </row>
    <row r="6" spans="1:11">
      <c r="B6" s="4">
        <v>36.003917661662399</v>
      </c>
      <c r="C6" s="4">
        <v>61.237512470390001</v>
      </c>
      <c r="D6" s="4">
        <v>728.27533446664302</v>
      </c>
      <c r="E6" s="4">
        <v>653.13117114991803</v>
      </c>
      <c r="F6" s="10"/>
      <c r="G6" s="11"/>
      <c r="H6" s="4">
        <v>1.1406573376359836</v>
      </c>
      <c r="I6" s="4">
        <v>1.8491523399274739</v>
      </c>
      <c r="J6" s="4">
        <v>16.035656539042549</v>
      </c>
      <c r="K6" s="4">
        <v>19.071122968288275</v>
      </c>
    </row>
    <row r="7" spans="1:11">
      <c r="B7" s="4">
        <v>38.158810571116</v>
      </c>
      <c r="C7" s="4">
        <v>43.099943665255601</v>
      </c>
      <c r="D7" s="4">
        <v>272.86379022468498</v>
      </c>
      <c r="E7" s="4"/>
      <c r="F7" s="10"/>
      <c r="G7" s="11"/>
      <c r="H7" s="4">
        <v>1.3375714278618247</v>
      </c>
      <c r="I7" s="4">
        <v>0.57543289918382468</v>
      </c>
      <c r="J7" s="4">
        <v>7.5271605714065206</v>
      </c>
      <c r="K7" s="4"/>
    </row>
    <row r="8" spans="1:11">
      <c r="B8" s="4">
        <v>39.0227306162259</v>
      </c>
      <c r="C8" s="4">
        <v>37.598417843670198</v>
      </c>
      <c r="D8" s="4">
        <v>220.66966698341699</v>
      </c>
      <c r="E8" s="4">
        <v>453.604041148573</v>
      </c>
      <c r="F8" s="10"/>
      <c r="G8" s="11"/>
      <c r="H8" s="4">
        <v>0.92977343553992597</v>
      </c>
      <c r="I8" s="4">
        <v>1.0243570515998521</v>
      </c>
      <c r="J8" s="4">
        <v>4.2354951630313149</v>
      </c>
      <c r="K8" s="4">
        <v>9.1477316597676985</v>
      </c>
    </row>
    <row r="9" spans="1:11">
      <c r="B9" s="4">
        <v>26.856665490765302</v>
      </c>
      <c r="C9" s="4">
        <v>38.140079839472101</v>
      </c>
      <c r="D9" s="4"/>
      <c r="E9" s="4">
        <v>860.73008705645998</v>
      </c>
      <c r="F9" s="10"/>
      <c r="G9" s="11"/>
      <c r="H9" s="4">
        <v>0.5678427327500164</v>
      </c>
      <c r="I9" s="4">
        <v>1.0189234328259205</v>
      </c>
      <c r="J9" s="4"/>
      <c r="K9" s="4">
        <v>13.534109075470795</v>
      </c>
    </row>
    <row r="10" spans="1:11">
      <c r="B10" s="4">
        <v>36.824525904324702</v>
      </c>
      <c r="C10" s="4">
        <v>38.361900111567699</v>
      </c>
      <c r="D10" s="4">
        <v>582.42696970266104</v>
      </c>
      <c r="E10" s="4"/>
      <c r="F10" s="10"/>
      <c r="G10" s="11"/>
      <c r="H10" s="4">
        <v>0.76715343395558633</v>
      </c>
      <c r="I10" s="4">
        <v>0.57159565779391774</v>
      </c>
      <c r="J10" s="4">
        <v>6.1904258679991786</v>
      </c>
      <c r="K10" s="4"/>
    </row>
    <row r="11" spans="1:11">
      <c r="B11" s="4">
        <v>55.847433954517697</v>
      </c>
      <c r="C11" s="4">
        <v>67.066917887965403</v>
      </c>
      <c r="D11" s="4">
        <v>380.52164272157802</v>
      </c>
      <c r="E11" s="4">
        <v>414.86406803373899</v>
      </c>
      <c r="F11" s="10"/>
      <c r="G11" s="11"/>
      <c r="H11" s="4">
        <v>2.1522787327699615</v>
      </c>
      <c r="I11" s="4">
        <v>2.4432450083321533</v>
      </c>
      <c r="J11" s="4">
        <v>14.492499811615863</v>
      </c>
      <c r="K11" s="4">
        <v>14.107419985984356</v>
      </c>
    </row>
    <row r="12" spans="1:11">
      <c r="B12" s="4">
        <v>34.696489478766502</v>
      </c>
      <c r="C12" s="4">
        <v>40.6881857523666</v>
      </c>
      <c r="D12" s="4">
        <v>347.45224062094002</v>
      </c>
      <c r="E12" s="4">
        <v>146.97071329193901</v>
      </c>
      <c r="F12" s="10"/>
      <c r="G12" s="11"/>
      <c r="H12" s="4">
        <v>0.63593637208613973</v>
      </c>
      <c r="I12" s="4">
        <v>0.99711229992675621</v>
      </c>
      <c r="J12" s="4">
        <v>3.4598992218158084</v>
      </c>
      <c r="K12" s="4">
        <v>2.6759547982512628</v>
      </c>
    </row>
    <row r="13" spans="1:11">
      <c r="B13" s="4">
        <v>44.571673861498297</v>
      </c>
      <c r="C13" s="4">
        <v>55.513782007098797</v>
      </c>
      <c r="D13" s="4">
        <v>328.40895923135997</v>
      </c>
      <c r="E13" s="4">
        <v>567.60448180420599</v>
      </c>
      <c r="F13" s="10"/>
      <c r="G13" s="11"/>
      <c r="H13" s="4">
        <v>1.3932077481450877</v>
      </c>
      <c r="I13" s="4">
        <v>1.9758750440996578</v>
      </c>
      <c r="J13" s="4">
        <v>8.5119917544726569</v>
      </c>
      <c r="K13" s="4">
        <v>21.305110567897206</v>
      </c>
    </row>
    <row r="14" spans="1:11">
      <c r="B14" s="4">
        <v>61.223357110516098</v>
      </c>
      <c r="C14" s="4">
        <v>31.967434411871398</v>
      </c>
      <c r="D14" s="4">
        <v>358.859186995203</v>
      </c>
      <c r="E14" s="4">
        <v>282.28147448595598</v>
      </c>
      <c r="F14" s="10"/>
      <c r="G14" s="11"/>
      <c r="H14" s="4">
        <v>1.5138053371861233</v>
      </c>
      <c r="I14" s="4">
        <v>0.79432605781597809</v>
      </c>
      <c r="J14" s="4">
        <v>8.3284590720335068</v>
      </c>
      <c r="K14" s="4">
        <v>3.3218832112202463</v>
      </c>
    </row>
    <row r="15" spans="1:11">
      <c r="B15" s="4">
        <v>40.597243625189499</v>
      </c>
      <c r="C15" s="4">
        <v>26.819416859495298</v>
      </c>
      <c r="D15" s="4"/>
      <c r="E15" s="4">
        <v>400.00097349377802</v>
      </c>
      <c r="F15" s="10"/>
      <c r="G15" s="11"/>
      <c r="H15" s="4">
        <v>0.80968601872166579</v>
      </c>
      <c r="I15" s="4">
        <v>0.57676062954038076</v>
      </c>
      <c r="J15" s="4"/>
      <c r="K15" s="4">
        <v>4.0792716469168768</v>
      </c>
    </row>
    <row r="16" spans="1:11">
      <c r="B16" s="4">
        <v>44.540388965360499</v>
      </c>
      <c r="C16" s="4">
        <v>47.1361885584082</v>
      </c>
      <c r="D16" s="4">
        <v>297.20511752244499</v>
      </c>
      <c r="E16" s="4"/>
      <c r="F16" s="10"/>
      <c r="G16" s="11"/>
      <c r="H16" s="4">
        <v>1.5700588433024438</v>
      </c>
      <c r="I16" s="4">
        <v>0.63054272570248771</v>
      </c>
      <c r="J16" s="4">
        <v>8.9585600759847939</v>
      </c>
      <c r="K16" s="4"/>
    </row>
    <row r="17" spans="2:11">
      <c r="B17" s="4">
        <v>46.063937529497402</v>
      </c>
      <c r="C17" s="4">
        <v>62.6291268103449</v>
      </c>
      <c r="D17" s="4">
        <v>296.529680044857</v>
      </c>
      <c r="E17" s="4">
        <v>484.80603105496903</v>
      </c>
      <c r="F17" s="10"/>
      <c r="G17" s="11"/>
      <c r="H17" s="4">
        <v>1.6393402556023946</v>
      </c>
      <c r="I17" s="4">
        <v>1.5319839455118245</v>
      </c>
      <c r="J17" s="4">
        <v>9.0314628647182733</v>
      </c>
      <c r="K17" s="4">
        <v>9.8017513844557254</v>
      </c>
    </row>
    <row r="18" spans="2:11">
      <c r="B18" s="4">
        <v>23.502479666040198</v>
      </c>
      <c r="C18" s="4">
        <v>26.1077621952954</v>
      </c>
      <c r="D18" s="4">
        <v>432.27581554901201</v>
      </c>
      <c r="E18" s="4">
        <v>205.59143423881099</v>
      </c>
      <c r="F18" s="10"/>
      <c r="G18" s="11"/>
      <c r="H18" s="4">
        <v>0.69133109554660555</v>
      </c>
      <c r="I18" s="4">
        <v>0.60370920443006304</v>
      </c>
      <c r="J18" s="4">
        <v>6.3233463276779727</v>
      </c>
      <c r="K18" s="4">
        <v>3.3766186919750685</v>
      </c>
    </row>
    <row r="19" spans="2:11">
      <c r="B19" s="4">
        <v>38.552239644423501</v>
      </c>
      <c r="C19" s="4">
        <v>51.0456444008286</v>
      </c>
      <c r="D19" s="4"/>
      <c r="E19" s="4">
        <v>355.21202486443002</v>
      </c>
      <c r="F19" s="10"/>
      <c r="G19" s="11"/>
      <c r="H19" s="4">
        <v>0.71507909545419723</v>
      </c>
      <c r="I19" s="4">
        <v>1.2688725047416822</v>
      </c>
      <c r="J19" s="4"/>
      <c r="K19" s="4">
        <v>8.693363663366247</v>
      </c>
    </row>
    <row r="20" spans="2:11">
      <c r="B20" s="4">
        <v>37.8298912358444</v>
      </c>
      <c r="C20" s="11">
        <v>1825</v>
      </c>
      <c r="D20" s="4">
        <v>424.48596527670799</v>
      </c>
      <c r="E20" s="4">
        <v>1564.5319783894099</v>
      </c>
      <c r="F20" s="10"/>
      <c r="G20" s="11"/>
      <c r="H20" s="4">
        <v>1.2773554944883589</v>
      </c>
      <c r="I20" s="4">
        <v>100</v>
      </c>
      <c r="J20" s="4">
        <v>11.673832452336713</v>
      </c>
      <c r="K20" s="4">
        <v>39.684345658642194</v>
      </c>
    </row>
    <row r="21" spans="2:11">
      <c r="B21" s="4">
        <v>24.131597612935899</v>
      </c>
      <c r="C21" s="4">
        <v>44.621412965901797</v>
      </c>
      <c r="D21" s="11">
        <v>1825</v>
      </c>
      <c r="E21" s="11">
        <v>1825</v>
      </c>
      <c r="F21" s="10"/>
      <c r="G21" s="11"/>
      <c r="H21" s="4">
        <v>0.62292788861170134</v>
      </c>
      <c r="I21" s="4">
        <v>0.88066362919746566</v>
      </c>
      <c r="J21" s="4">
        <v>100</v>
      </c>
      <c r="K21" s="4">
        <v>100</v>
      </c>
    </row>
    <row r="22" spans="2:11">
      <c r="B22" s="4">
        <v>455.07724560149501</v>
      </c>
      <c r="C22" s="4">
        <v>60.113576595345599</v>
      </c>
      <c r="D22" s="4"/>
      <c r="E22" s="4">
        <v>448.01513138967903</v>
      </c>
      <c r="F22" s="10"/>
      <c r="G22" s="11"/>
      <c r="H22" s="4">
        <v>11.541722855592464</v>
      </c>
      <c r="I22" s="4">
        <v>1.7045151304352029</v>
      </c>
      <c r="J22" s="4"/>
      <c r="K22" s="4">
        <v>11.079794488872219</v>
      </c>
    </row>
    <row r="23" spans="2:11">
      <c r="B23" s="4">
        <v>411.15297237790998</v>
      </c>
      <c r="C23" s="4">
        <v>21.4678575619097</v>
      </c>
      <c r="D23" s="4"/>
      <c r="E23" s="4">
        <v>202.081121022519</v>
      </c>
      <c r="F23" s="10"/>
      <c r="G23" s="11"/>
      <c r="H23" s="4">
        <v>10.925121159783314</v>
      </c>
      <c r="I23" s="4">
        <v>0.58296844440459727</v>
      </c>
      <c r="J23" s="4"/>
      <c r="K23" s="4">
        <v>1.9549924515907973</v>
      </c>
    </row>
    <row r="24" spans="2:11">
      <c r="B24" s="4">
        <v>40.810269326714902</v>
      </c>
      <c r="C24" s="4">
        <v>42.099629988200597</v>
      </c>
      <c r="D24" s="4">
        <v>82.505682562648204</v>
      </c>
      <c r="E24" s="4">
        <v>159.29335701610199</v>
      </c>
      <c r="F24" s="10"/>
      <c r="G24" s="11"/>
      <c r="H24" s="4">
        <v>1.3739255651322329</v>
      </c>
      <c r="I24" s="4">
        <v>1.0794029915732959</v>
      </c>
      <c r="J24" s="4">
        <v>2.248296169464211</v>
      </c>
      <c r="K24" s="4">
        <v>2.424432142558866</v>
      </c>
    </row>
    <row r="25" spans="2:11">
      <c r="B25" s="4">
        <v>36.484916969481098</v>
      </c>
      <c r="C25" s="4">
        <v>22.237816964362999</v>
      </c>
      <c r="D25" s="4">
        <v>132.02352241057699</v>
      </c>
      <c r="E25" s="4">
        <v>157.98905077088901</v>
      </c>
      <c r="F25" s="10"/>
      <c r="G25" s="11"/>
      <c r="H25" s="4">
        <v>0.98026036637443559</v>
      </c>
      <c r="I25" s="4">
        <v>0.62401334338720826</v>
      </c>
      <c r="J25" s="4">
        <v>2.2122034691059014</v>
      </c>
      <c r="K25" s="4">
        <v>1.7262219899435178</v>
      </c>
    </row>
    <row r="26" spans="2:11">
      <c r="B26" s="4">
        <v>41.7246188291547</v>
      </c>
      <c r="C26" s="4">
        <v>51.223558994668402</v>
      </c>
      <c r="D26" s="4">
        <v>97.256460827345705</v>
      </c>
      <c r="E26" s="4">
        <v>90.504237963405799</v>
      </c>
      <c r="F26" s="10"/>
      <c r="G26" s="11"/>
      <c r="H26" s="4">
        <v>1.2500608720301261</v>
      </c>
      <c r="I26" s="4">
        <v>1.3678945122564767</v>
      </c>
      <c r="J26" s="4">
        <v>1.8657345026774053</v>
      </c>
      <c r="K26" s="4">
        <v>2.3766337729509042</v>
      </c>
    </row>
    <row r="27" spans="2:11">
      <c r="B27" s="4">
        <v>34.639042524206701</v>
      </c>
      <c r="C27" s="4">
        <v>105.433881482814</v>
      </c>
      <c r="D27" s="4">
        <v>168.91368171463699</v>
      </c>
      <c r="E27" s="4">
        <v>89.289487553175803</v>
      </c>
      <c r="F27" s="10"/>
      <c r="G27" s="11"/>
      <c r="H27" s="4">
        <v>1.1649971750307588</v>
      </c>
      <c r="I27" s="4">
        <v>2.6795309381690355</v>
      </c>
      <c r="J27" s="4">
        <v>4.3411875414164385</v>
      </c>
      <c r="K27" s="4">
        <v>1.7244319804335864</v>
      </c>
    </row>
    <row r="28" spans="2:11">
      <c r="B28" s="4">
        <v>115.769413179865</v>
      </c>
      <c r="C28" s="4">
        <v>90.443718445155895</v>
      </c>
      <c r="D28" s="4">
        <v>621.71857363199899</v>
      </c>
      <c r="E28" s="4">
        <v>470.375404317255</v>
      </c>
      <c r="F28" s="10"/>
      <c r="G28" s="11"/>
      <c r="H28" s="4">
        <v>4.2091089626241915</v>
      </c>
      <c r="I28" s="4">
        <v>3.6201827871490138</v>
      </c>
      <c r="J28" s="4">
        <v>22.274733882818495</v>
      </c>
      <c r="K28" s="4">
        <v>19.750676045968437</v>
      </c>
    </row>
    <row r="29" spans="2:11">
      <c r="B29" s="4">
        <v>21.612348174625598</v>
      </c>
      <c r="C29" s="4">
        <v>35.575714170232203</v>
      </c>
      <c r="D29" s="11">
        <v>255.86763474984301</v>
      </c>
      <c r="E29" s="4">
        <v>120.079220822157</v>
      </c>
      <c r="F29" s="10"/>
      <c r="G29" s="11"/>
      <c r="H29" s="4">
        <v>0.64230986559002745</v>
      </c>
      <c r="I29" s="4">
        <v>0.84919797062167124</v>
      </c>
      <c r="J29" s="11">
        <v>5.5004003431453432</v>
      </c>
      <c r="K29" s="4">
        <v>2.3477822915713151</v>
      </c>
    </row>
    <row r="30" spans="2:11">
      <c r="B30" s="4">
        <v>27.298735800844</v>
      </c>
      <c r="C30" s="4">
        <v>28.316513282595999</v>
      </c>
      <c r="D30" s="11">
        <v>199.12108942268901</v>
      </c>
      <c r="E30" s="4">
        <v>161.910186978496</v>
      </c>
      <c r="F30" s="10"/>
      <c r="G30" s="11"/>
      <c r="H30" s="4">
        <v>0.8302118581381206</v>
      </c>
      <c r="I30" s="4">
        <v>0.61982130248074796</v>
      </c>
      <c r="J30" s="11">
        <v>5.0066608023326307</v>
      </c>
      <c r="K30" s="4">
        <v>1.7165641415700166</v>
      </c>
    </row>
    <row r="31" spans="2:11">
      <c r="B31" s="4">
        <v>22.878209048065798</v>
      </c>
      <c r="C31" s="4">
        <v>15.759923799843399</v>
      </c>
      <c r="D31" s="11">
        <v>256.16588384611202</v>
      </c>
      <c r="E31" s="4"/>
      <c r="F31" s="10"/>
      <c r="G31" s="11"/>
      <c r="H31" s="4">
        <v>0.81667626145133154</v>
      </c>
      <c r="I31" s="4">
        <v>0.30754131613986574</v>
      </c>
      <c r="J31" s="11">
        <v>5.7865888469847944</v>
      </c>
      <c r="K31" s="4"/>
    </row>
    <row r="32" spans="2:11">
      <c r="B32" s="4">
        <v>26.1451812396541</v>
      </c>
      <c r="C32" s="4">
        <v>25.1166224918437</v>
      </c>
      <c r="D32" s="11">
        <v>70.391579043424201</v>
      </c>
      <c r="E32" s="4"/>
      <c r="F32" s="10"/>
      <c r="G32" s="11"/>
      <c r="H32" s="4">
        <v>0.80716105788574521</v>
      </c>
      <c r="I32" s="4">
        <v>0.49433658009455067</v>
      </c>
      <c r="J32" s="11">
        <v>1.540388482958337</v>
      </c>
      <c r="K32" s="4"/>
    </row>
    <row r="33" spans="2:11">
      <c r="B33" s="4">
        <v>53.956808150648698</v>
      </c>
      <c r="C33" s="4">
        <v>42.652871358134497</v>
      </c>
      <c r="D33" s="11">
        <v>548.75300600896196</v>
      </c>
      <c r="E33" s="4">
        <v>229.202158921831</v>
      </c>
      <c r="F33" s="10"/>
      <c r="G33" s="11"/>
      <c r="H33" s="4">
        <v>1.3054250269569645</v>
      </c>
      <c r="I33" s="4">
        <v>1.3481479226967232</v>
      </c>
      <c r="J33" s="11">
        <v>9.343297112225617</v>
      </c>
      <c r="K33" s="4">
        <v>7.166146069890849</v>
      </c>
    </row>
    <row r="34" spans="2:11">
      <c r="B34" s="4"/>
      <c r="C34" s="4">
        <v>82.085812526103297</v>
      </c>
      <c r="D34" s="4"/>
      <c r="E34" s="4">
        <v>191.390798407039</v>
      </c>
      <c r="F34" s="10"/>
      <c r="G34" s="11"/>
      <c r="H34" s="4"/>
      <c r="I34" s="4">
        <v>2.1685433516753094</v>
      </c>
      <c r="J34" s="4"/>
      <c r="K34" s="4">
        <v>5.181422056244493</v>
      </c>
    </row>
    <row r="35" spans="2:11">
      <c r="B35" s="4"/>
      <c r="C35" s="4">
        <v>26.361222053729701</v>
      </c>
      <c r="D35" s="4"/>
      <c r="E35" s="4">
        <v>117.872298887971</v>
      </c>
      <c r="F35" s="10"/>
      <c r="G35" s="11"/>
      <c r="H35" s="4"/>
      <c r="I35" s="4">
        <v>0.77564530700927947</v>
      </c>
      <c r="J35" s="4"/>
      <c r="K35" s="4">
        <v>2.1439997944629696</v>
      </c>
    </row>
    <row r="36" spans="2:11">
      <c r="B36" s="4"/>
      <c r="C36" s="4">
        <v>32.600461832919002</v>
      </c>
      <c r="D36" s="4"/>
      <c r="E36" s="4"/>
      <c r="F36" s="10"/>
      <c r="G36" s="11"/>
      <c r="H36" s="4"/>
      <c r="I36" s="4">
        <v>0.792709474076704</v>
      </c>
      <c r="J36" s="4"/>
      <c r="K36" s="4"/>
    </row>
    <row r="37" spans="2:11">
      <c r="B37" s="4"/>
      <c r="C37" s="4">
        <v>70.627742766516704</v>
      </c>
      <c r="D37" s="4"/>
      <c r="E37" s="4"/>
      <c r="F37" s="10"/>
      <c r="G37" s="11"/>
      <c r="H37" s="4"/>
      <c r="I37" s="4">
        <v>1.072509475881074</v>
      </c>
      <c r="J37" s="4"/>
      <c r="K37" s="4"/>
    </row>
    <row r="38" spans="2:11">
      <c r="B38" s="4"/>
      <c r="C38" s="4">
        <v>37.579787873565699</v>
      </c>
      <c r="D38" s="4"/>
      <c r="E38" s="4"/>
      <c r="F38" s="10"/>
      <c r="G38" s="11"/>
      <c r="H38" s="4"/>
      <c r="I38" s="4">
        <v>0.79436374425973966</v>
      </c>
      <c r="J38" s="4"/>
      <c r="K38" s="4"/>
    </row>
    <row r="39" spans="2:11">
      <c r="B39" s="4"/>
      <c r="C39" s="4">
        <v>34.470319504389899</v>
      </c>
      <c r="D39" s="4"/>
      <c r="E39" s="4">
        <v>246.88044270137499</v>
      </c>
      <c r="F39" s="10"/>
      <c r="G39" s="11"/>
      <c r="H39" s="4"/>
      <c r="I39" s="4">
        <v>1.0017706237249178</v>
      </c>
      <c r="J39" s="4"/>
      <c r="K39" s="4">
        <v>2.9777041997780822</v>
      </c>
    </row>
    <row r="40" spans="2:11">
      <c r="B40" s="4"/>
      <c r="C40" s="4">
        <v>26.666958807716298</v>
      </c>
      <c r="D40" s="4"/>
      <c r="E40" s="4">
        <v>145.276941987203</v>
      </c>
      <c r="F40" s="10"/>
      <c r="G40" s="11"/>
      <c r="H40" s="4"/>
      <c r="I40" s="4">
        <v>0.71701127261032871</v>
      </c>
      <c r="J40" s="4"/>
      <c r="K40" s="4">
        <v>2.1502508101783042</v>
      </c>
    </row>
    <row r="41" spans="2:11">
      <c r="B41" s="4"/>
      <c r="C41" s="4">
        <v>64.728901114462801</v>
      </c>
      <c r="D41" s="4"/>
      <c r="E41" s="4">
        <v>368.83251873607298</v>
      </c>
      <c r="F41" s="10"/>
      <c r="G41" s="11"/>
      <c r="H41" s="4"/>
      <c r="I41" s="4">
        <v>2.2386545637242494</v>
      </c>
      <c r="J41" s="4"/>
      <c r="K41" s="4">
        <v>10.844566382258302</v>
      </c>
    </row>
    <row r="42" spans="2:11">
      <c r="B42" s="4"/>
      <c r="C42" s="4">
        <v>77.995215540666806</v>
      </c>
      <c r="D42" s="4"/>
      <c r="E42" s="4">
        <v>1544.1534885814001</v>
      </c>
      <c r="F42" s="10"/>
      <c r="G42" s="11"/>
      <c r="H42" s="4"/>
      <c r="I42" s="4">
        <v>2.0878861502741972</v>
      </c>
      <c r="J42" s="4"/>
      <c r="K42" s="4">
        <v>30.429975678563014</v>
      </c>
    </row>
    <row r="43" spans="2:11">
      <c r="B43" s="4"/>
      <c r="C43" s="4">
        <v>74.110318471968995</v>
      </c>
      <c r="D43" s="4"/>
      <c r="E43" s="4">
        <v>249.676128657118</v>
      </c>
      <c r="F43" s="10"/>
      <c r="G43" s="11"/>
      <c r="H43" s="4"/>
      <c r="I43" s="4">
        <v>2.1366564561758086</v>
      </c>
      <c r="J43" s="4"/>
      <c r="K43" s="4">
        <v>6.8712812995090129</v>
      </c>
    </row>
    <row r="44" spans="2:11">
      <c r="B44" s="4"/>
      <c r="C44" s="4">
        <v>41.518411475526896</v>
      </c>
      <c r="D44" s="4"/>
      <c r="E44" s="4">
        <v>346.65914883916702</v>
      </c>
      <c r="F44" s="10"/>
      <c r="G44" s="11"/>
      <c r="H44" s="4"/>
      <c r="I44" s="4">
        <v>1.0512205378672521</v>
      </c>
      <c r="J44" s="4"/>
      <c r="K44" s="4">
        <v>8.103008544312905</v>
      </c>
    </row>
    <row r="45" spans="2:11">
      <c r="B45" s="4"/>
      <c r="C45" s="4">
        <v>32.428307936192397</v>
      </c>
      <c r="D45" s="4"/>
      <c r="E45" s="4"/>
      <c r="F45" s="10"/>
      <c r="G45" s="11"/>
      <c r="H45" s="4"/>
      <c r="I45" s="4">
        <v>0.74879195276555333</v>
      </c>
      <c r="J45" s="4"/>
      <c r="K45" s="4"/>
    </row>
    <row r="46" spans="2:11">
      <c r="B46" s="4"/>
      <c r="C46" s="4">
        <v>112.36804981721799</v>
      </c>
      <c r="D46" s="4"/>
      <c r="E46" s="11">
        <v>683.71660041303096</v>
      </c>
      <c r="F46" s="10"/>
      <c r="G46" s="11"/>
      <c r="H46" s="4"/>
      <c r="I46" s="4">
        <v>3.9265447811156711</v>
      </c>
      <c r="J46" s="4"/>
      <c r="K46" s="11">
        <v>23.482046458544055</v>
      </c>
    </row>
    <row r="47" spans="2:11">
      <c r="B47" s="4"/>
      <c r="C47" s="4">
        <v>30.661708860446801</v>
      </c>
      <c r="D47" s="4"/>
      <c r="E47" s="11">
        <v>128.687703426512</v>
      </c>
      <c r="F47" s="10"/>
      <c r="G47" s="11"/>
      <c r="H47" s="4"/>
      <c r="I47" s="4">
        <v>0.87211842030301368</v>
      </c>
      <c r="J47" s="4"/>
      <c r="K47" s="11">
        <v>2.910482657790356</v>
      </c>
    </row>
    <row r="48" spans="2:11">
      <c r="B48" s="4"/>
      <c r="C48" s="4">
        <v>106.64213604696199</v>
      </c>
      <c r="D48" s="4"/>
      <c r="E48" s="11">
        <v>517.96533232679997</v>
      </c>
      <c r="F48" s="10"/>
      <c r="G48" s="11"/>
      <c r="H48" s="4"/>
      <c r="I48" s="4">
        <v>2.8330176089635617</v>
      </c>
      <c r="J48" s="4"/>
      <c r="K48" s="11">
        <v>11.97129266092959</v>
      </c>
    </row>
    <row r="49" spans="1:11">
      <c r="B49" s="4"/>
      <c r="C49" s="4">
        <v>83.961667036551901</v>
      </c>
      <c r="D49" s="4"/>
      <c r="E49" s="11">
        <v>378.40402516364799</v>
      </c>
      <c r="F49" s="10"/>
      <c r="G49" s="11"/>
      <c r="H49" s="4"/>
      <c r="I49" s="4">
        <v>2.6127198671964793</v>
      </c>
      <c r="J49" s="4"/>
      <c r="K49" s="11">
        <v>10.53892073602589</v>
      </c>
    </row>
    <row r="50" spans="1:11">
      <c r="B50" s="4"/>
      <c r="C50" s="4">
        <v>59.8977623414387</v>
      </c>
      <c r="D50" s="4"/>
      <c r="E50" s="11">
        <v>290.75308146022797</v>
      </c>
      <c r="F50" s="10"/>
      <c r="G50" s="11"/>
      <c r="H50" s="4"/>
      <c r="I50" s="4">
        <v>1.7495041744538</v>
      </c>
      <c r="J50" s="4"/>
      <c r="K50" s="11">
        <v>5.8673702343569305</v>
      </c>
    </row>
    <row r="51" spans="1:11">
      <c r="B51" s="4"/>
      <c r="C51" s="4">
        <v>84.474752709030597</v>
      </c>
      <c r="D51" s="4"/>
      <c r="E51" s="11">
        <v>288.78383536520602</v>
      </c>
      <c r="F51" s="10"/>
      <c r="G51" s="11"/>
      <c r="H51" s="4"/>
      <c r="I51" s="4">
        <v>2.7133733138968683</v>
      </c>
      <c r="J51" s="4"/>
      <c r="K51" s="11">
        <v>8.5001215911576171</v>
      </c>
    </row>
    <row r="52" spans="1:11">
      <c r="B52" s="4"/>
      <c r="C52" s="4">
        <v>77.524582353508407</v>
      </c>
      <c r="D52" s="4"/>
      <c r="E52" s="11">
        <v>226.153488130733</v>
      </c>
      <c r="F52" s="10"/>
      <c r="G52" s="11"/>
      <c r="H52" s="4"/>
      <c r="I52" s="4">
        <v>2.8215984622277812</v>
      </c>
      <c r="J52" s="4"/>
      <c r="K52" s="11">
        <v>7.7203422709786302</v>
      </c>
    </row>
    <row r="53" spans="1:11">
      <c r="B53" s="4"/>
      <c r="C53" s="4">
        <v>117.562199300499</v>
      </c>
      <c r="D53" s="4"/>
      <c r="E53" s="11">
        <v>239.40133402242401</v>
      </c>
      <c r="F53" s="10"/>
      <c r="G53" s="11"/>
      <c r="H53" s="4"/>
      <c r="I53" s="4">
        <v>4.2783012556895343</v>
      </c>
      <c r="J53" s="4"/>
      <c r="K53" s="11">
        <v>8.5904942050210398</v>
      </c>
    </row>
    <row r="54" spans="1:11">
      <c r="B54" s="21"/>
      <c r="C54" s="21">
        <v>59.597563134890997</v>
      </c>
      <c r="D54" s="21"/>
      <c r="E54" s="18">
        <v>297.61093260870899</v>
      </c>
      <c r="F54" s="10"/>
      <c r="G54" s="11"/>
      <c r="H54" s="21"/>
      <c r="I54" s="21">
        <v>1.9584290624403042</v>
      </c>
      <c r="J54" s="21"/>
      <c r="K54" s="18">
        <v>7.9208481278510412</v>
      </c>
    </row>
    <row r="55" spans="1:11">
      <c r="A55" s="22" t="s">
        <v>43</v>
      </c>
      <c r="B55" s="4">
        <f>MEDIAN(B5:B54)</f>
        <v>38.158810571116</v>
      </c>
      <c r="C55" s="4">
        <f t="shared" ref="C55:E55" si="0">MEDIAN(C5:C54)</f>
        <v>44.621372370314447</v>
      </c>
      <c r="D55" s="4">
        <f t="shared" si="0"/>
        <v>312.80703837690248</v>
      </c>
      <c r="E55" s="4">
        <f t="shared" si="0"/>
        <v>290.75308146022797</v>
      </c>
      <c r="F55" s="4"/>
      <c r="G55" s="4"/>
      <c r="H55" s="4">
        <f>MEDIAN(H5:H54)</f>
        <v>1.1406573376359836</v>
      </c>
      <c r="I55" s="4">
        <f t="shared" ref="I55:K55" si="1">MEDIAN(I5:I54)</f>
        <v>1.0759562337271849</v>
      </c>
      <c r="J55" s="4">
        <f t="shared" si="1"/>
        <v>6.9252534495422466</v>
      </c>
      <c r="K55" s="4">
        <f t="shared" si="1"/>
        <v>7.9208481278510412</v>
      </c>
    </row>
    <row r="56" spans="1:11">
      <c r="A56" s="8" t="s">
        <v>68</v>
      </c>
      <c r="B56" s="4">
        <v>29</v>
      </c>
      <c r="C56" s="11">
        <v>50</v>
      </c>
      <c r="D56" s="4">
        <v>24</v>
      </c>
      <c r="E56" s="11">
        <v>41</v>
      </c>
      <c r="F56" s="11"/>
      <c r="G56" s="11"/>
      <c r="H56" s="4">
        <v>29</v>
      </c>
      <c r="I56" s="11">
        <v>50</v>
      </c>
      <c r="J56" s="4">
        <v>24</v>
      </c>
      <c r="K56" s="11">
        <v>41</v>
      </c>
    </row>
    <row r="57" spans="1:11">
      <c r="B57" s="5"/>
      <c r="D57" s="5"/>
      <c r="H57" s="5"/>
      <c r="J57" s="5"/>
    </row>
    <row r="58" spans="1:11">
      <c r="B58" s="5"/>
      <c r="D58" s="5"/>
      <c r="H58" s="5"/>
      <c r="J58" s="5"/>
    </row>
    <row r="59" spans="1:11">
      <c r="B59" s="5"/>
      <c r="D59" s="5"/>
      <c r="H59" s="5"/>
      <c r="J59" s="5"/>
    </row>
    <row r="60" spans="1:11">
      <c r="B60" s="5"/>
      <c r="D60" s="5"/>
      <c r="H60" s="5"/>
      <c r="J60" s="5"/>
    </row>
    <row r="61" spans="1:11">
      <c r="B61" s="5"/>
      <c r="D61" s="5"/>
      <c r="H61" s="5"/>
      <c r="J61" s="5"/>
    </row>
    <row r="62" spans="1:11">
      <c r="B62" s="5"/>
      <c r="D62" s="5"/>
      <c r="H62" s="5"/>
      <c r="J62" s="5"/>
    </row>
    <row r="63" spans="1:11">
      <c r="B63" s="5"/>
      <c r="D63" s="5"/>
      <c r="H63" s="5"/>
      <c r="J63" s="5"/>
    </row>
    <row r="64" spans="1:11">
      <c r="B64" s="5"/>
      <c r="D64" s="5"/>
      <c r="H64" s="5"/>
      <c r="J64" s="5"/>
    </row>
    <row r="65" spans="2:10">
      <c r="B65" s="5"/>
      <c r="D65" s="5"/>
      <c r="H65" s="5"/>
      <c r="J65" s="5"/>
    </row>
    <row r="66" spans="2:10">
      <c r="B66" s="5"/>
      <c r="D66" s="5"/>
      <c r="H66" s="5"/>
      <c r="J66" s="5"/>
    </row>
    <row r="67" spans="2:10">
      <c r="B67" s="5"/>
      <c r="D67" s="5"/>
      <c r="H67" s="5"/>
      <c r="J67" s="5"/>
    </row>
    <row r="68" spans="2:10">
      <c r="B68" s="5"/>
      <c r="D68" s="5"/>
      <c r="H68" s="5"/>
      <c r="J68" s="5"/>
    </row>
    <row r="69" spans="2:10">
      <c r="B69" s="5"/>
      <c r="D69" s="5"/>
      <c r="H69" s="5"/>
      <c r="J69" s="5"/>
    </row>
    <row r="70" spans="2:10">
      <c r="B70" s="5"/>
      <c r="D70" s="5"/>
      <c r="H70" s="5"/>
      <c r="J70" s="5"/>
    </row>
    <row r="71" spans="2:10">
      <c r="B71" s="5"/>
      <c r="D71" s="5"/>
      <c r="H71" s="5"/>
      <c r="J71" s="5"/>
    </row>
    <row r="72" spans="2:10">
      <c r="B72" s="5"/>
      <c r="D72" s="5"/>
      <c r="H72" s="5"/>
      <c r="J72" s="5"/>
    </row>
    <row r="73" spans="2:10">
      <c r="B73" s="5"/>
      <c r="D73" s="5"/>
      <c r="H73" s="5"/>
      <c r="J73" s="5"/>
    </row>
    <row r="74" spans="2:10">
      <c r="B74" s="5"/>
      <c r="D74" s="5"/>
      <c r="H74" s="5"/>
      <c r="J74" s="5"/>
    </row>
    <row r="75" spans="2:10">
      <c r="B75" s="5"/>
      <c r="D75" s="5"/>
      <c r="H75" s="5"/>
      <c r="J75" s="5"/>
    </row>
    <row r="76" spans="2:10">
      <c r="B76" s="5"/>
      <c r="D76" s="5"/>
      <c r="H76" s="5"/>
      <c r="J76" s="5"/>
    </row>
    <row r="77" spans="2:10">
      <c r="B77" s="5"/>
      <c r="D77" s="5"/>
      <c r="H77" s="5"/>
      <c r="J77" s="5"/>
    </row>
    <row r="78" spans="2:10">
      <c r="B78" s="5"/>
      <c r="D78" s="5"/>
      <c r="H78" s="5"/>
      <c r="J78" s="5"/>
    </row>
    <row r="79" spans="2:10">
      <c r="B79" s="5"/>
      <c r="D79" s="5"/>
      <c r="H79" s="5"/>
      <c r="J79" s="5"/>
    </row>
    <row r="80" spans="2:10">
      <c r="B80" s="5"/>
      <c r="D80" s="5"/>
      <c r="H80" s="5"/>
      <c r="J80" s="5"/>
    </row>
    <row r="81" spans="2:10">
      <c r="B81" s="5"/>
      <c r="D81" s="5"/>
      <c r="H81" s="5"/>
      <c r="J81" s="5"/>
    </row>
  </sheetData>
  <mergeCells count="2">
    <mergeCell ref="H3:K3"/>
    <mergeCell ref="B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 ED4a</vt:lpstr>
      <vt:lpstr>Fig ED4b</vt:lpstr>
      <vt:lpstr>Fig ED4c</vt:lpstr>
      <vt:lpstr>Fig ED4d</vt:lpstr>
      <vt:lpstr>Fig ED4e</vt:lpstr>
      <vt:lpstr>Fig ED4f</vt:lpstr>
      <vt:lpstr>Fig ED4g</vt:lpstr>
      <vt:lpstr>Fig ED4h</vt:lpstr>
      <vt:lpstr>Fig ED4i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Guasp Baratech, Pablo</dc:creator>
  <cp:lastModifiedBy>Balachandran, Vinod</cp:lastModifiedBy>
  <dcterms:created xsi:type="dcterms:W3CDTF">2024-09-20T19:34:35Z</dcterms:created>
  <dcterms:modified xsi:type="dcterms:W3CDTF">2024-10-18T13:21:41Z</dcterms:modified>
</cp:coreProperties>
</file>