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thomas_lister_manchester_ac_uk/Documents/PhD/Manuscripts/Enantioselective enzymatic SNAr/8. Second revisions/Revised documents &amp; figures/"/>
    </mc:Choice>
  </mc:AlternateContent>
  <xr:revisionPtr revIDLastSave="24" documentId="13_ncr:1_{333C4399-B39D-41AB-BE31-8211CD13116E}" xr6:coauthVersionLast="47" xr6:coauthVersionMax="47" xr10:uidLastSave="{9A290B35-EFB8-4A19-932C-564C50E6C310}"/>
  <bookViews>
    <workbookView xWindow="-120" yWindow="-120" windowWidth="29040" windowHeight="15720" tabRatio="914" activeTab="4" xr2:uid="{6EEE25D0-D6B0-4761-A33F-62092A70E2FE}"/>
  </bookViews>
  <sheets>
    <sheet name="Fig. 1c" sheetId="1" r:id="rId1"/>
    <sheet name="Fig. 1d &amp; Extended Data Fig. 2" sheetId="2" r:id="rId2"/>
    <sheet name="Fig. 2b" sheetId="3" r:id="rId3"/>
    <sheet name="Fig. 2c and SI Fig. 3a" sheetId="4" r:id="rId4"/>
    <sheet name="Fig. 3b and SI Fig. 11" sheetId="5" r:id="rId5"/>
    <sheet name="Extended Data Fig. 3" sheetId="9" r:id="rId6"/>
    <sheet name="Extended Data Fig. 4" sheetId="10" r:id="rId7"/>
    <sheet name="SI Fig. 1" sheetId="8" r:id="rId8"/>
    <sheet name="SI Fig. 4b" sheetId="11" r:id="rId9"/>
    <sheet name="SI Fig. 6" sheetId="18" r:id="rId10"/>
    <sheet name="SI Fig. 8" sheetId="12" r:id="rId11"/>
    <sheet name="SI Fig. 9" sheetId="19" r:id="rId12"/>
    <sheet name="SI Fig. 12" sheetId="13" r:id="rId13"/>
    <sheet name="SI Fig. 13" sheetId="14" r:id="rId14"/>
    <sheet name="SI Fig. 14" sheetId="17" r:id="rId15"/>
    <sheet name="ED Fig. 8 and SI Fig. 16" sheetId="16" r:id="rId16"/>
    <sheet name="SI Fig. 17" sheetId="15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5" l="1"/>
  <c r="G7" i="19"/>
  <c r="F7" i="19"/>
  <c r="G6" i="19"/>
  <c r="F6" i="19"/>
  <c r="G5" i="19"/>
  <c r="F5" i="19"/>
  <c r="G4" i="19"/>
  <c r="F4" i="19"/>
  <c r="G19" i="14"/>
  <c r="F19" i="14"/>
  <c r="F12" i="5"/>
  <c r="G12" i="5"/>
  <c r="F13" i="5"/>
  <c r="G13" i="5"/>
  <c r="F14" i="5"/>
  <c r="G14" i="5"/>
  <c r="G11" i="5"/>
  <c r="F11" i="5"/>
  <c r="G10" i="5"/>
  <c r="F10" i="5"/>
  <c r="Q6" i="18"/>
  <c r="R6" i="18"/>
  <c r="Q7" i="18"/>
  <c r="R7" i="18"/>
  <c r="R5" i="18"/>
  <c r="Q5" i="18"/>
  <c r="R4" i="18"/>
  <c r="Q4" i="18"/>
  <c r="K5" i="18"/>
  <c r="J5" i="18"/>
  <c r="K4" i="18"/>
  <c r="J4" i="18"/>
  <c r="O49" i="16"/>
  <c r="N49" i="16"/>
  <c r="G49" i="16"/>
  <c r="F49" i="16"/>
  <c r="O48" i="16"/>
  <c r="N48" i="16"/>
  <c r="G48" i="16"/>
  <c r="F48" i="16"/>
  <c r="O47" i="16"/>
  <c r="N47" i="16"/>
  <c r="G47" i="16"/>
  <c r="F47" i="16"/>
  <c r="O46" i="16"/>
  <c r="N46" i="16"/>
  <c r="G46" i="16"/>
  <c r="F46" i="16"/>
  <c r="O40" i="16"/>
  <c r="N40" i="16"/>
  <c r="O39" i="16"/>
  <c r="N39" i="16"/>
  <c r="O38" i="16"/>
  <c r="N38" i="16"/>
  <c r="O37" i="16"/>
  <c r="N37" i="16"/>
  <c r="N14" i="16"/>
  <c r="N15" i="16"/>
  <c r="N16" i="16"/>
  <c r="N17" i="16"/>
  <c r="O5" i="17" l="1"/>
  <c r="O6" i="17"/>
  <c r="O7" i="17"/>
  <c r="O4" i="17"/>
  <c r="W4" i="16"/>
  <c r="W5" i="16"/>
  <c r="W6" i="16"/>
  <c r="W7" i="16"/>
  <c r="W8" i="16"/>
  <c r="W9" i="16"/>
  <c r="W10" i="16"/>
  <c r="V4" i="16"/>
  <c r="V5" i="16"/>
  <c r="V6" i="16"/>
  <c r="V7" i="16"/>
  <c r="V8" i="16"/>
  <c r="V9" i="16"/>
  <c r="V10" i="16"/>
  <c r="N7" i="17"/>
  <c r="G7" i="17"/>
  <c r="F7" i="17"/>
  <c r="N6" i="17"/>
  <c r="G6" i="17"/>
  <c r="F6" i="17"/>
  <c r="N5" i="17"/>
  <c r="G5" i="17"/>
  <c r="F5" i="17"/>
  <c r="N4" i="17"/>
  <c r="G4" i="17"/>
  <c r="F4" i="17"/>
  <c r="O3" i="17"/>
  <c r="N3" i="17"/>
  <c r="G3" i="17"/>
  <c r="F3" i="17"/>
  <c r="N5" i="10"/>
  <c r="N6" i="10"/>
  <c r="N7" i="10"/>
  <c r="N8" i="10"/>
  <c r="N9" i="10"/>
  <c r="N10" i="10"/>
  <c r="N11" i="10"/>
  <c r="N12" i="10"/>
  <c r="N13" i="10"/>
  <c r="N14" i="10"/>
  <c r="O14" i="10"/>
  <c r="O13" i="10"/>
  <c r="O12" i="10"/>
  <c r="O11" i="10"/>
  <c r="O10" i="10"/>
  <c r="O9" i="10"/>
  <c r="O8" i="10"/>
  <c r="O7" i="10"/>
  <c r="O6" i="10"/>
  <c r="O5" i="10"/>
  <c r="F30" i="16"/>
  <c r="G30" i="16"/>
  <c r="G40" i="16"/>
  <c r="F40" i="16"/>
  <c r="G39" i="16"/>
  <c r="F39" i="16"/>
  <c r="G38" i="16"/>
  <c r="F38" i="16"/>
  <c r="G37" i="16"/>
  <c r="F37" i="16"/>
  <c r="O29" i="16"/>
  <c r="N29" i="16"/>
  <c r="G29" i="16"/>
  <c r="F29" i="16"/>
  <c r="O28" i="16"/>
  <c r="N28" i="16"/>
  <c r="G28" i="16"/>
  <c r="F28" i="16"/>
  <c r="O27" i="16"/>
  <c r="N27" i="16"/>
  <c r="G27" i="16"/>
  <c r="F27" i="16"/>
  <c r="O26" i="16"/>
  <c r="N26" i="16"/>
  <c r="G26" i="16"/>
  <c r="F26" i="16"/>
  <c r="O25" i="16"/>
  <c r="N25" i="16"/>
  <c r="G25" i="16"/>
  <c r="F25" i="16"/>
  <c r="G18" i="16"/>
  <c r="F18" i="16"/>
  <c r="O17" i="16"/>
  <c r="G17" i="16"/>
  <c r="F17" i="16"/>
  <c r="O16" i="16"/>
  <c r="G16" i="16"/>
  <c r="F16" i="16"/>
  <c r="O15" i="16"/>
  <c r="G15" i="16"/>
  <c r="F15" i="16"/>
  <c r="O14" i="16"/>
  <c r="G14" i="16"/>
  <c r="F14" i="16"/>
  <c r="O7" i="16"/>
  <c r="N7" i="16"/>
  <c r="O6" i="16"/>
  <c r="N6" i="16"/>
  <c r="O5" i="16"/>
  <c r="N5" i="16"/>
  <c r="O4" i="16"/>
  <c r="N4" i="16"/>
  <c r="O3" i="16"/>
  <c r="N3" i="16"/>
  <c r="G7" i="16"/>
  <c r="F7" i="16"/>
  <c r="G6" i="16"/>
  <c r="F6" i="16"/>
  <c r="G5" i="16"/>
  <c r="F5" i="16"/>
  <c r="G4" i="16"/>
  <c r="F4" i="16"/>
  <c r="G3" i="16"/>
  <c r="F3" i="16"/>
  <c r="F7" i="15"/>
  <c r="G7" i="15"/>
  <c r="F8" i="15"/>
  <c r="G8" i="15"/>
  <c r="F9" i="15"/>
  <c r="G9" i="15"/>
  <c r="F10" i="15"/>
  <c r="G10" i="15"/>
  <c r="F11" i="15"/>
  <c r="G11" i="15"/>
  <c r="F12" i="15"/>
  <c r="G12" i="15"/>
  <c r="F13" i="15"/>
  <c r="G13" i="15"/>
  <c r="F14" i="15"/>
  <c r="G14" i="15"/>
  <c r="F15" i="15"/>
  <c r="G15" i="15"/>
  <c r="F16" i="15"/>
  <c r="G16" i="15"/>
  <c r="F17" i="15"/>
  <c r="G17" i="15"/>
  <c r="F18" i="15"/>
  <c r="G18" i="15"/>
  <c r="G6" i="15"/>
  <c r="F6" i="15"/>
  <c r="G5" i="15"/>
  <c r="F5" i="15"/>
  <c r="G4" i="15"/>
  <c r="F4" i="15"/>
  <c r="F20" i="14"/>
  <c r="G20" i="14"/>
  <c r="G18" i="14"/>
  <c r="F18" i="14"/>
  <c r="G17" i="14"/>
  <c r="F17" i="14"/>
  <c r="G16" i="14"/>
  <c r="F16" i="14"/>
  <c r="G15" i="14"/>
  <c r="F15" i="14"/>
  <c r="G9" i="14"/>
  <c r="F9" i="14"/>
  <c r="G8" i="14"/>
  <c r="F8" i="14"/>
  <c r="G7" i="14"/>
  <c r="F7" i="14"/>
  <c r="G6" i="14"/>
  <c r="F6" i="14"/>
  <c r="G5" i="14"/>
  <c r="F5" i="14"/>
  <c r="F5" i="13"/>
  <c r="G5" i="13"/>
  <c r="F6" i="13"/>
  <c r="G6" i="13"/>
  <c r="F7" i="13"/>
  <c r="G7" i="13"/>
  <c r="G4" i="13"/>
  <c r="F4" i="13"/>
  <c r="F21" i="12"/>
  <c r="G21" i="12"/>
  <c r="F22" i="12"/>
  <c r="G22" i="12"/>
  <c r="F23" i="12"/>
  <c r="G23" i="12"/>
  <c r="G20" i="12"/>
  <c r="F20" i="12"/>
  <c r="G13" i="12"/>
  <c r="G14" i="12"/>
  <c r="G15" i="12"/>
  <c r="G12" i="12"/>
  <c r="F13" i="12"/>
  <c r="F14" i="12"/>
  <c r="F15" i="12"/>
  <c r="F12" i="12"/>
  <c r="F7" i="12" l="1"/>
  <c r="G7" i="12"/>
  <c r="F13" i="10"/>
  <c r="G13" i="10"/>
  <c r="F14" i="10"/>
  <c r="G14" i="10"/>
  <c r="G12" i="10"/>
  <c r="F12" i="10"/>
  <c r="G11" i="10"/>
  <c r="F11" i="10"/>
  <c r="G10" i="10"/>
  <c r="F10" i="10"/>
  <c r="G9" i="10"/>
  <c r="F9" i="10"/>
  <c r="G8" i="10"/>
  <c r="F8" i="10"/>
  <c r="G7" i="10"/>
  <c r="F7" i="10"/>
  <c r="G6" i="10"/>
  <c r="F6" i="10"/>
  <c r="G5" i="10"/>
  <c r="F5" i="10"/>
  <c r="G6" i="12"/>
  <c r="F6" i="12"/>
  <c r="G5" i="12"/>
  <c r="F5" i="12"/>
  <c r="G4" i="12"/>
  <c r="F4" i="12"/>
  <c r="G6" i="11"/>
  <c r="F6" i="11"/>
  <c r="G5" i="11"/>
  <c r="F5" i="11"/>
  <c r="G4" i="11"/>
  <c r="F4" i="11"/>
  <c r="F22" i="9"/>
  <c r="F6" i="9"/>
  <c r="F30" i="9"/>
  <c r="G30" i="9"/>
  <c r="F31" i="9"/>
  <c r="G31" i="9"/>
  <c r="F14" i="9"/>
  <c r="G14" i="9"/>
  <c r="F15" i="9"/>
  <c r="G15" i="9"/>
  <c r="G29" i="9"/>
  <c r="F29" i="9"/>
  <c r="G28" i="9"/>
  <c r="F28" i="9"/>
  <c r="G27" i="9"/>
  <c r="F27" i="9"/>
  <c r="G26" i="9"/>
  <c r="F26" i="9"/>
  <c r="G25" i="9"/>
  <c r="F25" i="9"/>
  <c r="G24" i="9"/>
  <c r="F24" i="9"/>
  <c r="G23" i="9"/>
  <c r="F23" i="9"/>
  <c r="G22" i="9"/>
  <c r="G13" i="9"/>
  <c r="F13" i="9"/>
  <c r="G12" i="9"/>
  <c r="F12" i="9"/>
  <c r="G11" i="9"/>
  <c r="F11" i="9"/>
  <c r="G10" i="9"/>
  <c r="F10" i="9"/>
  <c r="G9" i="9"/>
  <c r="F9" i="9"/>
  <c r="G8" i="9"/>
  <c r="F8" i="9"/>
  <c r="G7" i="9"/>
  <c r="F7" i="9"/>
  <c r="G6" i="9"/>
  <c r="E9" i="8"/>
  <c r="F9" i="8"/>
  <c r="E10" i="8"/>
  <c r="F10" i="8"/>
  <c r="F8" i="8"/>
  <c r="E8" i="8"/>
  <c r="F7" i="8"/>
  <c r="E7" i="8"/>
  <c r="F6" i="8"/>
  <c r="E6" i="8"/>
  <c r="F5" i="8"/>
  <c r="E5" i="8"/>
  <c r="F4" i="8"/>
  <c r="E4" i="8"/>
  <c r="G5" i="5"/>
  <c r="G4" i="5"/>
  <c r="F4" i="5"/>
  <c r="F4" i="1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F6" i="4"/>
  <c r="G6" i="4"/>
  <c r="F7" i="4"/>
  <c r="G7" i="4"/>
  <c r="F8" i="4"/>
  <c r="G8" i="4"/>
  <c r="F9" i="4"/>
  <c r="G9" i="4"/>
  <c r="F10" i="4"/>
  <c r="G10" i="4"/>
  <c r="F11" i="4"/>
  <c r="G11" i="4"/>
  <c r="G5" i="4"/>
  <c r="F5" i="4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1" i="3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N28" i="2"/>
  <c r="M28" i="2"/>
  <c r="N27" i="2"/>
  <c r="M27" i="2"/>
  <c r="N26" i="2"/>
  <c r="M26" i="2"/>
  <c r="N25" i="2"/>
  <c r="M25" i="2"/>
  <c r="N24" i="2"/>
  <c r="M24" i="2"/>
  <c r="N23" i="2"/>
  <c r="M23" i="2"/>
  <c r="N22" i="2"/>
  <c r="M22" i="2"/>
  <c r="N21" i="2"/>
  <c r="M21" i="2"/>
  <c r="M6" i="2"/>
  <c r="N13" i="2"/>
  <c r="M13" i="2"/>
  <c r="N12" i="2"/>
  <c r="M12" i="2"/>
  <c r="N11" i="2"/>
  <c r="M11" i="2"/>
  <c r="N10" i="2"/>
  <c r="M10" i="2"/>
  <c r="N9" i="2"/>
  <c r="M9" i="2"/>
  <c r="N8" i="2"/>
  <c r="M8" i="2"/>
  <c r="N7" i="2"/>
  <c r="M7" i="2"/>
  <c r="N6" i="2"/>
  <c r="F7" i="2"/>
  <c r="F8" i="2"/>
  <c r="F9" i="2"/>
  <c r="F10" i="2"/>
  <c r="F11" i="2"/>
  <c r="F12" i="2"/>
  <c r="F13" i="2"/>
  <c r="F14" i="2"/>
  <c r="F6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7" i="2"/>
  <c r="G8" i="2"/>
  <c r="G9" i="2"/>
  <c r="G10" i="2"/>
  <c r="G11" i="2"/>
  <c r="G12" i="2"/>
  <c r="G13" i="2"/>
  <c r="G14" i="2"/>
  <c r="G6" i="2"/>
  <c r="G5" i="1"/>
  <c r="G6" i="1"/>
  <c r="G7" i="1"/>
  <c r="G8" i="1"/>
  <c r="G4" i="1"/>
  <c r="F5" i="1"/>
  <c r="F6" i="1"/>
  <c r="F7" i="1"/>
  <c r="F8" i="1"/>
</calcChain>
</file>

<file path=xl/sharedStrings.xml><?xml version="1.0" encoding="utf-8"?>
<sst xmlns="http://schemas.openxmlformats.org/spreadsheetml/2006/main" count="296" uniqueCount="115">
  <si>
    <t>mean</t>
  </si>
  <si>
    <t>S.D</t>
  </si>
  <si>
    <t>Buffer</t>
  </si>
  <si>
    <r>
      <t>S</t>
    </r>
    <r>
      <rPr>
        <vertAlign val="subscript"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Ar1.0</t>
    </r>
  </si>
  <si>
    <r>
      <t>S</t>
    </r>
    <r>
      <rPr>
        <vertAlign val="subscript"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Ar1.1</t>
    </r>
    <r>
      <rPr>
        <sz val="11"/>
        <color theme="1"/>
        <rFont val="Aptos Narrow"/>
        <family val="2"/>
        <scheme val="minor"/>
      </rPr>
      <t/>
    </r>
  </si>
  <si>
    <r>
      <t>S</t>
    </r>
    <r>
      <rPr>
        <vertAlign val="subscript"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Ar1.2</t>
    </r>
    <r>
      <rPr>
        <sz val="11"/>
        <color theme="1"/>
        <rFont val="Aptos Narrow"/>
        <family val="2"/>
        <scheme val="minor"/>
      </rPr>
      <t/>
    </r>
  </si>
  <si>
    <r>
      <t>S</t>
    </r>
    <r>
      <rPr>
        <vertAlign val="subscript"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Ar1.3</t>
    </r>
    <r>
      <rPr>
        <sz val="11"/>
        <color theme="1"/>
        <rFont val="Aptos Narrow"/>
        <family val="2"/>
        <scheme val="minor"/>
      </rPr>
      <t/>
    </r>
  </si>
  <si>
    <t>Conversion (%)</t>
  </si>
  <si>
    <r>
      <t>e.e.</t>
    </r>
    <r>
      <rPr>
        <sz val="11"/>
        <color theme="1"/>
        <rFont val="Aptos Narrow"/>
        <family val="2"/>
        <scheme val="minor"/>
      </rPr>
      <t xml:space="preserve"> (%)</t>
    </r>
  </si>
  <si>
    <t>average</t>
  </si>
  <si>
    <t>S.D.</t>
  </si>
  <si>
    <r>
      <t>[</t>
    </r>
    <r>
      <rPr>
        <b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] / </t>
    </r>
    <r>
      <rPr>
        <sz val="11"/>
        <color theme="1"/>
        <rFont val="Calibri"/>
        <family val="2"/>
      </rPr>
      <t>µM</t>
    </r>
  </si>
  <si>
    <r>
      <t>v</t>
    </r>
    <r>
      <rPr>
        <vertAlign val="subscript"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>/[E] / min</t>
    </r>
    <r>
      <rPr>
        <vertAlign val="superscript"/>
        <sz val="11"/>
        <color theme="1"/>
        <rFont val="Aptos Narrow"/>
        <family val="2"/>
        <scheme val="minor"/>
      </rPr>
      <t>-1</t>
    </r>
  </si>
  <si>
    <r>
      <t>[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>] / mM</t>
    </r>
  </si>
  <si>
    <r>
      <t>S</t>
    </r>
    <r>
      <rPr>
        <vertAlign val="subscript"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Ar1.3</t>
    </r>
  </si>
  <si>
    <r>
      <t xml:space="preserve">fixed concentration of </t>
    </r>
    <r>
      <rPr>
        <b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(2.5 mM)</t>
    </r>
  </si>
  <si>
    <r>
      <t xml:space="preserve">fixed concetration of 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(75 mM)</t>
    </r>
  </si>
  <si>
    <r>
      <t xml:space="preserve">fixed concentration of 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(75 mM)</t>
    </r>
  </si>
  <si>
    <r>
      <rPr>
        <b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(X = Cl)</t>
    </r>
  </si>
  <si>
    <r>
      <rPr>
        <b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 xml:space="preserve"> (X = Br)</t>
    </r>
  </si>
  <si>
    <r>
      <rPr>
        <b/>
        <sz val="11"/>
        <color theme="1"/>
        <rFont val="Aptos Narrow"/>
        <family val="2"/>
        <scheme val="minor"/>
      </rPr>
      <t>5</t>
    </r>
    <r>
      <rPr>
        <sz val="11"/>
        <color theme="1"/>
        <rFont val="Aptos Narrow"/>
        <family val="2"/>
        <scheme val="minor"/>
      </rPr>
      <t xml:space="preserve"> (X = I)</t>
    </r>
  </si>
  <si>
    <t>Time (h)</t>
  </si>
  <si>
    <r>
      <rPr>
        <b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(X = Cl) (2.5 mM)</t>
    </r>
  </si>
  <si>
    <t>Total turnovers</t>
  </si>
  <si>
    <r>
      <rPr>
        <b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 xml:space="preserve"> (X = Br) (1.5 mM)</t>
    </r>
  </si>
  <si>
    <r>
      <t>1</t>
    </r>
    <r>
      <rPr>
        <sz val="11"/>
        <color theme="1"/>
        <rFont val="Aptos Narrow"/>
        <family val="2"/>
        <scheme val="minor"/>
      </rPr>
      <t xml:space="preserve"> (25 mM)</t>
    </r>
  </si>
  <si>
    <r>
      <t>1</t>
    </r>
    <r>
      <rPr>
        <sz val="11"/>
        <color theme="1"/>
        <rFont val="Aptos Narrow"/>
        <family val="2"/>
        <scheme val="minor"/>
      </rPr>
      <t xml:space="preserve"> (15 mM)</t>
    </r>
  </si>
  <si>
    <r>
      <t>1</t>
    </r>
    <r>
      <rPr>
        <sz val="11"/>
        <color theme="1"/>
        <rFont val="Aptos Narrow"/>
        <family val="2"/>
        <scheme val="minor"/>
      </rPr>
      <t xml:space="preserve"> (10 mM)</t>
    </r>
  </si>
  <si>
    <r>
      <rPr>
        <b/>
        <sz val="11"/>
        <color theme="1"/>
        <rFont val="Aptos Narrow"/>
        <family val="2"/>
        <scheme val="minor"/>
      </rPr>
      <t>5</t>
    </r>
    <r>
      <rPr>
        <sz val="11"/>
        <color theme="1"/>
        <rFont val="Aptos Narrow"/>
        <family val="2"/>
        <scheme val="minor"/>
      </rPr>
      <t xml:space="preserve"> (X = Cl) (1.0 mM)</t>
    </r>
  </si>
  <si>
    <r>
      <t>S</t>
    </r>
    <r>
      <rPr>
        <vertAlign val="subscript"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Ar</t>
    </r>
    <r>
      <rPr>
        <vertAlign val="subscript"/>
        <sz val="11"/>
        <color theme="1"/>
        <rFont val="Aptos Narrow"/>
        <family val="2"/>
        <scheme val="minor"/>
      </rPr>
      <t>Ph</t>
    </r>
    <r>
      <rPr>
        <sz val="11"/>
        <color theme="1"/>
        <rFont val="Aptos Narrow"/>
        <family val="2"/>
        <scheme val="minor"/>
      </rPr>
      <t>1.0</t>
    </r>
  </si>
  <si>
    <t>BH32</t>
  </si>
  <si>
    <t>BH32.6</t>
  </si>
  <si>
    <t>BH32.8</t>
  </si>
  <si>
    <t>BH32.10</t>
  </si>
  <si>
    <t>BH32.12</t>
  </si>
  <si>
    <t>BH32.14</t>
  </si>
  <si>
    <r>
      <rPr>
        <b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 (2.5 mM)</t>
    </r>
  </si>
  <si>
    <t>PBS</t>
  </si>
  <si>
    <r>
      <t>NaP</t>
    </r>
    <r>
      <rPr>
        <vertAlign val="subscript"/>
        <sz val="11"/>
        <color theme="1"/>
        <rFont val="Aptos Narrow"/>
        <family val="2"/>
        <scheme val="minor"/>
      </rPr>
      <t>i</t>
    </r>
  </si>
  <si>
    <t>Leaving group</t>
  </si>
  <si>
    <t>Cl</t>
  </si>
  <si>
    <t>Br</t>
  </si>
  <si>
    <t>I</t>
  </si>
  <si>
    <r>
      <rPr>
        <b/>
        <sz val="11"/>
        <color theme="1"/>
        <rFont val="Aptos Narrow"/>
        <family val="2"/>
        <scheme val="minor"/>
      </rPr>
      <t>5</t>
    </r>
    <r>
      <rPr>
        <sz val="11"/>
        <color theme="1"/>
        <rFont val="Aptos Narrow"/>
        <family val="2"/>
        <scheme val="minor"/>
      </rPr>
      <t xml:space="preserve"> (1 mM)</t>
    </r>
  </si>
  <si>
    <t>[KCl] / mM</t>
  </si>
  <si>
    <t xml:space="preserve"> </t>
  </si>
  <si>
    <r>
      <t>S</t>
    </r>
    <r>
      <rPr>
        <vertAlign val="subscript"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Ar variant</t>
    </r>
  </si>
  <si>
    <r>
      <t xml:space="preserve">Product </t>
    </r>
    <r>
      <rPr>
        <b/>
        <sz val="11"/>
        <color theme="1"/>
        <rFont val="Aptos Narrow"/>
        <family val="2"/>
        <scheme val="minor"/>
      </rPr>
      <t>9</t>
    </r>
    <r>
      <rPr>
        <sz val="11"/>
        <color theme="1"/>
        <rFont val="Aptos Narrow"/>
        <family val="2"/>
        <scheme val="minor"/>
      </rPr>
      <t xml:space="preserve"> (X = I)</t>
    </r>
  </si>
  <si>
    <t>n.d.</t>
  </si>
  <si>
    <r>
      <t>v</t>
    </r>
    <r>
      <rPr>
        <sz val="11"/>
        <color theme="1"/>
        <rFont val="Aptos Narrow"/>
        <family val="2"/>
        <scheme val="minor"/>
      </rPr>
      <t>(A570/s)</t>
    </r>
  </si>
  <si>
    <r>
      <t xml:space="preserve">[KI] / </t>
    </r>
    <r>
      <rPr>
        <sz val="11"/>
        <color theme="1"/>
        <rFont val="Calibri"/>
        <family val="2"/>
      </rPr>
      <t>µM</t>
    </r>
  </si>
  <si>
    <t>Iodide concentration curve</t>
  </si>
  <si>
    <r>
      <t>S</t>
    </r>
    <r>
      <rPr>
        <vertAlign val="subscript"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Ar1.1</t>
    </r>
  </si>
  <si>
    <r>
      <t>S</t>
    </r>
    <r>
      <rPr>
        <vertAlign val="subscript"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Ar1.2</t>
    </r>
  </si>
  <si>
    <r>
      <t>S</t>
    </r>
    <r>
      <rPr>
        <vertAlign val="subscript"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Ar1.3(C96A)</t>
    </r>
  </si>
  <si>
    <t>Iodide (μM)</t>
  </si>
  <si>
    <t>Iodide release assay</t>
  </si>
  <si>
    <t>SNAr1.3(M64A)</t>
  </si>
  <si>
    <t>Time (min)</t>
  </si>
  <si>
    <t>SNAr1.3(R65A)</t>
  </si>
  <si>
    <t>SNAr1.3(R88A)</t>
  </si>
  <si>
    <t>SNAr1.3(C96A)</t>
  </si>
  <si>
    <t>SNAr1.3(R124A)</t>
  </si>
  <si>
    <t>SNAr1.3(D125A)</t>
  </si>
  <si>
    <t>SNAr1.3(D125N)</t>
  </si>
  <si>
    <t>[KI] / mM</t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</si>
  <si>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 variant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</si>
  <si>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</t>
    </r>
    <r>
      <rPr>
        <sz val="11"/>
        <color theme="1"/>
        <rFont val="Aptos Narrow"/>
        <family val="2"/>
        <scheme val="minor"/>
      </rPr>
      <t/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</si>
  <si>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Ar1.3(R23A)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</si>
  <si>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Ar1.3(Y61F)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</si>
  <si>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Ar1.3(M64A)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</si>
  <si>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Ar1.3(R65A)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</si>
  <si>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Ar1.3(E69A)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</si>
  <si>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Ar1.3(E69D)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</si>
  <si>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Ar1.3(R88A)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</si>
  <si>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Ar1.3(C96A)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</si>
  <si>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Ar1.3(D120A)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</si>
  <si>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Ar1.3(Q123A)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</si>
  <si>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Ar1.3(R124A)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</si>
  <si>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Ar1.3(D125A)</t>
    </r>
  </si>
  <si>
    <r>
      <t>S</t>
    </r>
    <r>
      <rPr>
        <vertAlign val="subscript"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Ar1.3(D125N)</t>
    </r>
  </si>
  <si>
    <t>SNAr1.3(K39A)</t>
  </si>
  <si>
    <t>SNAr1.3</t>
  </si>
  <si>
    <t>SNAr1.3 mutant</t>
  </si>
  <si>
    <t>M64A</t>
  </si>
  <si>
    <t>R65A</t>
  </si>
  <si>
    <t>R88A</t>
  </si>
  <si>
    <t>C96A</t>
  </si>
  <si>
    <t>R124A</t>
  </si>
  <si>
    <t>D125A</t>
  </si>
  <si>
    <t>D125N</t>
  </si>
  <si>
    <t>Mean</t>
  </si>
  <si>
    <r>
      <t>[</t>
    </r>
    <r>
      <rPr>
        <b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]/[E] (min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)</t>
    </r>
  </si>
  <si>
    <r>
      <rPr>
        <b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 xml:space="preserve">  (1.0 mM)</t>
    </r>
  </si>
  <si>
    <t>SNAr1.2)</t>
  </si>
  <si>
    <t>SNAr1.3(C96Q)</t>
  </si>
  <si>
    <t>SNAr1.2(Q96C)</t>
  </si>
  <si>
    <t>Substrate</t>
  </si>
  <si>
    <r>
      <rPr>
        <i/>
        <sz val="11"/>
        <color theme="1"/>
        <rFont val="Aptos Narrow"/>
        <family val="2"/>
        <scheme val="minor"/>
      </rPr>
      <t>v</t>
    </r>
    <r>
      <rPr>
        <vertAlign val="subscript"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>/[E] (min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)</t>
    </r>
  </si>
  <si>
    <t>Species</t>
  </si>
  <si>
    <t>Concentration (mM)</t>
  </si>
  <si>
    <r>
      <t>S</t>
    </r>
    <r>
      <rPr>
        <vertAlign val="subscript"/>
        <sz val="10"/>
        <rFont val="Arial"/>
        <family val="2"/>
      </rPr>
      <t>N</t>
    </r>
    <r>
      <rPr>
        <sz val="10"/>
        <rFont val="Arial"/>
        <family val="2"/>
      </rPr>
      <t>Ar1.0</t>
    </r>
  </si>
  <si>
    <r>
      <t>S</t>
    </r>
    <r>
      <rPr>
        <vertAlign val="subscript"/>
        <sz val="10"/>
        <rFont val="Arial"/>
        <family val="2"/>
      </rPr>
      <t>N</t>
    </r>
    <r>
      <rPr>
        <sz val="10"/>
        <rFont val="Arial"/>
        <family val="2"/>
      </rPr>
      <t>Ar1.1</t>
    </r>
  </si>
  <si>
    <r>
      <t>S</t>
    </r>
    <r>
      <rPr>
        <vertAlign val="subscript"/>
        <sz val="10"/>
        <rFont val="Arial"/>
        <family val="2"/>
      </rPr>
      <t>N</t>
    </r>
    <r>
      <rPr>
        <sz val="10"/>
        <rFont val="Arial"/>
        <family val="2"/>
      </rPr>
      <t>Ar1.2</t>
    </r>
  </si>
  <si>
    <r>
      <t>S</t>
    </r>
    <r>
      <rPr>
        <vertAlign val="subscript"/>
        <sz val="10"/>
        <rFont val="Arial"/>
        <family val="2"/>
      </rPr>
      <t>N</t>
    </r>
    <r>
      <rPr>
        <sz val="10"/>
        <rFont val="Arial"/>
        <family val="2"/>
      </rPr>
      <t>Ar1.3</t>
    </r>
  </si>
  <si>
    <r>
      <t xml:space="preserve">Product </t>
    </r>
    <r>
      <rPr>
        <b/>
        <sz val="11"/>
        <color theme="1"/>
        <rFont val="Aptos Narrow"/>
        <family val="2"/>
        <scheme val="minor"/>
      </rPr>
      <t>8</t>
    </r>
    <r>
      <rPr>
        <sz val="11"/>
        <color theme="1"/>
        <rFont val="Aptos Narrow"/>
        <family val="2"/>
        <scheme val="minor"/>
      </rPr>
      <t xml:space="preserve"> (X = F)</t>
    </r>
  </si>
  <si>
    <r>
      <t xml:space="preserve">Product </t>
    </r>
    <r>
      <rPr>
        <b/>
        <sz val="11"/>
        <color theme="1"/>
        <rFont val="Aptos Narrow"/>
        <family val="2"/>
        <scheme val="minor"/>
      </rPr>
      <t>15</t>
    </r>
    <r>
      <rPr>
        <sz val="11"/>
        <color theme="1"/>
        <rFont val="Aptos Narrow"/>
        <family val="2"/>
        <scheme val="minor"/>
      </rPr>
      <t xml:space="preserve"> (X = Br)</t>
    </r>
  </si>
  <si>
    <t>Yield (%)</t>
  </si>
  <si>
    <r>
      <t xml:space="preserve">Product </t>
    </r>
    <r>
      <rPr>
        <b/>
        <sz val="11"/>
        <color theme="1"/>
        <rFont val="Aptos Narrow"/>
        <family val="2"/>
        <scheme val="minor"/>
      </rPr>
      <t>31</t>
    </r>
    <r>
      <rPr>
        <sz val="11"/>
        <color theme="1"/>
        <rFont val="Aptos Narrow"/>
        <family val="2"/>
        <scheme val="minor"/>
      </rPr>
      <t xml:space="preserve"> (X = F)</t>
    </r>
  </si>
  <si>
    <r>
      <t>S</t>
    </r>
    <r>
      <rPr>
        <vertAlign val="subscript"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Ar1.3 (10 min)</t>
    </r>
  </si>
  <si>
    <r>
      <t>S</t>
    </r>
    <r>
      <rPr>
        <vertAlign val="subscript"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>Ar1.3 (1 min)</t>
    </r>
  </si>
  <si>
    <r>
      <t xml:space="preserve">Product </t>
    </r>
    <r>
      <rPr>
        <b/>
        <sz val="11"/>
        <color theme="1"/>
        <rFont val="Aptos Narrow"/>
        <family val="2"/>
        <scheme val="minor"/>
      </rPr>
      <t>8</t>
    </r>
  </si>
  <si>
    <t>F</t>
  </si>
  <si>
    <r>
      <rPr>
        <b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/[E] </t>
    </r>
  </si>
  <si>
    <r>
      <t xml:space="preserve"> </t>
    </r>
    <r>
      <rPr>
        <b/>
        <sz val="10"/>
        <color theme="1"/>
        <rFont val="Arial"/>
        <family val="2"/>
      </rPr>
      <t>(</t>
    </r>
    <r>
      <rPr>
        <b/>
        <i/>
        <sz val="10"/>
        <color theme="1"/>
        <rFont val="Arial"/>
        <family val="2"/>
      </rPr>
      <t>R</t>
    </r>
    <r>
      <rPr>
        <b/>
        <sz val="10"/>
        <color theme="1"/>
        <rFont val="Arial"/>
        <family val="2"/>
      </rPr>
      <t>)-3</t>
    </r>
    <r>
      <rPr>
        <i/>
        <sz val="10"/>
        <color theme="1"/>
        <rFont val="Arial"/>
        <family val="2"/>
      </rPr>
      <t xml:space="preserve"> e.e.</t>
    </r>
    <r>
      <rPr>
        <sz val="10"/>
        <color theme="1"/>
        <rFont val="Arial"/>
        <family val="2"/>
      </rPr>
      <t xml:space="preserve">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</si>
</sst>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2"/>
      <name val="Arial"/>
      <family val="2"/>
    </font>
    <font>
      <vertAlign val="subscript"/>
      <sz val="10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7" fillId="0" borderId="0" xfId="0" applyFont="1"/>
    <xf numFmtId="0" fontId="7" fillId="0" borderId="6" xfId="0" applyFont="1" applyBorder="1"/>
    <xf numFmtId="0" fontId="7" fillId="0" borderId="2" xfId="0" applyFont="1" applyBorder="1"/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vertical="center"/>
    </xf>
    <xf numFmtId="1" fontId="7" fillId="0" borderId="0" xfId="0" applyNumberFormat="1" applyFont="1"/>
    <xf numFmtId="1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4" fillId="0" borderId="0" xfId="1" applyNumberFormat="1" applyFont="1" applyAlignment="1">
      <alignment horizontal="center" vertical="center"/>
    </xf>
    <xf numFmtId="0" fontId="16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/>
    <xf numFmtId="1" fontId="8" fillId="0" borderId="0" xfId="0" applyNumberFormat="1" applyFont="1" applyAlignment="1">
      <alignment horizontal="center"/>
    </xf>
    <xf numFmtId="1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Normal" xfId="0" builtinId="0"/>
    <cellStyle name="Normal 2" xfId="1" xr:uid="{075C9CAA-0A40-40FE-A1DC-5B5FF1809A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CD49-D457-40B1-B419-CA943CC07944}">
  <dimension ref="B2:H22"/>
  <sheetViews>
    <sheetView workbookViewId="0">
      <selection activeCell="L8" sqref="L8"/>
    </sheetView>
  </sheetViews>
  <sheetFormatPr defaultColWidth="11.7109375" defaultRowHeight="15" x14ac:dyDescent="0.25"/>
  <cols>
    <col min="1" max="1" width="11.7109375" style="1"/>
    <col min="2" max="2" width="16.85546875" style="1" bestFit="1" customWidth="1"/>
    <col min="3" max="16384" width="11.7109375" style="1"/>
  </cols>
  <sheetData>
    <row r="2" spans="2:8" x14ac:dyDescent="0.25">
      <c r="B2" s="1" t="s">
        <v>22</v>
      </c>
      <c r="C2" s="41" t="s">
        <v>7</v>
      </c>
      <c r="D2" s="41"/>
      <c r="E2" s="41"/>
      <c r="F2" s="41"/>
      <c r="G2" s="41"/>
    </row>
    <row r="3" spans="2:8" x14ac:dyDescent="0.25">
      <c r="B3" s="2"/>
      <c r="C3" s="3">
        <v>1</v>
      </c>
      <c r="D3" s="4">
        <v>2</v>
      </c>
      <c r="E3" s="4">
        <v>3</v>
      </c>
      <c r="F3" s="4" t="s">
        <v>0</v>
      </c>
      <c r="G3" s="2" t="s">
        <v>1</v>
      </c>
      <c r="H3" s="5" t="s">
        <v>8</v>
      </c>
    </row>
    <row r="4" spans="2:8" x14ac:dyDescent="0.25">
      <c r="B4" s="6" t="s">
        <v>2</v>
      </c>
      <c r="C4" s="7">
        <v>0.23499999999999999</v>
      </c>
      <c r="D4" s="7">
        <v>0.28599999999999998</v>
      </c>
      <c r="E4" s="7">
        <v>0.27500000000000002</v>
      </c>
      <c r="F4" s="7">
        <f>AVERAGE(C4:E4)</f>
        <v>0.26533333333333331</v>
      </c>
      <c r="G4" s="8">
        <f>_xlfn.STDEV.P(C4:E4)</f>
        <v>2.1913973218524802E-2</v>
      </c>
      <c r="H4" s="40">
        <v>0</v>
      </c>
    </row>
    <row r="5" spans="2:8" ht="18" x14ac:dyDescent="0.2">
      <c r="B5" s="6" t="s">
        <v>3</v>
      </c>
      <c r="C5" s="7">
        <v>3.0649999999999999</v>
      </c>
      <c r="D5" s="7">
        <v>3.2149999999999999</v>
      </c>
      <c r="E5" s="7">
        <v>3.1539999999999999</v>
      </c>
      <c r="F5" s="7">
        <f t="shared" ref="F5:F8" si="0">AVERAGE(C5:E5)</f>
        <v>3.1446666666666663</v>
      </c>
      <c r="G5" s="8">
        <f t="shared" ref="G5:G8" si="1">_xlfn.STDEV.P(C5:E5)</f>
        <v>6.159184650224047E-2</v>
      </c>
      <c r="H5" s="39">
        <v>5.3739999999999997</v>
      </c>
    </row>
    <row r="6" spans="2:8" ht="18" x14ac:dyDescent="0.2">
      <c r="B6" s="6" t="s">
        <v>4</v>
      </c>
      <c r="C6" s="7">
        <v>43.826861044438886</v>
      </c>
      <c r="D6" s="7">
        <v>43.962753108545861</v>
      </c>
      <c r="E6" s="7">
        <v>44.413414562163069</v>
      </c>
      <c r="F6" s="7">
        <f t="shared" si="0"/>
        <v>44.067676238382603</v>
      </c>
      <c r="G6" s="8">
        <f t="shared" si="1"/>
        <v>0.25068958849502482</v>
      </c>
      <c r="H6" s="39">
        <v>89.924999999999997</v>
      </c>
    </row>
    <row r="7" spans="2:8" ht="18" x14ac:dyDescent="0.2">
      <c r="B7" s="6" t="s">
        <v>5</v>
      </c>
      <c r="C7" s="7">
        <v>55.327199710929534</v>
      </c>
      <c r="D7" s="7">
        <v>55.257561048140658</v>
      </c>
      <c r="E7" s="7">
        <v>55.588840102703941</v>
      </c>
      <c r="F7" s="7">
        <f t="shared" si="0"/>
        <v>55.391200287258044</v>
      </c>
      <c r="G7" s="8">
        <f t="shared" si="1"/>
        <v>0.1426148854453177</v>
      </c>
      <c r="H7" s="39">
        <v>91.813999999999993</v>
      </c>
    </row>
    <row r="8" spans="2:8" ht="18" x14ac:dyDescent="0.2">
      <c r="B8" s="6" t="s">
        <v>6</v>
      </c>
      <c r="C8" s="7">
        <v>92.382637828700481</v>
      </c>
      <c r="D8" s="7">
        <v>92.764140533354791</v>
      </c>
      <c r="E8" s="7">
        <v>92.879212584469698</v>
      </c>
      <c r="F8" s="7">
        <f t="shared" si="0"/>
        <v>92.675330315508333</v>
      </c>
      <c r="G8" s="8">
        <f t="shared" si="1"/>
        <v>0.21222953472167355</v>
      </c>
      <c r="H8" s="39">
        <v>96</v>
      </c>
    </row>
    <row r="18" spans="5:7" x14ac:dyDescent="0.25">
      <c r="E18" s="13"/>
      <c r="F18" s="13"/>
      <c r="G18" s="13"/>
    </row>
    <row r="19" spans="5:7" x14ac:dyDescent="0.25">
      <c r="E19" s="13"/>
      <c r="F19" s="13"/>
      <c r="G19" s="13"/>
    </row>
    <row r="20" spans="5:7" x14ac:dyDescent="0.25">
      <c r="E20" s="13"/>
      <c r="F20" s="13"/>
      <c r="G20" s="13"/>
    </row>
    <row r="21" spans="5:7" x14ac:dyDescent="0.25">
      <c r="E21" s="13"/>
      <c r="F21" s="13"/>
      <c r="G21" s="13"/>
    </row>
    <row r="22" spans="5:7" x14ac:dyDescent="0.25">
      <c r="E22" s="13"/>
      <c r="F22" s="13"/>
      <c r="G22" s="13"/>
    </row>
  </sheetData>
  <mergeCells count="1">
    <mergeCell ref="C2:G2"/>
  </mergeCells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21E2-6DB7-4CF6-93A9-59261895E613}">
  <dimension ref="B2:R13"/>
  <sheetViews>
    <sheetView workbookViewId="0">
      <selection activeCell="U25" sqref="U25"/>
    </sheetView>
  </sheetViews>
  <sheetFormatPr defaultRowHeight="15" x14ac:dyDescent="0.25"/>
  <sheetData>
    <row r="2" spans="2:18" ht="18" x14ac:dyDescent="0.25">
      <c r="G2" s="41" t="s">
        <v>98</v>
      </c>
      <c r="H2" s="41"/>
      <c r="I2" s="41"/>
      <c r="N2" s="41" t="s">
        <v>100</v>
      </c>
      <c r="O2" s="41"/>
      <c r="P2" s="41"/>
    </row>
    <row r="3" spans="2:18" x14ac:dyDescent="0.25">
      <c r="B3" s="1" t="s">
        <v>97</v>
      </c>
      <c r="C3" s="5" t="s">
        <v>8</v>
      </c>
      <c r="F3" s="1" t="s">
        <v>97</v>
      </c>
      <c r="G3" s="1">
        <v>1</v>
      </c>
      <c r="H3" s="33">
        <v>2</v>
      </c>
      <c r="I3" s="33">
        <v>3</v>
      </c>
      <c r="J3" s="4" t="s">
        <v>9</v>
      </c>
      <c r="K3" s="4" t="s">
        <v>10</v>
      </c>
      <c r="M3" s="1" t="s">
        <v>99</v>
      </c>
      <c r="N3" s="1">
        <v>1</v>
      </c>
      <c r="O3" s="33">
        <v>2</v>
      </c>
      <c r="P3" s="33">
        <v>3</v>
      </c>
      <c r="Q3" s="4" t="s">
        <v>9</v>
      </c>
      <c r="R3" s="4" t="s">
        <v>10</v>
      </c>
    </row>
    <row r="4" spans="2:18" x14ac:dyDescent="0.25">
      <c r="B4" s="30">
        <v>2</v>
      </c>
      <c r="C4" s="1">
        <v>96</v>
      </c>
      <c r="F4" s="30">
        <v>2</v>
      </c>
      <c r="G4" s="1">
        <v>1.8454512000000001</v>
      </c>
      <c r="H4" s="33">
        <v>1.8227629000000001</v>
      </c>
      <c r="I4" s="33">
        <v>1.7191997999999999</v>
      </c>
      <c r="J4" s="1">
        <f>AVERAGE(G4:I4)</f>
        <v>1.7958046333333335</v>
      </c>
      <c r="K4" s="14">
        <f>_xlfn.STDEV.P(G4:I4)</f>
        <v>5.4954011723399795E-2</v>
      </c>
      <c r="M4" s="30">
        <v>2</v>
      </c>
      <c r="N4" s="1">
        <v>4.1250000000000002E-2</v>
      </c>
      <c r="O4" s="33">
        <v>2.604861105E-2</v>
      </c>
      <c r="P4" s="33">
        <v>4.4611111049999999E-2</v>
      </c>
      <c r="Q4" s="1">
        <f>AVERAGE(N4:P4)</f>
        <v>3.7303240699999997E-2</v>
      </c>
      <c r="R4" s="14">
        <f>_xlfn.STDEV.P(N4:P4)</f>
        <v>8.0756540825538247E-3</v>
      </c>
    </row>
    <row r="5" spans="2:18" x14ac:dyDescent="0.25">
      <c r="B5" s="30">
        <v>6</v>
      </c>
      <c r="C5" s="1">
        <v>99</v>
      </c>
      <c r="F5" s="30">
        <v>6</v>
      </c>
      <c r="G5" s="1">
        <v>9.6043399999999994E-3</v>
      </c>
      <c r="H5" s="33">
        <v>1.0170790000000001E-2</v>
      </c>
      <c r="I5" s="33">
        <v>1.0702929999999999E-2</v>
      </c>
      <c r="J5" s="1">
        <f>AVERAGE(G5:I5)</f>
        <v>1.0159353333333334E-2</v>
      </c>
      <c r="K5" s="14">
        <f>_xlfn.STDEV.P(G5:I5)</f>
        <v>4.4857039212245036E-4</v>
      </c>
      <c r="M5" s="30">
        <v>6</v>
      </c>
      <c r="N5" s="1">
        <v>0.92653871600000004</v>
      </c>
      <c r="O5" s="33">
        <v>0.74564306199999997</v>
      </c>
      <c r="P5" s="33">
        <v>0.82726670999999996</v>
      </c>
      <c r="Q5" s="1">
        <f>AVERAGE(N5:P5)</f>
        <v>0.83314949599999999</v>
      </c>
      <c r="R5" s="14">
        <f>_xlfn.STDEV.P(N5:P5)</f>
        <v>7.3967401772056698E-2</v>
      </c>
    </row>
    <row r="6" spans="2:18" x14ac:dyDescent="0.25">
      <c r="G6" s="33"/>
      <c r="H6" s="33"/>
      <c r="I6" s="33"/>
      <c r="J6" s="1"/>
      <c r="K6" s="14"/>
      <c r="M6" s="30">
        <v>3</v>
      </c>
      <c r="N6" s="33">
        <v>0.9577340916</v>
      </c>
      <c r="O6" s="33">
        <v>0.88859286119999992</v>
      </c>
      <c r="P6" s="33">
        <v>1.0576047586499999</v>
      </c>
      <c r="Q6" s="1">
        <f t="shared" ref="Q6:Q7" si="0">AVERAGE(N6:P6)</f>
        <v>0.96797723714999995</v>
      </c>
      <c r="R6" s="14">
        <f t="shared" ref="R6:R7" si="1">_xlfn.STDEV.P(N6:P6)</f>
        <v>6.9377935459727591E-2</v>
      </c>
    </row>
    <row r="7" spans="2:18" x14ac:dyDescent="0.25">
      <c r="G7" s="33"/>
      <c r="H7" s="33"/>
      <c r="I7" s="33"/>
      <c r="J7" s="1"/>
      <c r="K7" s="14"/>
      <c r="M7" s="30">
        <v>7</v>
      </c>
      <c r="N7" s="33">
        <v>1.4609375549999998E-2</v>
      </c>
      <c r="O7" s="33">
        <v>1.4214061950000001E-2</v>
      </c>
      <c r="P7" s="33">
        <v>1.326875055E-2</v>
      </c>
      <c r="Q7" s="1">
        <f t="shared" si="0"/>
        <v>1.403072935E-2</v>
      </c>
      <c r="R7" s="14">
        <f t="shared" si="1"/>
        <v>5.6245117081296875E-4</v>
      </c>
    </row>
    <row r="8" spans="2:18" x14ac:dyDescent="0.25">
      <c r="G8" s="33"/>
      <c r="H8" s="33"/>
      <c r="I8" s="33"/>
    </row>
    <row r="11" spans="2:18" ht="15.75" x14ac:dyDescent="0.25">
      <c r="L11" s="32"/>
      <c r="M11" s="32"/>
      <c r="N11" s="32"/>
    </row>
    <row r="12" spans="2:18" ht="15.75" x14ac:dyDescent="0.25">
      <c r="L12" s="32"/>
      <c r="M12" s="32"/>
      <c r="N12" s="32"/>
    </row>
    <row r="13" spans="2:18" ht="15.75" x14ac:dyDescent="0.25">
      <c r="L13" s="32"/>
      <c r="M13" s="32"/>
      <c r="N13" s="32"/>
    </row>
  </sheetData>
  <mergeCells count="2">
    <mergeCell ref="G2:I2"/>
    <mergeCell ref="N2:P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9BDC-E802-4453-9D26-39E74DE1F11A}">
  <dimension ref="B2:H23"/>
  <sheetViews>
    <sheetView zoomScale="90" workbookViewId="0">
      <selection activeCell="J15" sqref="J15"/>
    </sheetView>
  </sheetViews>
  <sheetFormatPr defaultColWidth="11.7109375" defaultRowHeight="15" x14ac:dyDescent="0.25"/>
  <cols>
    <col min="1" max="1" width="11.7109375" style="1"/>
    <col min="2" max="2" width="15.7109375" style="1" customWidth="1"/>
    <col min="3" max="16384" width="11.7109375" style="1"/>
  </cols>
  <sheetData>
    <row r="2" spans="2:8" x14ac:dyDescent="0.25">
      <c r="B2" s="1" t="s">
        <v>105</v>
      </c>
      <c r="C2" s="41" t="s">
        <v>107</v>
      </c>
      <c r="D2" s="41"/>
      <c r="E2" s="41"/>
      <c r="F2" s="41"/>
      <c r="G2" s="41"/>
    </row>
    <row r="3" spans="2:8" ht="18" x14ac:dyDescent="0.25">
      <c r="B3" s="2" t="s">
        <v>46</v>
      </c>
      <c r="C3" s="3">
        <v>1</v>
      </c>
      <c r="D3" s="4">
        <v>2</v>
      </c>
      <c r="E3" s="4">
        <v>3</v>
      </c>
      <c r="F3" s="4" t="s">
        <v>0</v>
      </c>
      <c r="G3" s="2" t="s">
        <v>1</v>
      </c>
      <c r="H3" s="5" t="s">
        <v>8</v>
      </c>
    </row>
    <row r="4" spans="2:8" ht="18" x14ac:dyDescent="0.25">
      <c r="B4" s="6" t="s">
        <v>3</v>
      </c>
      <c r="C4" s="1">
        <v>6.3826779998199257</v>
      </c>
      <c r="D4" s="1">
        <v>6.5039735506521996</v>
      </c>
      <c r="E4" s="1">
        <v>6.4462146706160199</v>
      </c>
      <c r="F4" s="7">
        <f>AVERAGE(C4:E4)</f>
        <v>6.4442887403627154</v>
      </c>
      <c r="G4" s="8">
        <f>_xlfn.STDEV.P(C4:E4)</f>
        <v>4.9537424024210457E-2</v>
      </c>
      <c r="H4" s="20">
        <v>4</v>
      </c>
    </row>
    <row r="5" spans="2:8" ht="18" x14ac:dyDescent="0.25">
      <c r="B5" s="6" t="s">
        <v>4</v>
      </c>
      <c r="C5" s="1">
        <v>13.084985624883313</v>
      </c>
      <c r="D5" s="1">
        <v>12.97006418287134</v>
      </c>
      <c r="E5" s="1">
        <v>12.979031987823062</v>
      </c>
      <c r="F5" s="7">
        <f t="shared" ref="F5:F6" si="0">AVERAGE(C5:E5)</f>
        <v>13.011360598525904</v>
      </c>
      <c r="G5" s="8">
        <f t="shared" ref="G5:G6" si="1">_xlfn.STDEV.P(C5:E5)</f>
        <v>5.2189326884653282E-2</v>
      </c>
      <c r="H5" s="20">
        <v>57</v>
      </c>
    </row>
    <row r="6" spans="2:8" ht="18" x14ac:dyDescent="0.25">
      <c r="B6" s="6" t="s">
        <v>5</v>
      </c>
      <c r="C6" s="1">
        <v>48.501569723204412</v>
      </c>
      <c r="D6" s="1">
        <v>48.042782927342962</v>
      </c>
      <c r="E6" s="1">
        <v>48.429298547996581</v>
      </c>
      <c r="F6" s="7">
        <f t="shared" si="0"/>
        <v>48.324550399514656</v>
      </c>
      <c r="G6" s="8">
        <f t="shared" si="1"/>
        <v>0.20141244908892475</v>
      </c>
      <c r="H6" s="20">
        <v>78</v>
      </c>
    </row>
    <row r="7" spans="2:8" ht="18" x14ac:dyDescent="0.25">
      <c r="B7" s="6" t="s">
        <v>6</v>
      </c>
      <c r="C7" s="1">
        <v>89.222575251829127</v>
      </c>
      <c r="D7" s="1">
        <v>89.554747428956162</v>
      </c>
      <c r="E7" s="1">
        <v>87.378118942250154</v>
      </c>
      <c r="F7" s="7">
        <f t="shared" ref="F7" si="2">AVERAGE(C7:E7)</f>
        <v>88.718480541011829</v>
      </c>
      <c r="G7" s="8">
        <f t="shared" ref="G7" si="3">_xlfn.STDEV.P(C7:E7)</f>
        <v>0.9574311116700126</v>
      </c>
      <c r="H7" s="1">
        <v>92</v>
      </c>
    </row>
    <row r="10" spans="2:8" x14ac:dyDescent="0.25">
      <c r="B10" s="1" t="s">
        <v>106</v>
      </c>
      <c r="C10" s="41" t="s">
        <v>107</v>
      </c>
      <c r="D10" s="41"/>
      <c r="E10" s="41"/>
      <c r="F10" s="41"/>
      <c r="G10" s="41"/>
    </row>
    <row r="11" spans="2:8" ht="18" x14ac:dyDescent="0.25">
      <c r="B11" s="2" t="s">
        <v>46</v>
      </c>
      <c r="C11" s="3">
        <v>1</v>
      </c>
      <c r="D11" s="4">
        <v>2</v>
      </c>
      <c r="E11" s="4">
        <v>3</v>
      </c>
      <c r="F11" s="4" t="s">
        <v>0</v>
      </c>
      <c r="G11" s="2" t="s">
        <v>1</v>
      </c>
      <c r="H11" s="5" t="s">
        <v>8</v>
      </c>
    </row>
    <row r="12" spans="2:8" ht="18" x14ac:dyDescent="0.25">
      <c r="B12" s="6" t="s">
        <v>3</v>
      </c>
      <c r="C12" s="1">
        <v>7.5650641759985993</v>
      </c>
      <c r="D12" s="1">
        <v>7.5997507134671194</v>
      </c>
      <c r="E12" s="1">
        <v>7.55439525478719</v>
      </c>
      <c r="F12" s="7">
        <f>AVERAGE(C12:E12)</f>
        <v>7.5730700480843032</v>
      </c>
      <c r="G12" s="8">
        <f>_xlfn.STDEV.P(C12:E12)</f>
        <v>1.9362332829597817E-2</v>
      </c>
      <c r="H12" s="20">
        <v>9</v>
      </c>
    </row>
    <row r="13" spans="2:8" ht="18" x14ac:dyDescent="0.25">
      <c r="B13" s="6" t="s">
        <v>4</v>
      </c>
      <c r="C13" s="1">
        <v>32.195280392278718</v>
      </c>
      <c r="D13" s="1">
        <v>32.652620277324182</v>
      </c>
      <c r="E13" s="1">
        <v>32.742994045107658</v>
      </c>
      <c r="F13" s="7">
        <f t="shared" ref="F13:F15" si="4">AVERAGE(C13:E13)</f>
        <v>32.530298238236846</v>
      </c>
      <c r="G13" s="8">
        <f t="shared" ref="G13:G15" si="5">_xlfn.STDEV.P(C13:E13)</f>
        <v>0.23974927501964291</v>
      </c>
      <c r="H13" s="20">
        <v>64</v>
      </c>
    </row>
    <row r="14" spans="2:8" ht="18" x14ac:dyDescent="0.25">
      <c r="B14" s="6" t="s">
        <v>5</v>
      </c>
      <c r="C14" s="1">
        <v>53.336826415045181</v>
      </c>
      <c r="D14" s="1">
        <v>72.19410180698128</v>
      </c>
      <c r="E14" s="1">
        <v>72.278374029190346</v>
      </c>
      <c r="F14" s="7">
        <f t="shared" si="4"/>
        <v>65.936434083738945</v>
      </c>
      <c r="G14" s="8">
        <f t="shared" si="5"/>
        <v>8.9093344497259892</v>
      </c>
      <c r="H14" s="20">
        <v>90</v>
      </c>
    </row>
    <row r="15" spans="2:8" ht="18" x14ac:dyDescent="0.25">
      <c r="B15" s="6" t="s">
        <v>6</v>
      </c>
      <c r="C15" s="1">
        <v>90.031005289225448</v>
      </c>
      <c r="D15" s="1">
        <v>91.634622779418834</v>
      </c>
      <c r="E15" s="1">
        <v>91.49656303712564</v>
      </c>
      <c r="F15" s="7">
        <f t="shared" si="4"/>
        <v>91.054063701923312</v>
      </c>
      <c r="G15" s="8">
        <f t="shared" si="5"/>
        <v>0.72560389100133393</v>
      </c>
      <c r="H15" s="1">
        <v>95</v>
      </c>
    </row>
    <row r="16" spans="2:8" x14ac:dyDescent="0.25">
      <c r="D16" s="13"/>
      <c r="E16" s="13"/>
      <c r="F16" s="13"/>
    </row>
    <row r="17" spans="2:8" x14ac:dyDescent="0.25">
      <c r="E17" s="13"/>
      <c r="F17" s="13"/>
      <c r="G17" s="13"/>
    </row>
    <row r="18" spans="2:8" x14ac:dyDescent="0.25">
      <c r="B18" s="1" t="s">
        <v>47</v>
      </c>
      <c r="C18" s="41" t="s">
        <v>107</v>
      </c>
      <c r="D18" s="41"/>
      <c r="E18" s="41"/>
      <c r="F18" s="41"/>
      <c r="G18" s="41"/>
    </row>
    <row r="19" spans="2:8" ht="18" x14ac:dyDescent="0.25">
      <c r="B19" s="2" t="s">
        <v>46</v>
      </c>
      <c r="C19" s="3">
        <v>1</v>
      </c>
      <c r="D19" s="4">
        <v>2</v>
      </c>
      <c r="E19" s="4">
        <v>3</v>
      </c>
      <c r="F19" s="4" t="s">
        <v>0</v>
      </c>
      <c r="G19" s="2" t="s">
        <v>1</v>
      </c>
      <c r="H19" s="5" t="s">
        <v>8</v>
      </c>
    </row>
    <row r="20" spans="2:8" ht="18" x14ac:dyDescent="0.25">
      <c r="B20" s="6" t="s">
        <v>3</v>
      </c>
      <c r="C20" s="1">
        <v>0.5856166765651668</v>
      </c>
      <c r="D20" s="1">
        <v>0.61641451254167556</v>
      </c>
      <c r="E20" s="1">
        <v>0.56168505516549649</v>
      </c>
      <c r="F20" s="7">
        <f>AVERAGE(C20:E20)</f>
        <v>0.58790541475744629</v>
      </c>
      <c r="G20" s="8">
        <f>_xlfn.STDEV.P(C20:E20)</f>
        <v>2.2401742760439412E-2</v>
      </c>
      <c r="H20" s="20" t="s">
        <v>48</v>
      </c>
    </row>
    <row r="21" spans="2:8" ht="18" x14ac:dyDescent="0.25">
      <c r="B21" s="6" t="s">
        <v>4</v>
      </c>
      <c r="C21" s="1">
        <v>4.1792505897412564</v>
      </c>
      <c r="D21" s="1">
        <v>3.9804391281257621</v>
      </c>
      <c r="E21" s="1">
        <v>4.239292956188681</v>
      </c>
      <c r="F21" s="7">
        <f t="shared" ref="F21:F23" si="6">AVERAGE(C21:E21)</f>
        <v>4.1329942246852331</v>
      </c>
      <c r="G21" s="8">
        <f t="shared" ref="G21:G23" si="7">_xlfn.STDEV.P(C21:E21)</f>
        <v>0.11062267566478362</v>
      </c>
      <c r="H21" s="20">
        <v>84</v>
      </c>
    </row>
    <row r="22" spans="2:8" ht="18" x14ac:dyDescent="0.25">
      <c r="B22" s="6" t="s">
        <v>5</v>
      </c>
      <c r="C22" s="1">
        <v>5.9487902551765748</v>
      </c>
      <c r="D22" s="1">
        <v>5.8829865716751408</v>
      </c>
      <c r="E22" s="1">
        <v>5.7940044469882057</v>
      </c>
      <c r="F22" s="7">
        <f t="shared" si="6"/>
        <v>5.8752604246133062</v>
      </c>
      <c r="G22" s="8">
        <f t="shared" si="7"/>
        <v>6.3426764148096851E-2</v>
      </c>
      <c r="H22" s="20">
        <v>85</v>
      </c>
    </row>
    <row r="23" spans="2:8" ht="18" x14ac:dyDescent="0.25">
      <c r="B23" s="6" t="s">
        <v>6</v>
      </c>
      <c r="C23" s="1">
        <v>18.699541232824345</v>
      </c>
      <c r="D23" s="1">
        <v>18.065525829426615</v>
      </c>
      <c r="E23" s="1">
        <v>18.468973100788332</v>
      </c>
      <c r="F23" s="7">
        <f t="shared" si="6"/>
        <v>18.4113467210131</v>
      </c>
      <c r="G23" s="8">
        <f t="shared" si="7"/>
        <v>0.26202351379331845</v>
      </c>
      <c r="H23" s="1">
        <v>94</v>
      </c>
    </row>
  </sheetData>
  <mergeCells count="3">
    <mergeCell ref="C2:G2"/>
    <mergeCell ref="C10:G10"/>
    <mergeCell ref="C18:G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0E4A-AB3D-4C4D-9A6B-9F83C60741A0}">
  <dimension ref="B2:I14"/>
  <sheetViews>
    <sheetView zoomScale="90" workbookViewId="0">
      <selection activeCell="E11" sqref="E11"/>
    </sheetView>
  </sheetViews>
  <sheetFormatPr defaultColWidth="11.7109375" defaultRowHeight="15" x14ac:dyDescent="0.25"/>
  <cols>
    <col min="1" max="1" width="11.7109375" style="1"/>
    <col min="2" max="2" width="15.7109375" style="1" customWidth="1"/>
    <col min="3" max="16384" width="11.7109375" style="1"/>
  </cols>
  <sheetData>
    <row r="2" spans="2:9" x14ac:dyDescent="0.25">
      <c r="B2" s="1" t="s">
        <v>111</v>
      </c>
      <c r="C2" s="41" t="s">
        <v>107</v>
      </c>
      <c r="D2" s="41"/>
      <c r="E2" s="41"/>
      <c r="F2" s="41"/>
      <c r="G2" s="41"/>
    </row>
    <row r="3" spans="2:9" x14ac:dyDescent="0.25">
      <c r="B3" s="2" t="s">
        <v>39</v>
      </c>
      <c r="C3" s="3">
        <v>1</v>
      </c>
      <c r="D3" s="4">
        <v>2</v>
      </c>
      <c r="E3" s="4">
        <v>3</v>
      </c>
      <c r="F3" s="4" t="s">
        <v>0</v>
      </c>
      <c r="G3" s="2" t="s">
        <v>1</v>
      </c>
      <c r="H3" s="5" t="s">
        <v>8</v>
      </c>
    </row>
    <row r="4" spans="2:9" x14ac:dyDescent="0.2">
      <c r="B4" s="6" t="s">
        <v>112</v>
      </c>
      <c r="C4" s="1">
        <v>69.3</v>
      </c>
      <c r="D4" s="1">
        <v>64.3</v>
      </c>
      <c r="E4" s="1">
        <v>66.3</v>
      </c>
      <c r="F4" s="7">
        <f>AVERAGE(C4:E4)</f>
        <v>66.633333333333326</v>
      </c>
      <c r="G4" s="8">
        <f>_xlfn.STDEV.P(C4:E4)</f>
        <v>2.0548046676563256</v>
      </c>
      <c r="H4" s="9">
        <v>92</v>
      </c>
    </row>
    <row r="5" spans="2:9" x14ac:dyDescent="0.2">
      <c r="B5" s="6" t="s">
        <v>40</v>
      </c>
      <c r="C5" s="1">
        <v>13.8</v>
      </c>
      <c r="D5" s="1">
        <v>13.8</v>
      </c>
      <c r="E5" s="1">
        <v>13.5</v>
      </c>
      <c r="F5" s="7">
        <f t="shared" ref="F5:F7" si="0">AVERAGE(C5:E5)</f>
        <v>13.700000000000001</v>
      </c>
      <c r="G5" s="8">
        <f t="shared" ref="G5:G7" si="1">_xlfn.STDEV.P(C5:E5)</f>
        <v>0.14142135623730984</v>
      </c>
      <c r="H5" s="9">
        <v>95</v>
      </c>
    </row>
    <row r="6" spans="2:9" x14ac:dyDescent="0.2">
      <c r="B6" s="6" t="s">
        <v>41</v>
      </c>
      <c r="C6" s="1">
        <v>27.1</v>
      </c>
      <c r="D6" s="1">
        <v>24.9</v>
      </c>
      <c r="E6" s="1">
        <v>26.9</v>
      </c>
      <c r="F6" s="7">
        <f t="shared" si="0"/>
        <v>26.3</v>
      </c>
      <c r="G6" s="8">
        <f t="shared" si="1"/>
        <v>0.9933109617167567</v>
      </c>
      <c r="H6" s="9">
        <v>96</v>
      </c>
    </row>
    <row r="7" spans="2:9" x14ac:dyDescent="0.2">
      <c r="B7" s="6" t="s">
        <v>42</v>
      </c>
      <c r="C7" s="1">
        <v>37</v>
      </c>
      <c r="D7" s="1">
        <v>38.4</v>
      </c>
      <c r="E7" s="1">
        <v>37.6</v>
      </c>
      <c r="F7" s="7">
        <f t="shared" si="0"/>
        <v>37.666666666666664</v>
      </c>
      <c r="G7" s="8">
        <f t="shared" si="1"/>
        <v>0.57348835113617447</v>
      </c>
      <c r="H7" s="9">
        <v>98</v>
      </c>
    </row>
    <row r="11" spans="2:9" x14ac:dyDescent="0.2">
      <c r="G11" s="9"/>
      <c r="H11" s="9"/>
      <c r="I11" s="9"/>
    </row>
    <row r="12" spans="2:9" x14ac:dyDescent="0.2">
      <c r="G12" s="9"/>
      <c r="H12" s="9"/>
      <c r="I12" s="9"/>
    </row>
    <row r="13" spans="2:9" x14ac:dyDescent="0.2">
      <c r="G13" s="9"/>
      <c r="H13" s="9"/>
      <c r="I13" s="9"/>
    </row>
    <row r="14" spans="2:9" x14ac:dyDescent="0.2">
      <c r="G14" s="9"/>
      <c r="H14" s="9"/>
      <c r="I14" s="9"/>
    </row>
  </sheetData>
  <mergeCells count="1">
    <mergeCell ref="C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DC72-9300-44C0-8245-C1838146973A}">
  <dimension ref="B2:H18"/>
  <sheetViews>
    <sheetView workbookViewId="0">
      <selection activeCell="B2" sqref="B2:H7"/>
    </sheetView>
  </sheetViews>
  <sheetFormatPr defaultColWidth="11.7109375" defaultRowHeight="15" x14ac:dyDescent="0.25"/>
  <cols>
    <col min="1" max="1" width="11.7109375" style="1"/>
    <col min="2" max="2" width="18.7109375" style="1" customWidth="1"/>
    <col min="3" max="16384" width="11.7109375" style="1"/>
  </cols>
  <sheetData>
    <row r="2" spans="2:8" x14ac:dyDescent="0.25">
      <c r="B2" s="1" t="s">
        <v>108</v>
      </c>
      <c r="C2" s="41" t="s">
        <v>107</v>
      </c>
      <c r="D2" s="41"/>
      <c r="E2" s="41"/>
      <c r="F2" s="41"/>
      <c r="G2" s="41"/>
    </row>
    <row r="3" spans="2:8" ht="18" x14ac:dyDescent="0.25">
      <c r="B3" s="2" t="s">
        <v>46</v>
      </c>
      <c r="C3" s="3">
        <v>1</v>
      </c>
      <c r="D3" s="4">
        <v>2</v>
      </c>
      <c r="E3" s="4">
        <v>3</v>
      </c>
      <c r="F3" s="4" t="s">
        <v>0</v>
      </c>
      <c r="G3" s="2" t="s">
        <v>1</v>
      </c>
      <c r="H3" s="5" t="s">
        <v>8</v>
      </c>
    </row>
    <row r="4" spans="2:8" x14ac:dyDescent="0.25">
      <c r="B4" s="6" t="s">
        <v>2</v>
      </c>
      <c r="C4" s="13">
        <v>1.413</v>
      </c>
      <c r="D4" s="13">
        <v>1.256</v>
      </c>
      <c r="E4" s="13">
        <v>1.5569999999999999</v>
      </c>
      <c r="F4" s="7">
        <f>AVERAGE(C4:E4)</f>
        <v>1.4086666666666667</v>
      </c>
      <c r="G4" s="8">
        <f>_xlfn.STDEV.P(C4:E4)</f>
        <v>0.1229209321293796</v>
      </c>
      <c r="H4" s="13">
        <v>0</v>
      </c>
    </row>
    <row r="5" spans="2:8" ht="18" x14ac:dyDescent="0.25">
      <c r="B5" s="6" t="s">
        <v>5</v>
      </c>
      <c r="C5" s="13">
        <v>14.773999999999999</v>
      </c>
      <c r="D5" s="13">
        <v>14.994999999999999</v>
      </c>
      <c r="E5" s="13">
        <v>14.273999999999999</v>
      </c>
      <c r="F5" s="7">
        <f t="shared" ref="F5:F7" si="0">AVERAGE(C5:E5)</f>
        <v>14.680999999999999</v>
      </c>
      <c r="G5" s="8">
        <f t="shared" ref="G5:G7" si="1">_xlfn.STDEV.P(C5:E5)</f>
        <v>0.30160349246430601</v>
      </c>
      <c r="H5" s="20">
        <v>10.654</v>
      </c>
    </row>
    <row r="6" spans="2:8" ht="18" x14ac:dyDescent="0.25">
      <c r="B6" s="6" t="s">
        <v>6</v>
      </c>
      <c r="C6" s="13">
        <v>20.593</v>
      </c>
      <c r="D6" s="13">
        <v>20.931000000000001</v>
      </c>
      <c r="E6" s="13">
        <v>20.797999999999998</v>
      </c>
      <c r="F6" s="7">
        <f t="shared" si="0"/>
        <v>20.774000000000001</v>
      </c>
      <c r="G6" s="8">
        <f t="shared" si="1"/>
        <v>0.13902757520242789</v>
      </c>
      <c r="H6" s="20">
        <v>10.754</v>
      </c>
    </row>
    <row r="7" spans="2:8" ht="18" x14ac:dyDescent="0.25">
      <c r="B7" s="6" t="s">
        <v>29</v>
      </c>
      <c r="C7" s="13">
        <v>26.306000000000001</v>
      </c>
      <c r="D7" s="13">
        <v>26.683</v>
      </c>
      <c r="E7" s="13">
        <v>26.391999999999999</v>
      </c>
      <c r="F7" s="7">
        <f t="shared" si="0"/>
        <v>26.460333333333335</v>
      </c>
      <c r="G7" s="8">
        <f t="shared" si="1"/>
        <v>0.16131611478364086</v>
      </c>
      <c r="H7" s="20">
        <v>45.218000000000004</v>
      </c>
    </row>
    <row r="14" spans="2:8" x14ac:dyDescent="0.25">
      <c r="D14" s="13"/>
      <c r="E14" s="13"/>
      <c r="F14" s="13"/>
    </row>
    <row r="15" spans="2:8" x14ac:dyDescent="0.25">
      <c r="D15" s="13"/>
      <c r="E15" s="13"/>
      <c r="F15" s="13"/>
    </row>
    <row r="16" spans="2:8" x14ac:dyDescent="0.25">
      <c r="D16" s="13"/>
      <c r="E16" s="13"/>
      <c r="F16" s="13"/>
    </row>
    <row r="17" spans="5:7" x14ac:dyDescent="0.25">
      <c r="E17" s="13"/>
      <c r="F17" s="13"/>
      <c r="G17" s="13"/>
    </row>
    <row r="18" spans="5:7" x14ac:dyDescent="0.25">
      <c r="E18" s="13"/>
      <c r="F18" s="13"/>
      <c r="G18" s="13"/>
    </row>
  </sheetData>
  <mergeCells count="1">
    <mergeCell ref="C2:G2"/>
  </mergeCells>
  <phoneticPr fontId="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383ED-473A-4189-9B10-5DB8BDD85EDB}">
  <dimension ref="B2:I20"/>
  <sheetViews>
    <sheetView topLeftCell="A12" workbookViewId="0">
      <selection activeCell="G23" sqref="G23"/>
    </sheetView>
  </sheetViews>
  <sheetFormatPr defaultColWidth="9.140625" defaultRowHeight="15" x14ac:dyDescent="0.25"/>
  <cols>
    <col min="1" max="1" width="9.140625" style="1"/>
    <col min="2" max="2" width="18.7109375" style="1" customWidth="1"/>
    <col min="3" max="5" width="9.140625" style="1"/>
    <col min="6" max="6" width="9.5703125" style="1" bestFit="1" customWidth="1"/>
    <col min="7" max="7" width="9.28515625" style="1" bestFit="1" customWidth="1"/>
    <col min="8" max="16384" width="9.140625" style="1"/>
  </cols>
  <sheetData>
    <row r="2" spans="2:9" x14ac:dyDescent="0.25">
      <c r="B2" s="41" t="s">
        <v>51</v>
      </c>
      <c r="C2" s="41"/>
      <c r="D2" s="41"/>
      <c r="E2" s="41"/>
      <c r="F2" s="41"/>
      <c r="G2" s="41"/>
    </row>
    <row r="3" spans="2:9" x14ac:dyDescent="0.25">
      <c r="B3" s="6"/>
      <c r="C3" s="42" t="s">
        <v>49</v>
      </c>
      <c r="D3" s="42"/>
      <c r="E3" s="42"/>
    </row>
    <row r="4" spans="2:9" x14ac:dyDescent="0.25">
      <c r="B4" s="2" t="s">
        <v>50</v>
      </c>
      <c r="C4" s="4">
        <v>1</v>
      </c>
      <c r="D4" s="4">
        <v>2</v>
      </c>
      <c r="E4" s="4">
        <v>3</v>
      </c>
      <c r="F4" s="4" t="s">
        <v>9</v>
      </c>
      <c r="G4" s="4" t="s">
        <v>10</v>
      </c>
    </row>
    <row r="5" spans="2:9" x14ac:dyDescent="0.2">
      <c r="B5" s="12">
        <v>0</v>
      </c>
      <c r="C5" s="9">
        <v>2.7529999999999999E-5</v>
      </c>
      <c r="D5" s="9">
        <v>2.2949999999999999E-5</v>
      </c>
      <c r="E5" s="9"/>
      <c r="F5" s="1">
        <f>AVERAGE(C5:E5)</f>
        <v>2.5239999999999999E-5</v>
      </c>
      <c r="G5" s="14">
        <f>_xlfn.STDEV.P(C5:E5)</f>
        <v>2.2900000000000001E-6</v>
      </c>
    </row>
    <row r="6" spans="2:9" x14ac:dyDescent="0.2">
      <c r="B6" s="15">
        <v>50</v>
      </c>
      <c r="C6" s="9">
        <v>3.6900000000000002E-4</v>
      </c>
      <c r="D6" s="9">
        <v>3.6670000000000002E-4</v>
      </c>
      <c r="E6" s="9"/>
      <c r="F6" s="1">
        <f t="shared" ref="F6:F9" si="0">AVERAGE(C6:E6)</f>
        <v>3.6785000000000002E-4</v>
      </c>
      <c r="G6" s="14">
        <f t="shared" ref="G6:G9" si="1">_xlfn.STDEV.P(C6:E6)</f>
        <v>1.1500000000000008E-6</v>
      </c>
    </row>
    <row r="7" spans="2:9" x14ac:dyDescent="0.2">
      <c r="B7" s="15">
        <v>100</v>
      </c>
      <c r="C7" s="9">
        <v>8.1170000000000005E-4</v>
      </c>
      <c r="D7" s="9">
        <v>8.0780000000000001E-4</v>
      </c>
      <c r="E7" s="9">
        <v>8.1570000000000004E-4</v>
      </c>
      <c r="F7" s="1">
        <f t="shared" si="0"/>
        <v>8.117333333333334E-4</v>
      </c>
      <c r="G7" s="14">
        <f t="shared" si="1"/>
        <v>3.2252476218458483E-6</v>
      </c>
    </row>
    <row r="8" spans="2:9" x14ac:dyDescent="0.2">
      <c r="B8" s="15">
        <v>500</v>
      </c>
      <c r="C8" s="9">
        <v>3.5379000000000001E-3</v>
      </c>
      <c r="D8" s="9">
        <v>3.5106E-3</v>
      </c>
      <c r="E8" s="9">
        <v>3.5818E-3</v>
      </c>
      <c r="F8" s="1">
        <f t="shared" si="0"/>
        <v>3.5434333333333335E-3</v>
      </c>
      <c r="G8" s="14">
        <f t="shared" si="1"/>
        <v>2.9329431558684445E-5</v>
      </c>
    </row>
    <row r="9" spans="2:9" x14ac:dyDescent="0.2">
      <c r="B9" s="15">
        <v>1000</v>
      </c>
      <c r="C9" s="9">
        <v>6.0898999999999997E-3</v>
      </c>
      <c r="D9" s="9">
        <v>6.3273000000000001E-3</v>
      </c>
      <c r="E9" s="9">
        <v>6.6363999999999998E-3</v>
      </c>
      <c r="F9" s="1">
        <f t="shared" si="0"/>
        <v>6.3512000000000004E-3</v>
      </c>
      <c r="G9" s="14">
        <f t="shared" si="1"/>
        <v>2.2374683610426022E-4</v>
      </c>
    </row>
    <row r="11" spans="2:9" x14ac:dyDescent="0.25">
      <c r="I11" s="21"/>
    </row>
    <row r="12" spans="2:9" x14ac:dyDescent="0.25">
      <c r="B12" s="41" t="s">
        <v>56</v>
      </c>
      <c r="C12" s="41"/>
      <c r="D12" s="41"/>
      <c r="E12" s="41"/>
      <c r="F12" s="41"/>
      <c r="G12" s="41"/>
    </row>
    <row r="13" spans="2:9" x14ac:dyDescent="0.25">
      <c r="C13" s="41" t="s">
        <v>55</v>
      </c>
      <c r="D13" s="41"/>
      <c r="E13" s="41"/>
      <c r="F13" s="41"/>
      <c r="G13" s="41"/>
    </row>
    <row r="14" spans="2:9" ht="18" x14ac:dyDescent="0.25">
      <c r="B14" s="2" t="s">
        <v>46</v>
      </c>
      <c r="C14" s="3">
        <v>1</v>
      </c>
      <c r="D14" s="4">
        <v>2</v>
      </c>
      <c r="E14" s="4">
        <v>3</v>
      </c>
      <c r="F14" s="4" t="s">
        <v>0</v>
      </c>
      <c r="G14" s="2" t="s">
        <v>1</v>
      </c>
    </row>
    <row r="15" spans="2:9" x14ac:dyDescent="0.2">
      <c r="B15" s="6" t="s">
        <v>2</v>
      </c>
      <c r="C15" s="9">
        <v>5.3574299700000001</v>
      </c>
      <c r="D15" s="9">
        <v>7.4673207799999997</v>
      </c>
      <c r="E15" s="9">
        <v>5.4293084299999999</v>
      </c>
      <c r="F15" s="38">
        <f>AVERAGE(C15:E15)</f>
        <v>6.0846863933333326</v>
      </c>
      <c r="G15" s="38">
        <f>_xlfn.STDEV.P(C15:E15)</f>
        <v>0.97811042786515312</v>
      </c>
    </row>
    <row r="16" spans="2:9" ht="18" x14ac:dyDescent="0.2">
      <c r="B16" s="6" t="s">
        <v>52</v>
      </c>
      <c r="C16" s="9">
        <v>9.7486311099999998</v>
      </c>
      <c r="D16" s="9">
        <v>10.5486469</v>
      </c>
      <c r="E16" s="9">
        <v>10.0872606</v>
      </c>
      <c r="F16" s="38">
        <f t="shared" ref="F16:F18" si="2">AVERAGE(C16:E16)</f>
        <v>10.128179536666666</v>
      </c>
      <c r="G16" s="38">
        <f t="shared" ref="G16:G18" si="3">_xlfn.STDEV.P(C16:E16)</f>
        <v>0.32788421289207054</v>
      </c>
    </row>
    <row r="17" spans="2:7" ht="18" x14ac:dyDescent="0.2">
      <c r="B17" s="6" t="s">
        <v>53</v>
      </c>
      <c r="C17" s="9">
        <v>11.196708299999999</v>
      </c>
      <c r="D17" s="9">
        <v>8.00911537</v>
      </c>
      <c r="E17" s="9">
        <v>5.4161734499999996</v>
      </c>
      <c r="F17" s="38">
        <f t="shared" si="2"/>
        <v>8.2073323733333332</v>
      </c>
      <c r="G17" s="38">
        <f t="shared" si="3"/>
        <v>2.3640520684231898</v>
      </c>
    </row>
    <row r="18" spans="2:7" ht="18" x14ac:dyDescent="0.2">
      <c r="B18" s="6" t="s">
        <v>109</v>
      </c>
      <c r="C18" s="9">
        <v>125.198671</v>
      </c>
      <c r="D18" s="9">
        <v>131.53559100000001</v>
      </c>
      <c r="E18" s="9">
        <v>126.912075</v>
      </c>
      <c r="F18" s="38">
        <f t="shared" si="2"/>
        <v>127.88211233333334</v>
      </c>
      <c r="G18" s="38">
        <f t="shared" si="3"/>
        <v>2.6764239938950078</v>
      </c>
    </row>
    <row r="19" spans="2:7" ht="18" x14ac:dyDescent="0.2">
      <c r="B19" s="6" t="s">
        <v>110</v>
      </c>
      <c r="C19" s="9">
        <v>23.91</v>
      </c>
      <c r="D19" s="9">
        <v>28.45</v>
      </c>
      <c r="E19" s="9">
        <v>19.96</v>
      </c>
      <c r="F19" s="38">
        <f t="shared" ref="F19" si="4">AVERAGE(C19:E19)</f>
        <v>24.106666666666666</v>
      </c>
      <c r="G19" s="38">
        <f t="shared" ref="G19" si="5">_xlfn.STDEV.P(C19:E19)</f>
        <v>3.4688166410015131</v>
      </c>
    </row>
    <row r="20" spans="2:7" ht="18" x14ac:dyDescent="0.2">
      <c r="B20" s="6" t="s">
        <v>54</v>
      </c>
      <c r="C20" s="9">
        <v>2.7129134399999999</v>
      </c>
      <c r="D20" s="9">
        <v>4.1447222699999999</v>
      </c>
      <c r="E20" s="9">
        <v>9.0430289599999991</v>
      </c>
      <c r="F20" s="38">
        <f t="shared" ref="F20" si="6">AVERAGE(C20:E20)</f>
        <v>5.3002215566666662</v>
      </c>
      <c r="G20" s="38">
        <f t="shared" ref="G20" si="7">_xlfn.STDEV.P(C20:E20)</f>
        <v>2.7103474039627713</v>
      </c>
    </row>
  </sheetData>
  <mergeCells count="4">
    <mergeCell ref="C3:E3"/>
    <mergeCell ref="B2:G2"/>
    <mergeCell ref="C13:G13"/>
    <mergeCell ref="B12:G12"/>
  </mergeCells>
  <phoneticPr fontId="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0A62-6D47-46F7-98E4-8F3CC1FFC4FC}">
  <dimension ref="B1:O11"/>
  <sheetViews>
    <sheetView workbookViewId="0">
      <selection activeCell="K1" sqref="K1:M1"/>
    </sheetView>
  </sheetViews>
  <sheetFormatPr defaultColWidth="9.140625" defaultRowHeight="15" x14ac:dyDescent="0.25"/>
  <cols>
    <col min="1" max="1" width="9.140625" style="1"/>
    <col min="2" max="2" width="16.7109375" style="1" customWidth="1"/>
    <col min="3" max="9" width="9.140625" style="1"/>
    <col min="10" max="10" width="16.7109375" style="1" customWidth="1"/>
    <col min="11" max="14" width="9.140625" style="1"/>
    <col min="15" max="15" width="11.5703125" style="1" bestFit="1" customWidth="1"/>
    <col min="16" max="16384" width="9.140625" style="1"/>
  </cols>
  <sheetData>
    <row r="1" spans="2:15" x14ac:dyDescent="0.25">
      <c r="B1" s="6" t="s">
        <v>82</v>
      </c>
      <c r="C1" s="41" t="s">
        <v>113</v>
      </c>
      <c r="D1" s="42"/>
      <c r="E1" s="42"/>
      <c r="J1" s="6" t="s">
        <v>81</v>
      </c>
      <c r="K1" s="41" t="s">
        <v>113</v>
      </c>
      <c r="L1" s="42"/>
      <c r="M1" s="42"/>
    </row>
    <row r="2" spans="2:15" x14ac:dyDescent="0.25">
      <c r="B2" s="2" t="s">
        <v>58</v>
      </c>
      <c r="C2" s="4">
        <v>1</v>
      </c>
      <c r="D2" s="4">
        <v>2</v>
      </c>
      <c r="E2" s="4">
        <v>3</v>
      </c>
      <c r="F2" s="4" t="s">
        <v>9</v>
      </c>
      <c r="G2" s="4" t="s">
        <v>10</v>
      </c>
      <c r="J2" s="2" t="s">
        <v>58</v>
      </c>
      <c r="K2" s="4">
        <v>1</v>
      </c>
      <c r="L2" s="4">
        <v>2</v>
      </c>
      <c r="M2" s="4">
        <v>3</v>
      </c>
      <c r="N2" s="4" t="s">
        <v>9</v>
      </c>
      <c r="O2" s="4" t="s">
        <v>10</v>
      </c>
    </row>
    <row r="3" spans="2:15" x14ac:dyDescent="0.2">
      <c r="B3" s="12">
        <v>0</v>
      </c>
      <c r="C3" s="9">
        <v>0</v>
      </c>
      <c r="D3" s="9">
        <v>0</v>
      </c>
      <c r="E3" s="9">
        <v>0</v>
      </c>
      <c r="F3" s="1">
        <f>AVERAGE(C3:E3)</f>
        <v>0</v>
      </c>
      <c r="G3" s="7">
        <f>_xlfn.STDEV.P(C3:E3)</f>
        <v>0</v>
      </c>
      <c r="J3" s="10">
        <v>0</v>
      </c>
      <c r="K3" s="9">
        <v>0</v>
      </c>
      <c r="L3" s="9">
        <v>0</v>
      </c>
      <c r="M3" s="9">
        <v>0</v>
      </c>
      <c r="N3" s="1">
        <f>AVERAGE(K3:M3)</f>
        <v>0</v>
      </c>
      <c r="O3" s="7">
        <f>_xlfn.STDEV.P(K3:M3)</f>
        <v>0</v>
      </c>
    </row>
    <row r="4" spans="2:15" x14ac:dyDescent="0.2">
      <c r="B4" s="15">
        <v>10</v>
      </c>
      <c r="C4" s="9">
        <v>82.183261290000004</v>
      </c>
      <c r="D4" s="9">
        <v>81.775610060000005</v>
      </c>
      <c r="E4" s="9">
        <v>86.117181389999999</v>
      </c>
      <c r="F4" s="1">
        <f t="shared" ref="F4:F7" si="0">AVERAGE(C4:E4)</f>
        <v>83.35868424666667</v>
      </c>
      <c r="G4" s="7">
        <f t="shared" ref="G4:G7" si="1">_xlfn.STDEV.P(C4:E4)</f>
        <v>1.957638841166186</v>
      </c>
      <c r="J4" s="11">
        <v>10</v>
      </c>
      <c r="K4" s="9">
        <v>77.278899999999993</v>
      </c>
      <c r="L4" s="9">
        <v>66.795199999999994</v>
      </c>
      <c r="M4" s="9">
        <v>74.149900000000002</v>
      </c>
      <c r="N4" s="1">
        <f t="shared" ref="N4:N7" si="2">AVERAGE(K4:M4)</f>
        <v>72.74133333333333</v>
      </c>
      <c r="O4" s="7">
        <f>_xlfn.STDEV.P(K4:M4)</f>
        <v>4.3943172744908727</v>
      </c>
    </row>
    <row r="5" spans="2:15" x14ac:dyDescent="0.2">
      <c r="B5" s="15">
        <v>20</v>
      </c>
      <c r="C5" s="9">
        <v>153.81904979999999</v>
      </c>
      <c r="D5" s="9">
        <v>155.97179059999999</v>
      </c>
      <c r="E5" s="9">
        <v>148.2881089</v>
      </c>
      <c r="F5" s="1">
        <f t="shared" si="0"/>
        <v>152.69298309999999</v>
      </c>
      <c r="G5" s="7">
        <f t="shared" si="1"/>
        <v>3.2363313361856054</v>
      </c>
      <c r="J5" s="11">
        <v>20</v>
      </c>
      <c r="K5" s="9">
        <v>152.85599999999999</v>
      </c>
      <c r="L5" s="9">
        <v>127.67</v>
      </c>
      <c r="M5" s="9">
        <v>139.613</v>
      </c>
      <c r="N5" s="1">
        <f t="shared" si="2"/>
        <v>140.04633333333334</v>
      </c>
      <c r="O5" s="7">
        <f>_xlfn.STDEV.P(K5:M5)</f>
        <v>10.286706059548678</v>
      </c>
    </row>
    <row r="6" spans="2:15" x14ac:dyDescent="0.2">
      <c r="B6" s="15">
        <v>30</v>
      </c>
      <c r="C6" s="9">
        <v>220.9642839</v>
      </c>
      <c r="D6" s="9">
        <v>223.26155829999999</v>
      </c>
      <c r="E6" s="9">
        <v>215.3600568</v>
      </c>
      <c r="F6" s="1">
        <f t="shared" si="0"/>
        <v>219.8619663333333</v>
      </c>
      <c r="G6" s="7">
        <f t="shared" si="1"/>
        <v>3.3186101008265481</v>
      </c>
      <c r="J6" s="11">
        <v>30</v>
      </c>
      <c r="K6" s="9">
        <v>202.999</v>
      </c>
      <c r="L6" s="9">
        <v>198.655</v>
      </c>
      <c r="M6" s="9">
        <v>186.078</v>
      </c>
      <c r="N6" s="1">
        <f t="shared" si="2"/>
        <v>195.91066666666666</v>
      </c>
      <c r="O6" s="7">
        <f t="shared" ref="O6:O7" si="3">_xlfn.STDEV.P(K6:M6)</f>
        <v>7.1753552447867595</v>
      </c>
    </row>
    <row r="7" spans="2:15" x14ac:dyDescent="0.2">
      <c r="B7" s="15">
        <v>40</v>
      </c>
      <c r="C7" s="9">
        <v>292.78583700000001</v>
      </c>
      <c r="D7" s="9">
        <v>296.21712280000003</v>
      </c>
      <c r="E7" s="9">
        <v>286.26394779999998</v>
      </c>
      <c r="F7" s="1">
        <f t="shared" si="0"/>
        <v>291.75563586666669</v>
      </c>
      <c r="G7" s="7">
        <f t="shared" si="1"/>
        <v>4.1281480049773283</v>
      </c>
      <c r="J7" s="11">
        <v>40</v>
      </c>
      <c r="K7" s="9">
        <v>246.745</v>
      </c>
      <c r="L7" s="9">
        <v>243.678</v>
      </c>
      <c r="M7" s="9">
        <v>258.49900000000002</v>
      </c>
      <c r="N7" s="1">
        <f t="shared" si="2"/>
        <v>249.64066666666668</v>
      </c>
      <c r="O7" s="7">
        <f t="shared" si="3"/>
        <v>6.387705604431769</v>
      </c>
    </row>
    <row r="11" spans="2:15" x14ac:dyDescent="0.2">
      <c r="B11" s="9"/>
      <c r="C11" s="9"/>
      <c r="D11" s="9"/>
      <c r="E11" s="9"/>
      <c r="G11" s="14"/>
    </row>
  </sheetData>
  <mergeCells count="2">
    <mergeCell ref="C1:E1"/>
    <mergeCell ref="K1:M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9297C-3EAC-4C37-8405-3128DE81523F}">
  <dimension ref="B1:W49"/>
  <sheetViews>
    <sheetView zoomScale="85" zoomScaleNormal="85" workbookViewId="0">
      <selection activeCell="K35" activeCellId="9" sqref="C1:E1 K1:M1 C12:E12 K12:M12 K23:M23 C23:E23 C35:E35 C44:E44 K44:M44 K35:M35"/>
    </sheetView>
  </sheetViews>
  <sheetFormatPr defaultColWidth="9.140625" defaultRowHeight="15" x14ac:dyDescent="0.25"/>
  <cols>
    <col min="1" max="1" width="9.140625" style="1"/>
    <col min="2" max="2" width="16.7109375" style="1" customWidth="1"/>
    <col min="3" max="9" width="9.140625" style="1"/>
    <col min="10" max="10" width="16.7109375" style="1" customWidth="1"/>
    <col min="11" max="17" width="9.140625" style="1"/>
    <col min="18" max="18" width="16.140625" style="1" customWidth="1"/>
    <col min="19" max="21" width="9.28515625" style="1" customWidth="1"/>
    <col min="22" max="16384" width="9.140625" style="1"/>
  </cols>
  <sheetData>
    <row r="1" spans="2:23" x14ac:dyDescent="0.25">
      <c r="B1" s="6" t="s">
        <v>57</v>
      </c>
      <c r="C1" s="41" t="s">
        <v>113</v>
      </c>
      <c r="D1" s="42"/>
      <c r="E1" s="42"/>
      <c r="J1" s="6" t="s">
        <v>59</v>
      </c>
      <c r="K1" s="41" t="s">
        <v>113</v>
      </c>
      <c r="L1" s="42"/>
      <c r="M1" s="42"/>
    </row>
    <row r="2" spans="2:23" ht="16.5" x14ac:dyDescent="0.25">
      <c r="B2" s="2" t="s">
        <v>58</v>
      </c>
      <c r="C2" s="4">
        <v>1</v>
      </c>
      <c r="D2" s="4">
        <v>2</v>
      </c>
      <c r="E2" s="4">
        <v>3</v>
      </c>
      <c r="F2" s="4" t="s">
        <v>9</v>
      </c>
      <c r="G2" s="4" t="s">
        <v>10</v>
      </c>
      <c r="J2" s="2" t="s">
        <v>58</v>
      </c>
      <c r="K2" s="4">
        <v>1</v>
      </c>
      <c r="L2" s="4">
        <v>2</v>
      </c>
      <c r="M2" s="4">
        <v>3</v>
      </c>
      <c r="N2" s="4" t="s">
        <v>9</v>
      </c>
      <c r="O2" s="4" t="s">
        <v>10</v>
      </c>
      <c r="S2" s="41" t="s">
        <v>92</v>
      </c>
      <c r="T2" s="41"/>
      <c r="U2" s="41"/>
    </row>
    <row r="3" spans="2:23" x14ac:dyDescent="0.2">
      <c r="B3" s="12">
        <v>0</v>
      </c>
      <c r="C3" s="13">
        <v>0</v>
      </c>
      <c r="D3" s="13">
        <v>0</v>
      </c>
      <c r="E3" s="13">
        <v>0</v>
      </c>
      <c r="F3" s="1">
        <f>AVERAGE(C3:E3)</f>
        <v>0</v>
      </c>
      <c r="G3" s="14">
        <f>_xlfn.STDEV.P(C3:E3)</f>
        <v>0</v>
      </c>
      <c r="J3" s="9">
        <v>0</v>
      </c>
      <c r="K3" s="9">
        <v>0</v>
      </c>
      <c r="L3" s="9">
        <v>0</v>
      </c>
      <c r="M3" s="9">
        <v>0</v>
      </c>
      <c r="N3" s="1">
        <f>AVERAGE(K3:M3)</f>
        <v>0</v>
      </c>
      <c r="O3" s="14">
        <f>_xlfn.STDEV.P(K3:M3)</f>
        <v>0</v>
      </c>
      <c r="R3" s="1" t="s">
        <v>83</v>
      </c>
      <c r="S3" s="1">
        <v>1</v>
      </c>
      <c r="T3" s="1">
        <v>2</v>
      </c>
      <c r="U3" s="1">
        <v>3</v>
      </c>
      <c r="V3" s="1" t="s">
        <v>91</v>
      </c>
      <c r="W3" s="1" t="s">
        <v>10</v>
      </c>
    </row>
    <row r="4" spans="2:23" x14ac:dyDescent="0.2">
      <c r="B4" s="15">
        <v>10</v>
      </c>
      <c r="C4" s="13">
        <v>16.553799999999999</v>
      </c>
      <c r="D4" s="13">
        <v>16.7227</v>
      </c>
      <c r="E4" s="13">
        <v>16.446000000000002</v>
      </c>
      <c r="F4" s="1">
        <f t="shared" ref="F4:F7" si="0">AVERAGE(C4:E4)</f>
        <v>16.574166666666667</v>
      </c>
      <c r="G4" s="14">
        <f t="shared" ref="G4:G7" si="1">_xlfn.STDEV.P(C4:E4)</f>
        <v>0.11387660963614114</v>
      </c>
      <c r="J4" s="9">
        <v>10</v>
      </c>
      <c r="K4" s="9">
        <v>8.7588000000000008</v>
      </c>
      <c r="L4" s="9">
        <v>8.9694800000000008</v>
      </c>
      <c r="M4" s="9">
        <v>10.4703</v>
      </c>
      <c r="N4" s="1">
        <f t="shared" ref="N4:N7" si="2">AVERAGE(K4:M4)</f>
        <v>9.3995266666666666</v>
      </c>
      <c r="O4" s="14">
        <f t="shared" ref="O4:O7" si="3">_xlfn.STDEV.P(K4:M4)</f>
        <v>0.76202063145006449</v>
      </c>
      <c r="R4" s="1" t="s">
        <v>84</v>
      </c>
      <c r="S4" s="9">
        <v>1.63303</v>
      </c>
      <c r="T4" s="9">
        <v>1.6580889999999999</v>
      </c>
      <c r="U4" s="9">
        <v>1.6343669999999999</v>
      </c>
      <c r="V4" s="1">
        <f t="shared" ref="V4:V10" si="4">AVERAGE(S4:U4)</f>
        <v>1.6418286666666668</v>
      </c>
      <c r="W4" s="1">
        <f t="shared" ref="W4:W10" si="5">_xlfn.STDEV.P(S4:U4)</f>
        <v>1.1510740559243875E-2</v>
      </c>
    </row>
    <row r="5" spans="2:23" x14ac:dyDescent="0.2">
      <c r="B5" s="15">
        <v>20</v>
      </c>
      <c r="C5" s="13">
        <v>33.978299999999997</v>
      </c>
      <c r="D5" s="13">
        <v>33.946800000000003</v>
      </c>
      <c r="E5" s="13">
        <v>33.962499999999999</v>
      </c>
      <c r="F5" s="1">
        <f t="shared" si="0"/>
        <v>33.962533333333333</v>
      </c>
      <c r="G5" s="14">
        <f t="shared" si="1"/>
        <v>1.2859842750029781E-2</v>
      </c>
      <c r="J5" s="9">
        <v>20</v>
      </c>
      <c r="K5" s="9">
        <v>17.6648</v>
      </c>
      <c r="L5" s="9">
        <v>18.253699999999998</v>
      </c>
      <c r="M5" s="9">
        <v>18.553100000000001</v>
      </c>
      <c r="N5" s="1">
        <f t="shared" si="2"/>
        <v>18.1572</v>
      </c>
      <c r="O5" s="14">
        <f t="shared" si="3"/>
        <v>0.36901075865074739</v>
      </c>
      <c r="R5" s="1" t="s">
        <v>85</v>
      </c>
      <c r="S5" s="9">
        <v>0.86196300000000003</v>
      </c>
      <c r="T5" s="9">
        <v>0.87489399999999995</v>
      </c>
      <c r="U5" s="9">
        <v>0.90271599999999996</v>
      </c>
      <c r="V5" s="1">
        <f t="shared" si="4"/>
        <v>0.87985766666666665</v>
      </c>
      <c r="W5" s="1">
        <f t="shared" si="5"/>
        <v>1.7003533796112934E-2</v>
      </c>
    </row>
    <row r="6" spans="2:23" x14ac:dyDescent="0.2">
      <c r="B6" s="15">
        <v>30</v>
      </c>
      <c r="C6" s="13">
        <v>48.581499999999998</v>
      </c>
      <c r="D6" s="13">
        <v>49.167900000000003</v>
      </c>
      <c r="E6" s="13">
        <v>48.146799999999999</v>
      </c>
      <c r="F6" s="1">
        <f t="shared" si="0"/>
        <v>48.632066666666674</v>
      </c>
      <c r="G6" s="14">
        <f t="shared" si="1"/>
        <v>0.41839299176200007</v>
      </c>
      <c r="J6" s="9">
        <v>30</v>
      </c>
      <c r="K6" s="9">
        <v>26.42</v>
      </c>
      <c r="L6" s="9">
        <v>26.317900000000002</v>
      </c>
      <c r="M6" s="9">
        <v>26.267900000000001</v>
      </c>
      <c r="N6" s="1">
        <f t="shared" si="2"/>
        <v>26.335266666666669</v>
      </c>
      <c r="O6" s="14">
        <f t="shared" si="3"/>
        <v>6.3297200218932217E-2</v>
      </c>
      <c r="R6" s="1" t="s">
        <v>86</v>
      </c>
      <c r="S6" s="9">
        <v>0.38102799999999998</v>
      </c>
      <c r="T6" s="9">
        <v>0.36930099999999999</v>
      </c>
      <c r="U6" s="9">
        <v>0.37374600000000002</v>
      </c>
      <c r="V6" s="1">
        <f t="shared" si="4"/>
        <v>0.37469166666666665</v>
      </c>
      <c r="W6" s="1">
        <f t="shared" si="5"/>
        <v>4.8340008504573258E-3</v>
      </c>
    </row>
    <row r="7" spans="2:23" x14ac:dyDescent="0.2">
      <c r="B7" s="15">
        <v>40</v>
      </c>
      <c r="C7" s="13">
        <v>64.913499999999999</v>
      </c>
      <c r="D7" s="13">
        <v>66.326700000000002</v>
      </c>
      <c r="E7" s="13">
        <v>66.908600000000007</v>
      </c>
      <c r="F7" s="1">
        <f t="shared" si="0"/>
        <v>66.049600000000012</v>
      </c>
      <c r="G7" s="14">
        <f t="shared" si="1"/>
        <v>0.83773277760075249</v>
      </c>
      <c r="J7" s="9">
        <v>40</v>
      </c>
      <c r="K7" s="9">
        <v>33.810099999999998</v>
      </c>
      <c r="L7" s="9">
        <v>34.509399999999999</v>
      </c>
      <c r="M7" s="9">
        <v>34.230699999999999</v>
      </c>
      <c r="N7" s="1">
        <f t="shared" si="2"/>
        <v>34.183399999999999</v>
      </c>
      <c r="O7" s="14">
        <f t="shared" si="3"/>
        <v>0.28744053298030225</v>
      </c>
      <c r="R7" s="1" t="s">
        <v>87</v>
      </c>
      <c r="S7" s="17">
        <v>2.8240639999999999</v>
      </c>
      <c r="T7" s="17">
        <v>2.8367810000000002</v>
      </c>
      <c r="U7" s="17">
        <v>2.97417</v>
      </c>
      <c r="V7" s="1">
        <f t="shared" si="4"/>
        <v>2.8783383333333332</v>
      </c>
      <c r="W7" s="1">
        <f t="shared" si="5"/>
        <v>6.7961811700068389E-2</v>
      </c>
    </row>
    <row r="8" spans="2:23" x14ac:dyDescent="0.2">
      <c r="R8" s="1" t="s">
        <v>88</v>
      </c>
      <c r="S8" s="9">
        <v>4.8427999999999999E-2</v>
      </c>
      <c r="T8" s="9">
        <v>4.8675999999999997E-2</v>
      </c>
      <c r="U8" s="9">
        <v>4.9533000000000001E-2</v>
      </c>
      <c r="V8" s="1">
        <f t="shared" si="4"/>
        <v>4.8878999999999999E-2</v>
      </c>
      <c r="W8" s="1">
        <f t="shared" si="5"/>
        <v>4.7340116884801595E-4</v>
      </c>
    </row>
    <row r="9" spans="2:23" x14ac:dyDescent="0.2">
      <c r="R9" s="1" t="s">
        <v>89</v>
      </c>
      <c r="S9" s="9">
        <v>0.386546</v>
      </c>
      <c r="T9" s="9">
        <v>0.39237899999999998</v>
      </c>
      <c r="U9" s="9">
        <v>0.402866</v>
      </c>
      <c r="V9" s="1">
        <f t="shared" si="4"/>
        <v>0.39393033333333333</v>
      </c>
      <c r="W9" s="1">
        <f t="shared" si="5"/>
        <v>6.7523120155658966E-3</v>
      </c>
    </row>
    <row r="10" spans="2:23" x14ac:dyDescent="0.2">
      <c r="R10" s="1" t="s">
        <v>90</v>
      </c>
      <c r="S10" s="9">
        <v>0.13070899999999999</v>
      </c>
      <c r="T10" s="9">
        <v>0.129771</v>
      </c>
      <c r="U10" s="9">
        <v>0.128834</v>
      </c>
      <c r="V10" s="1">
        <f t="shared" si="4"/>
        <v>0.12977133333333332</v>
      </c>
      <c r="W10" s="1">
        <f t="shared" si="5"/>
        <v>7.6546558090847421E-4</v>
      </c>
    </row>
    <row r="12" spans="2:23" x14ac:dyDescent="0.25">
      <c r="B12" s="6" t="s">
        <v>60</v>
      </c>
      <c r="C12" s="41" t="s">
        <v>113</v>
      </c>
      <c r="D12" s="42"/>
      <c r="E12" s="42"/>
      <c r="J12" s="6" t="s">
        <v>61</v>
      </c>
      <c r="K12" s="41" t="s">
        <v>113</v>
      </c>
      <c r="L12" s="42"/>
      <c r="M12" s="42"/>
    </row>
    <row r="13" spans="2:23" x14ac:dyDescent="0.25">
      <c r="B13" s="2" t="s">
        <v>58</v>
      </c>
      <c r="C13" s="4">
        <v>1</v>
      </c>
      <c r="D13" s="4">
        <v>2</v>
      </c>
      <c r="E13" s="4">
        <v>3</v>
      </c>
      <c r="F13" s="4" t="s">
        <v>9</v>
      </c>
      <c r="G13" s="4" t="s">
        <v>10</v>
      </c>
      <c r="J13" s="2" t="s">
        <v>58</v>
      </c>
      <c r="K13" s="4">
        <v>1</v>
      </c>
      <c r="L13" s="4">
        <v>2</v>
      </c>
      <c r="M13" s="4">
        <v>3</v>
      </c>
      <c r="N13" s="4" t="s">
        <v>9</v>
      </c>
      <c r="O13" s="4" t="s">
        <v>10</v>
      </c>
    </row>
    <row r="14" spans="2:23" x14ac:dyDescent="0.2">
      <c r="B14" s="10">
        <v>0</v>
      </c>
      <c r="C14" s="9">
        <v>0</v>
      </c>
      <c r="D14" s="9">
        <v>0</v>
      </c>
      <c r="E14" s="9">
        <v>0</v>
      </c>
      <c r="F14" s="1">
        <f>AVERAGE(C14:E14)</f>
        <v>0</v>
      </c>
      <c r="G14" s="14">
        <f>_xlfn.STDEV.P(C14:E14)</f>
        <v>0</v>
      </c>
      <c r="J14" s="10">
        <v>0</v>
      </c>
      <c r="K14" s="17">
        <v>0</v>
      </c>
      <c r="L14" s="17">
        <v>0</v>
      </c>
      <c r="M14" s="17">
        <v>0</v>
      </c>
      <c r="N14" s="1">
        <f>AVERAGE(K14:M14)</f>
        <v>0</v>
      </c>
      <c r="O14" s="14">
        <f>_xlfn.STDEV.P(K14:M14)</f>
        <v>0</v>
      </c>
    </row>
    <row r="15" spans="2:23" x14ac:dyDescent="0.2">
      <c r="B15" s="11">
        <v>10</v>
      </c>
      <c r="C15" s="9">
        <v>4.3968499999999997</v>
      </c>
      <c r="D15" s="9">
        <v>4.60093</v>
      </c>
      <c r="E15" s="9">
        <v>4.3402099999999999</v>
      </c>
      <c r="F15" s="1">
        <f t="shared" ref="F15:F18" si="6">AVERAGE(C15:E15)</f>
        <v>4.4459966666666659</v>
      </c>
      <c r="G15" s="14">
        <f t="shared" ref="G15:G18" si="7">_xlfn.STDEV.P(C15:E15)</f>
        <v>0.11196807799050988</v>
      </c>
      <c r="J15" s="11">
        <v>10</v>
      </c>
      <c r="K15" s="17">
        <v>30.806999999999999</v>
      </c>
      <c r="L15" s="17">
        <v>32.953000000000003</v>
      </c>
      <c r="M15" s="17">
        <v>31.042999999999999</v>
      </c>
      <c r="N15" s="1">
        <f t="shared" ref="N15:N17" si="8">AVERAGE(K15:M15)</f>
        <v>31.600999999999999</v>
      </c>
      <c r="O15" s="14">
        <f t="shared" ref="O15:O17" si="9">_xlfn.STDEV.P(K15:M15)</f>
        <v>0.96085101169050668</v>
      </c>
    </row>
    <row r="16" spans="2:23" x14ac:dyDescent="0.2">
      <c r="B16" s="11">
        <v>20</v>
      </c>
      <c r="C16" s="9">
        <v>7.5871700000000004</v>
      </c>
      <c r="D16" s="9">
        <v>7.0325899999999999</v>
      </c>
      <c r="E16" s="9">
        <v>7.1043799999999999</v>
      </c>
      <c r="F16" s="1">
        <f t="shared" si="6"/>
        <v>7.2413799999999995</v>
      </c>
      <c r="G16" s="14">
        <f t="shared" si="7"/>
        <v>0.24626069398099265</v>
      </c>
      <c r="J16" s="11">
        <v>20</v>
      </c>
      <c r="K16" s="17">
        <v>58.670999999999999</v>
      </c>
      <c r="L16" s="17">
        <v>59.156999999999996</v>
      </c>
      <c r="M16" s="17">
        <v>61.566000000000003</v>
      </c>
      <c r="N16" s="1">
        <f t="shared" si="8"/>
        <v>59.798000000000002</v>
      </c>
      <c r="O16" s="14">
        <f t="shared" si="9"/>
        <v>1.2658112023520747</v>
      </c>
    </row>
    <row r="17" spans="2:15" x14ac:dyDescent="0.2">
      <c r="B17" s="11">
        <v>30</v>
      </c>
      <c r="C17" s="9">
        <v>11.1852</v>
      </c>
      <c r="D17" s="9">
        <v>11.498900000000001</v>
      </c>
      <c r="E17" s="9">
        <v>11.2585</v>
      </c>
      <c r="F17" s="1">
        <f t="shared" si="6"/>
        <v>11.3142</v>
      </c>
      <c r="G17" s="14">
        <f t="shared" si="7"/>
        <v>0.13398703917419316</v>
      </c>
      <c r="J17" s="11">
        <v>30</v>
      </c>
      <c r="K17" s="17">
        <v>82.406999999999996</v>
      </c>
      <c r="L17" s="17">
        <v>81.960999999999999</v>
      </c>
      <c r="M17" s="17">
        <v>87.403000000000006</v>
      </c>
      <c r="N17" s="1">
        <f t="shared" si="8"/>
        <v>83.923666666666676</v>
      </c>
      <c r="O17" s="14">
        <f t="shared" si="9"/>
        <v>2.4669886276367201</v>
      </c>
    </row>
    <row r="18" spans="2:15" x14ac:dyDescent="0.2">
      <c r="B18" s="11">
        <v>40</v>
      </c>
      <c r="C18" s="9">
        <v>15.295400000000001</v>
      </c>
      <c r="D18" s="9">
        <v>14.4069</v>
      </c>
      <c r="E18" s="9">
        <v>14.414099999999999</v>
      </c>
      <c r="F18" s="1">
        <f t="shared" si="6"/>
        <v>14.705466666666666</v>
      </c>
      <c r="G18" s="14">
        <f t="shared" si="7"/>
        <v>0.41715621640925987</v>
      </c>
      <c r="J18" s="9"/>
      <c r="K18" s="9"/>
      <c r="L18" s="9"/>
      <c r="M18" s="9"/>
      <c r="O18" s="14"/>
    </row>
    <row r="23" spans="2:15" x14ac:dyDescent="0.25">
      <c r="B23" s="6" t="s">
        <v>62</v>
      </c>
      <c r="C23" s="41" t="s">
        <v>113</v>
      </c>
      <c r="D23" s="42"/>
      <c r="E23" s="42"/>
      <c r="J23" s="6" t="s">
        <v>63</v>
      </c>
      <c r="K23" s="41" t="s">
        <v>113</v>
      </c>
      <c r="L23" s="42"/>
      <c r="M23" s="42"/>
    </row>
    <row r="24" spans="2:15" x14ac:dyDescent="0.25">
      <c r="B24" s="2" t="s">
        <v>58</v>
      </c>
      <c r="C24" s="4">
        <v>1</v>
      </c>
      <c r="D24" s="4">
        <v>2</v>
      </c>
      <c r="E24" s="4">
        <v>3</v>
      </c>
      <c r="F24" s="4" t="s">
        <v>9</v>
      </c>
      <c r="G24" s="4" t="s">
        <v>10</v>
      </c>
      <c r="J24" s="2" t="s">
        <v>58</v>
      </c>
      <c r="K24" s="4">
        <v>1</v>
      </c>
      <c r="L24" s="4">
        <v>2</v>
      </c>
      <c r="M24" s="4">
        <v>3</v>
      </c>
      <c r="N24" s="4" t="s">
        <v>9</v>
      </c>
      <c r="O24" s="4" t="s">
        <v>10</v>
      </c>
    </row>
    <row r="25" spans="2:15" x14ac:dyDescent="0.2">
      <c r="B25" s="10">
        <v>0</v>
      </c>
      <c r="C25" s="9">
        <v>0</v>
      </c>
      <c r="D25" s="9">
        <v>0</v>
      </c>
      <c r="E25" s="9">
        <v>0</v>
      </c>
      <c r="F25" s="1">
        <f>AVERAGE(C25:E25)</f>
        <v>0</v>
      </c>
      <c r="G25" s="14">
        <f>_xlfn.STDEV.P(C25:E25)</f>
        <v>0</v>
      </c>
      <c r="J25" s="10">
        <v>0</v>
      </c>
      <c r="K25" s="9">
        <v>0</v>
      </c>
      <c r="L25" s="9">
        <v>0</v>
      </c>
      <c r="M25" s="9">
        <v>0</v>
      </c>
      <c r="N25" s="1">
        <f>AVERAGE(K25:M25)</f>
        <v>0</v>
      </c>
      <c r="O25" s="14">
        <f>_xlfn.STDEV.P(K25:M25)</f>
        <v>0</v>
      </c>
    </row>
    <row r="26" spans="2:15" x14ac:dyDescent="0.2">
      <c r="B26" s="11">
        <v>10</v>
      </c>
      <c r="C26" s="9">
        <v>0.47093750000000001</v>
      </c>
      <c r="D26" s="9">
        <v>0.53453125000000001</v>
      </c>
      <c r="E26" s="9">
        <v>0.53101562499999999</v>
      </c>
      <c r="F26" s="1">
        <f t="shared" ref="F26:F29" si="10">AVERAGE(C26:E26)</f>
        <v>0.51216145833333326</v>
      </c>
      <c r="G26" s="14">
        <f t="shared" ref="G26:G29" si="11">_xlfn.STDEV.P(C26:E26)</f>
        <v>2.9185052798609751E-2</v>
      </c>
      <c r="J26" s="11">
        <v>10</v>
      </c>
      <c r="K26" s="9">
        <v>4.7446875000000004</v>
      </c>
      <c r="L26" s="9">
        <v>4.8280468750000001</v>
      </c>
      <c r="M26" s="9">
        <v>4.9464062499999999</v>
      </c>
      <c r="N26" s="1">
        <f t="shared" ref="N26:N29" si="12">AVERAGE(K26:M26)</f>
        <v>4.8397135416666659</v>
      </c>
      <c r="O26" s="14">
        <f t="shared" ref="O26:O29" si="13">_xlfn.STDEV.P(K26:M26)</f>
        <v>8.2763505881613908E-2</v>
      </c>
    </row>
    <row r="27" spans="2:15" x14ac:dyDescent="0.2">
      <c r="B27" s="11">
        <v>20</v>
      </c>
      <c r="C27" s="9">
        <v>0.94585937499999995</v>
      </c>
      <c r="D27" s="9">
        <v>0.96054687500000002</v>
      </c>
      <c r="E27" s="9">
        <v>0.94874999999999998</v>
      </c>
      <c r="F27" s="1">
        <f t="shared" si="10"/>
        <v>0.95171874999999995</v>
      </c>
      <c r="G27" s="14">
        <f t="shared" si="11"/>
        <v>6.3529925486275392E-3</v>
      </c>
      <c r="J27" s="11">
        <v>20</v>
      </c>
      <c r="K27" s="9">
        <v>8.5894531250000004</v>
      </c>
      <c r="L27" s="9">
        <v>8.7532031250000006</v>
      </c>
      <c r="M27" s="9">
        <v>9.0596093750000009</v>
      </c>
      <c r="N27" s="1">
        <f t="shared" si="12"/>
        <v>8.8007552083333334</v>
      </c>
      <c r="O27" s="14">
        <f t="shared" si="13"/>
        <v>0.19486341425987067</v>
      </c>
    </row>
    <row r="28" spans="2:15" x14ac:dyDescent="0.2">
      <c r="B28" s="11">
        <v>30</v>
      </c>
      <c r="C28" s="9">
        <v>1.4907812499999999</v>
      </c>
      <c r="D28" s="9">
        <v>1.3841406249999999</v>
      </c>
      <c r="E28" s="9">
        <v>1.518828125</v>
      </c>
      <c r="F28" s="1">
        <f t="shared" si="10"/>
        <v>1.4645833333333333</v>
      </c>
      <c r="G28" s="14">
        <f t="shared" si="11"/>
        <v>5.8022574872875779E-2</v>
      </c>
      <c r="J28" s="11">
        <v>30</v>
      </c>
      <c r="K28" s="9">
        <v>11.717812500000001</v>
      </c>
      <c r="L28" s="9">
        <v>11.671250000000001</v>
      </c>
      <c r="M28" s="9">
        <v>11.96382813</v>
      </c>
      <c r="N28" s="1">
        <f t="shared" si="12"/>
        <v>11.784296876666668</v>
      </c>
      <c r="O28" s="14">
        <f t="shared" si="13"/>
        <v>0.12836307826926047</v>
      </c>
    </row>
    <row r="29" spans="2:15" x14ac:dyDescent="0.2">
      <c r="B29" s="11">
        <v>40</v>
      </c>
      <c r="C29" s="9">
        <v>1.9986718750000001</v>
      </c>
      <c r="D29" s="9">
        <v>2.0925781250000002</v>
      </c>
      <c r="E29" s="9">
        <v>2.1048437500000001</v>
      </c>
      <c r="F29" s="1">
        <f t="shared" si="10"/>
        <v>2.0653645833333338</v>
      </c>
      <c r="G29" s="14">
        <f t="shared" si="11"/>
        <v>4.7423970013671789E-2</v>
      </c>
      <c r="J29" s="11">
        <v>40</v>
      </c>
      <c r="K29" s="9">
        <v>14.721718750000001</v>
      </c>
      <c r="L29" s="9">
        <v>15.09140625</v>
      </c>
      <c r="M29" s="9">
        <v>15.475703129999999</v>
      </c>
      <c r="N29" s="1">
        <f t="shared" si="12"/>
        <v>15.096276043333333</v>
      </c>
      <c r="O29" s="14">
        <f t="shared" si="13"/>
        <v>0.30783209436999642</v>
      </c>
    </row>
    <row r="30" spans="2:15" x14ac:dyDescent="0.2">
      <c r="B30" s="11">
        <v>50</v>
      </c>
      <c r="C30" s="9">
        <v>2.4730468750000001</v>
      </c>
      <c r="D30" s="9">
        <v>2.4807291669999998</v>
      </c>
      <c r="E30" s="9">
        <v>2.5141927079999999</v>
      </c>
      <c r="F30" s="1">
        <f t="shared" ref="F30" si="14">AVERAGE(C30:E30)</f>
        <v>2.4893229166666662</v>
      </c>
      <c r="G30" s="14">
        <f t="shared" ref="G30" si="15">_xlfn.STDEV.P(C30:E30)</f>
        <v>1.7863077251059352E-2</v>
      </c>
    </row>
    <row r="35" spans="2:18" x14ac:dyDescent="0.25">
      <c r="B35" s="6" t="s">
        <v>64</v>
      </c>
      <c r="C35" s="41" t="s">
        <v>113</v>
      </c>
      <c r="D35" s="42"/>
      <c r="E35" s="42"/>
      <c r="J35" s="6" t="s">
        <v>94</v>
      </c>
      <c r="K35" s="41" t="s">
        <v>113</v>
      </c>
      <c r="L35" s="42"/>
      <c r="M35" s="42"/>
    </row>
    <row r="36" spans="2:18" x14ac:dyDescent="0.25">
      <c r="B36" s="2" t="s">
        <v>58</v>
      </c>
      <c r="C36" s="4">
        <v>1</v>
      </c>
      <c r="D36" s="4">
        <v>2</v>
      </c>
      <c r="E36" s="4">
        <v>3</v>
      </c>
      <c r="F36" s="4" t="s">
        <v>9</v>
      </c>
      <c r="G36" s="4" t="s">
        <v>10</v>
      </c>
      <c r="J36" s="2" t="s">
        <v>58</v>
      </c>
      <c r="K36" s="4">
        <v>1</v>
      </c>
      <c r="L36" s="4">
        <v>2</v>
      </c>
      <c r="M36" s="4">
        <v>3</v>
      </c>
      <c r="N36" s="4" t="s">
        <v>9</v>
      </c>
      <c r="O36" s="4" t="s">
        <v>10</v>
      </c>
    </row>
    <row r="37" spans="2:18" x14ac:dyDescent="0.2">
      <c r="B37" s="10">
        <v>0</v>
      </c>
      <c r="C37" s="9">
        <v>0</v>
      </c>
      <c r="D37" s="9">
        <v>0</v>
      </c>
      <c r="E37" s="9">
        <v>0</v>
      </c>
      <c r="F37" s="1">
        <f>AVERAGE(C37:E37)</f>
        <v>0</v>
      </c>
      <c r="G37" s="14">
        <f>_xlfn.STDEV.P(C37:E37)</f>
        <v>0</v>
      </c>
      <c r="J37" s="10">
        <v>0</v>
      </c>
      <c r="K37" s="31">
        <v>0</v>
      </c>
      <c r="L37" s="31">
        <v>0</v>
      </c>
      <c r="M37" s="31">
        <v>0</v>
      </c>
      <c r="N37" s="1">
        <f>AVERAGE(K37:M37)</f>
        <v>0</v>
      </c>
      <c r="O37" s="14">
        <f>_xlfn.STDEV.P(K37:M37)</f>
        <v>0</v>
      </c>
    </row>
    <row r="38" spans="2:18" x14ac:dyDescent="0.2">
      <c r="B38" s="11">
        <v>10</v>
      </c>
      <c r="C38" s="9">
        <v>1.45065</v>
      </c>
      <c r="D38" s="9">
        <v>1.413</v>
      </c>
      <c r="E38" s="9">
        <v>1.40628</v>
      </c>
      <c r="F38" s="1">
        <f t="shared" ref="F38:F40" si="16">AVERAGE(C38:E38)</f>
        <v>1.4233099999999999</v>
      </c>
      <c r="G38" s="14">
        <f t="shared" ref="G38:G40" si="17">_xlfn.STDEV.P(C38:E38)</f>
        <v>1.9525987811119826E-2</v>
      </c>
      <c r="J38" s="11">
        <v>10</v>
      </c>
      <c r="K38" s="31">
        <v>34.336529617383832</v>
      </c>
      <c r="L38" s="31">
        <v>33.590654756677687</v>
      </c>
      <c r="M38" s="31">
        <v>32.529519317289896</v>
      </c>
      <c r="N38" s="1">
        <f>AVERAGE(K38:M38)</f>
        <v>33.485567897117136</v>
      </c>
      <c r="O38" s="14">
        <f>_xlfn.STDEV.P(K38:M38)</f>
        <v>0.74144183507569339</v>
      </c>
      <c r="P38" s="31"/>
      <c r="Q38" s="31"/>
      <c r="R38" s="31"/>
    </row>
    <row r="39" spans="2:18" x14ac:dyDescent="0.2">
      <c r="B39" s="11">
        <v>20</v>
      </c>
      <c r="C39" s="9">
        <v>2.6585200000000002</v>
      </c>
      <c r="D39" s="9">
        <v>2.6591399999999998</v>
      </c>
      <c r="E39" s="9">
        <v>2.5865999999999998</v>
      </c>
      <c r="F39" s="1">
        <f t="shared" si="16"/>
        <v>2.6347533333333333</v>
      </c>
      <c r="G39" s="14">
        <f t="shared" si="17"/>
        <v>3.4050489309585985E-2</v>
      </c>
      <c r="J39" s="11">
        <v>20</v>
      </c>
      <c r="K39" s="31">
        <v>62.255430600649582</v>
      </c>
      <c r="L39" s="31">
        <v>59.84406043550171</v>
      </c>
      <c r="M39" s="31">
        <v>58.525755604630014</v>
      </c>
      <c r="N39" s="1">
        <f>AVERAGE(K39:M39)</f>
        <v>60.208415546927107</v>
      </c>
      <c r="O39" s="14">
        <f>_xlfn.STDEV.P(K39:M39)</f>
        <v>1.5442765036093222</v>
      </c>
      <c r="P39" s="31"/>
      <c r="Q39" s="31"/>
      <c r="R39" s="31"/>
    </row>
    <row r="40" spans="2:18" x14ac:dyDescent="0.2">
      <c r="B40" s="11">
        <v>30</v>
      </c>
      <c r="C40" s="9">
        <v>3.8438500000000002</v>
      </c>
      <c r="D40" s="9">
        <v>3.8121900000000002</v>
      </c>
      <c r="E40" s="9">
        <v>3.81908</v>
      </c>
      <c r="F40" s="1">
        <f t="shared" si="16"/>
        <v>3.82504</v>
      </c>
      <c r="G40" s="14">
        <f t="shared" si="17"/>
        <v>1.3594854418737539E-2</v>
      </c>
      <c r="J40" s="11">
        <v>30</v>
      </c>
      <c r="K40" s="31">
        <v>83.765257276257316</v>
      </c>
      <c r="L40" s="31">
        <v>79.881659157845533</v>
      </c>
      <c r="M40" s="31">
        <v>79.770354777703446</v>
      </c>
      <c r="N40" s="1">
        <f>AVERAGE(K40:M40)</f>
        <v>81.139090403935427</v>
      </c>
      <c r="O40" s="14">
        <f>_xlfn.STDEV.P(K40:M40)</f>
        <v>1.8575362710178562</v>
      </c>
      <c r="P40" s="31"/>
      <c r="Q40" s="31"/>
      <c r="R40" s="31"/>
    </row>
    <row r="41" spans="2:18" x14ac:dyDescent="0.2">
      <c r="B41" s="9"/>
      <c r="C41" s="9"/>
      <c r="D41" s="9"/>
      <c r="E41" s="9"/>
      <c r="G41" s="14"/>
      <c r="J41" s="9"/>
      <c r="K41" s="9"/>
      <c r="L41" s="9"/>
      <c r="M41" s="9"/>
      <c r="O41" s="14"/>
      <c r="P41" s="31"/>
      <c r="Q41" s="31"/>
      <c r="R41" s="31"/>
    </row>
    <row r="44" spans="2:18" x14ac:dyDescent="0.25">
      <c r="B44" s="6" t="s">
        <v>95</v>
      </c>
      <c r="C44" s="41" t="s">
        <v>113</v>
      </c>
      <c r="D44" s="42"/>
      <c r="E44" s="42"/>
      <c r="J44" s="6" t="s">
        <v>96</v>
      </c>
      <c r="K44" s="41" t="s">
        <v>113</v>
      </c>
      <c r="L44" s="42"/>
      <c r="M44" s="42"/>
    </row>
    <row r="45" spans="2:18" x14ac:dyDescent="0.25">
      <c r="B45" s="2" t="s">
        <v>58</v>
      </c>
      <c r="C45" s="4">
        <v>1</v>
      </c>
      <c r="D45" s="4">
        <v>2</v>
      </c>
      <c r="E45" s="4">
        <v>3</v>
      </c>
      <c r="F45" s="4" t="s">
        <v>9</v>
      </c>
      <c r="G45" s="4" t="s">
        <v>10</v>
      </c>
      <c r="J45" s="2" t="s">
        <v>58</v>
      </c>
      <c r="K45" s="4">
        <v>1</v>
      </c>
      <c r="L45" s="4">
        <v>2</v>
      </c>
      <c r="M45" s="4">
        <v>3</v>
      </c>
      <c r="N45" s="4" t="s">
        <v>9</v>
      </c>
      <c r="O45" s="4" t="s">
        <v>10</v>
      </c>
    </row>
    <row r="46" spans="2:18" x14ac:dyDescent="0.2">
      <c r="B46" s="10">
        <v>0</v>
      </c>
      <c r="C46" s="9">
        <v>0</v>
      </c>
      <c r="D46" s="9">
        <v>0</v>
      </c>
      <c r="E46" s="9">
        <v>0</v>
      </c>
      <c r="F46" s="1">
        <f>AVERAGE(C46:E46)</f>
        <v>0</v>
      </c>
      <c r="G46" s="14">
        <f>_xlfn.STDEV.P(C46:E46)</f>
        <v>0</v>
      </c>
      <c r="J46" s="10">
        <v>0</v>
      </c>
      <c r="K46" s="31">
        <v>0</v>
      </c>
      <c r="L46" s="31">
        <v>0</v>
      </c>
      <c r="M46" s="31">
        <v>0</v>
      </c>
      <c r="N46" s="1">
        <f>AVERAGE(K46:M46)</f>
        <v>0</v>
      </c>
      <c r="O46" s="14">
        <f>_xlfn.STDEV.P(K46:M46)</f>
        <v>0</v>
      </c>
    </row>
    <row r="47" spans="2:18" x14ac:dyDescent="0.2">
      <c r="B47" s="11">
        <v>10</v>
      </c>
      <c r="C47" s="9">
        <v>36.040534843348034</v>
      </c>
      <c r="D47" s="9">
        <v>34.532177005209157</v>
      </c>
      <c r="E47" s="9">
        <v>36.22722859914834</v>
      </c>
      <c r="F47" s="1">
        <f t="shared" ref="F47:F49" si="18">AVERAGE(C47:E47)</f>
        <v>35.599980149235172</v>
      </c>
      <c r="G47" s="14">
        <f t="shared" ref="G47:G49" si="19">_xlfn.STDEV.P(C47:E47)</f>
        <v>0.75888791680440604</v>
      </c>
      <c r="J47" s="11">
        <v>10</v>
      </c>
      <c r="K47" s="31">
        <v>93.180335124610792</v>
      </c>
      <c r="L47" s="31">
        <v>84.199492043441765</v>
      </c>
      <c r="M47" s="31">
        <v>83.315515623266677</v>
      </c>
      <c r="N47" s="1">
        <f>AVERAGE(K47:M47)</f>
        <v>86.898447597106397</v>
      </c>
      <c r="O47" s="14">
        <f>_xlfn.STDEV.P(K47:M47)</f>
        <v>4.4566008540903104</v>
      </c>
    </row>
    <row r="48" spans="2:18" x14ac:dyDescent="0.2">
      <c r="B48" s="11">
        <v>20</v>
      </c>
      <c r="C48" s="9">
        <v>67.103088535888133</v>
      </c>
      <c r="D48" s="9">
        <v>65.94956810922983</v>
      </c>
      <c r="E48" s="9">
        <v>65.736127829300074</v>
      </c>
      <c r="F48" s="1">
        <f t="shared" si="18"/>
        <v>66.262928158139346</v>
      </c>
      <c r="G48" s="14">
        <f t="shared" si="19"/>
        <v>0.60043944103651425</v>
      </c>
      <c r="J48" s="11">
        <v>20</v>
      </c>
      <c r="K48" s="31">
        <v>162.24700317459508</v>
      </c>
      <c r="L48" s="31">
        <v>161.14198772769791</v>
      </c>
      <c r="M48" s="31">
        <v>156.23292833483163</v>
      </c>
      <c r="N48" s="1">
        <f>AVERAGE(K48:M48)</f>
        <v>159.87397307904155</v>
      </c>
      <c r="O48" s="14">
        <f>_xlfn.STDEV.P(K48:M48)</f>
        <v>2.6138311481392345</v>
      </c>
    </row>
    <row r="49" spans="2:15" x14ac:dyDescent="0.2">
      <c r="B49" s="11">
        <v>30</v>
      </c>
      <c r="C49" s="9">
        <v>88.721686360203478</v>
      </c>
      <c r="D49" s="9">
        <v>88.864146574531347</v>
      </c>
      <c r="E49" s="9">
        <v>89.251198647272062</v>
      </c>
      <c r="F49" s="1">
        <f t="shared" si="18"/>
        <v>88.9456771940023</v>
      </c>
      <c r="G49" s="14">
        <f t="shared" si="19"/>
        <v>0.22372788080260692</v>
      </c>
      <c r="J49" s="11">
        <v>30</v>
      </c>
      <c r="K49" s="31">
        <v>209.25737983742764</v>
      </c>
      <c r="L49" s="31">
        <v>202.77586730752537</v>
      </c>
      <c r="M49" s="31">
        <v>199.55516326098552</v>
      </c>
      <c r="N49" s="1">
        <f>AVERAGE(K49:M49)</f>
        <v>203.86280346864615</v>
      </c>
      <c r="O49" s="14">
        <f>_xlfn.STDEV.P(K49:M49)</f>
        <v>4.0347923769640692</v>
      </c>
    </row>
  </sheetData>
  <mergeCells count="11">
    <mergeCell ref="C44:E44"/>
    <mergeCell ref="K44:M44"/>
    <mergeCell ref="S2:U2"/>
    <mergeCell ref="C35:E35"/>
    <mergeCell ref="C1:E1"/>
    <mergeCell ref="K1:M1"/>
    <mergeCell ref="C12:E12"/>
    <mergeCell ref="K12:M12"/>
    <mergeCell ref="C23:E23"/>
    <mergeCell ref="K23:M23"/>
    <mergeCell ref="K35:M3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5630-D74D-4EE0-8F13-164D9380E6EA}">
  <dimension ref="B2:H18"/>
  <sheetViews>
    <sheetView zoomScale="85" workbookViewId="0">
      <selection activeCell="H4" sqref="H4"/>
    </sheetView>
  </sheetViews>
  <sheetFormatPr defaultColWidth="11.7109375" defaultRowHeight="15" x14ac:dyDescent="0.25"/>
  <cols>
    <col min="1" max="1" width="11.7109375" style="1"/>
    <col min="2" max="2" width="18.7109375" style="1" customWidth="1"/>
    <col min="3" max="7" width="11.7109375" style="1"/>
    <col min="8" max="8" width="15.7109375" style="1" customWidth="1"/>
    <col min="9" max="16384" width="11.7109375" style="1"/>
  </cols>
  <sheetData>
    <row r="2" spans="2:8" x14ac:dyDescent="0.25">
      <c r="B2" s="22" t="s">
        <v>93</v>
      </c>
      <c r="C2" s="45" t="s">
        <v>7</v>
      </c>
      <c r="D2" s="45"/>
      <c r="E2" s="45"/>
      <c r="F2" s="45"/>
      <c r="G2" s="45"/>
      <c r="H2" s="22"/>
    </row>
    <row r="3" spans="2:8" ht="15.75" x14ac:dyDescent="0.25">
      <c r="B3" s="23" t="s">
        <v>66</v>
      </c>
      <c r="C3" s="24">
        <v>1</v>
      </c>
      <c r="D3" s="25">
        <v>2</v>
      </c>
      <c r="E3" s="25">
        <v>3</v>
      </c>
      <c r="F3" s="25" t="s">
        <v>0</v>
      </c>
      <c r="G3" s="23" t="s">
        <v>1</v>
      </c>
      <c r="H3" s="26" t="s">
        <v>114</v>
      </c>
    </row>
    <row r="4" spans="2:8" x14ac:dyDescent="0.2">
      <c r="B4" s="27" t="s">
        <v>2</v>
      </c>
      <c r="C4" s="9">
        <v>0.66300000000000003</v>
      </c>
      <c r="D4" s="9">
        <v>0.82499999999999996</v>
      </c>
      <c r="E4" s="9">
        <v>0.629</v>
      </c>
      <c r="F4" s="28">
        <f>AVERAGE(C4:E4)</f>
        <v>0.70566666666666666</v>
      </c>
      <c r="G4" s="29">
        <f>_xlfn.STDEV.P(C4:E4)</f>
        <v>8.5515430706328527E-2</v>
      </c>
      <c r="H4" s="13">
        <v>0</v>
      </c>
    </row>
    <row r="5" spans="2:8" ht="15.75" x14ac:dyDescent="0.2">
      <c r="B5" s="27" t="s">
        <v>67</v>
      </c>
      <c r="C5" s="9">
        <v>82.751000000000005</v>
      </c>
      <c r="D5" s="9">
        <v>83.07</v>
      </c>
      <c r="E5" s="9">
        <v>81.893000000000001</v>
      </c>
      <c r="F5" s="28">
        <f t="shared" ref="F5:F6" si="0">AVERAGE(C5:E5)</f>
        <v>82.571333333333328</v>
      </c>
      <c r="G5" s="29">
        <f t="shared" ref="G5:G6" si="1">_xlfn.STDEV.P(C5:E5)</f>
        <v>0.49701933787551988</v>
      </c>
      <c r="H5" s="19">
        <v>99.293999999999997</v>
      </c>
    </row>
    <row r="6" spans="2:8" ht="15.75" x14ac:dyDescent="0.2">
      <c r="B6" s="27" t="s">
        <v>68</v>
      </c>
      <c r="C6" s="9">
        <v>53.661999999999999</v>
      </c>
      <c r="D6" s="9">
        <v>53.145000000000003</v>
      </c>
      <c r="E6" s="9">
        <v>52.895000000000003</v>
      </c>
      <c r="F6" s="28">
        <f t="shared" si="0"/>
        <v>53.234000000000002</v>
      </c>
      <c r="G6" s="29">
        <f t="shared" si="1"/>
        <v>0.31938795635819689</v>
      </c>
      <c r="H6" s="19">
        <v>99.006</v>
      </c>
    </row>
    <row r="7" spans="2:8" ht="15.75" x14ac:dyDescent="0.2">
      <c r="B7" s="27" t="s">
        <v>69</v>
      </c>
      <c r="C7" s="9">
        <v>62.860999999999997</v>
      </c>
      <c r="D7" s="9">
        <v>68.239999999999995</v>
      </c>
      <c r="E7" s="9">
        <v>65.727000000000004</v>
      </c>
      <c r="F7" s="28">
        <f t="shared" ref="F7:F18" si="2">AVERAGE(C7:E7)</f>
        <v>65.609333333333339</v>
      </c>
      <c r="G7" s="29">
        <f t="shared" ref="G7:G18" si="3">_xlfn.STDEV.P(C7:E7)</f>
        <v>2.1975432241988364</v>
      </c>
      <c r="H7" s="19">
        <v>99.478999999999999</v>
      </c>
    </row>
    <row r="8" spans="2:8" ht="15.75" x14ac:dyDescent="0.2">
      <c r="B8" s="27" t="s">
        <v>70</v>
      </c>
      <c r="C8" s="9">
        <v>24.428999999999998</v>
      </c>
      <c r="D8" s="9">
        <v>25.774000000000001</v>
      </c>
      <c r="E8" s="9">
        <v>23.893000000000001</v>
      </c>
      <c r="F8" s="28">
        <f t="shared" si="2"/>
        <v>24.698666666666668</v>
      </c>
      <c r="G8" s="29">
        <f t="shared" si="3"/>
        <v>0.79123546151291535</v>
      </c>
      <c r="H8" s="19">
        <v>98.947999999999993</v>
      </c>
    </row>
    <row r="9" spans="2:8" ht="15.75" x14ac:dyDescent="0.2">
      <c r="B9" s="27" t="s">
        <v>71</v>
      </c>
      <c r="C9" s="9">
        <v>21.411000000000001</v>
      </c>
      <c r="D9" s="9">
        <v>21.709</v>
      </c>
      <c r="E9" s="9">
        <v>20.812999999999999</v>
      </c>
      <c r="F9" s="28">
        <f t="shared" si="2"/>
        <v>21.311000000000003</v>
      </c>
      <c r="G9" s="29">
        <f t="shared" si="3"/>
        <v>0.37256229904093496</v>
      </c>
      <c r="H9" s="19">
        <v>97.165999999999997</v>
      </c>
    </row>
    <row r="10" spans="2:8" ht="15.75" x14ac:dyDescent="0.2">
      <c r="B10" s="27" t="s">
        <v>72</v>
      </c>
      <c r="C10" s="9">
        <v>57.802999999999997</v>
      </c>
      <c r="D10" s="9">
        <v>55.073999999999998</v>
      </c>
      <c r="E10" s="9">
        <v>57.567999999999998</v>
      </c>
      <c r="F10" s="28">
        <f t="shared" si="2"/>
        <v>56.814999999999998</v>
      </c>
      <c r="G10" s="29">
        <f t="shared" si="3"/>
        <v>1.2348055177503323</v>
      </c>
      <c r="H10" s="19">
        <v>99.271000000000001</v>
      </c>
    </row>
    <row r="11" spans="2:8" ht="15.75" x14ac:dyDescent="0.2">
      <c r="B11" s="27" t="s">
        <v>73</v>
      </c>
      <c r="C11" s="9">
        <v>65.448999999999998</v>
      </c>
      <c r="D11" s="9">
        <v>70.805000000000007</v>
      </c>
      <c r="E11" s="9">
        <v>65.048000000000002</v>
      </c>
      <c r="F11" s="28">
        <f t="shared" si="2"/>
        <v>67.100666666666669</v>
      </c>
      <c r="G11" s="29">
        <f t="shared" si="3"/>
        <v>2.6244700205734688</v>
      </c>
      <c r="H11" s="19">
        <v>98.823999999999998</v>
      </c>
    </row>
    <row r="12" spans="2:8" ht="15.75" x14ac:dyDescent="0.2">
      <c r="B12" s="27" t="s">
        <v>74</v>
      </c>
      <c r="C12" s="9">
        <v>17.72</v>
      </c>
      <c r="D12" s="9">
        <v>16.23</v>
      </c>
      <c r="E12" s="9">
        <v>16.645</v>
      </c>
      <c r="F12" s="28">
        <f t="shared" si="2"/>
        <v>16.864999999999998</v>
      </c>
      <c r="G12" s="29">
        <f t="shared" si="3"/>
        <v>0.62786675868902786</v>
      </c>
      <c r="H12" s="19">
        <v>96.361999999999995</v>
      </c>
    </row>
    <row r="13" spans="2:8" ht="15.75" x14ac:dyDescent="0.2">
      <c r="B13" s="27" t="s">
        <v>75</v>
      </c>
      <c r="C13" s="9">
        <v>43.737000000000002</v>
      </c>
      <c r="D13" s="9">
        <v>43.951000000000001</v>
      </c>
      <c r="E13" s="9">
        <v>44.220999999999997</v>
      </c>
      <c r="F13" s="28">
        <f t="shared" si="2"/>
        <v>43.969666666666662</v>
      </c>
      <c r="G13" s="29">
        <f t="shared" si="3"/>
        <v>0.19803254502451867</v>
      </c>
      <c r="H13" s="19">
        <v>98.418000000000006</v>
      </c>
    </row>
    <row r="14" spans="2:8" ht="15.75" x14ac:dyDescent="0.2">
      <c r="B14" s="27" t="s">
        <v>76</v>
      </c>
      <c r="C14" s="9">
        <v>42.100999999999999</v>
      </c>
      <c r="D14" s="9">
        <v>41.633000000000003</v>
      </c>
      <c r="E14" s="9">
        <v>44.256</v>
      </c>
      <c r="F14" s="28">
        <f t="shared" si="2"/>
        <v>42.663333333333334</v>
      </c>
      <c r="G14" s="29">
        <f t="shared" si="3"/>
        <v>1.1422773549167269</v>
      </c>
      <c r="H14" s="19">
        <v>96.994</v>
      </c>
    </row>
    <row r="15" spans="2:8" ht="15.75" x14ac:dyDescent="0.2">
      <c r="B15" s="27" t="s">
        <v>77</v>
      </c>
      <c r="C15" s="9">
        <v>39.11</v>
      </c>
      <c r="D15" s="9">
        <v>42.378</v>
      </c>
      <c r="E15" s="9">
        <v>35.628</v>
      </c>
      <c r="F15" s="28">
        <f t="shared" si="2"/>
        <v>39.038666666666664</v>
      </c>
      <c r="G15" s="29">
        <f t="shared" si="3"/>
        <v>2.7561375550255511</v>
      </c>
      <c r="H15" s="19">
        <v>99.021000000000001</v>
      </c>
    </row>
    <row r="16" spans="2:8" ht="15.75" x14ac:dyDescent="0.2">
      <c r="B16" s="27" t="s">
        <v>78</v>
      </c>
      <c r="C16" s="9">
        <v>1.1279999999999999</v>
      </c>
      <c r="D16" s="9">
        <v>1.103</v>
      </c>
      <c r="E16" s="9">
        <v>1.135</v>
      </c>
      <c r="F16" s="28">
        <f t="shared" si="2"/>
        <v>1.1219999999999999</v>
      </c>
      <c r="G16" s="29">
        <f t="shared" si="3"/>
        <v>1.3735598518691005E-2</v>
      </c>
      <c r="H16" s="19">
        <v>-6.9320000000000004</v>
      </c>
    </row>
    <row r="17" spans="2:8" ht="15.75" x14ac:dyDescent="0.2">
      <c r="B17" s="27" t="s">
        <v>79</v>
      </c>
      <c r="C17" s="9">
        <v>2.6840000000000002</v>
      </c>
      <c r="D17" s="9">
        <v>3.0049999999999999</v>
      </c>
      <c r="E17" s="9">
        <v>2.9630000000000001</v>
      </c>
      <c r="F17" s="28">
        <f t="shared" si="2"/>
        <v>2.8840000000000003</v>
      </c>
      <c r="G17" s="29">
        <f t="shared" si="3"/>
        <v>0.14245701105947708</v>
      </c>
      <c r="H17" s="19">
        <v>94.603999999999999</v>
      </c>
    </row>
    <row r="18" spans="2:8" ht="15.75" x14ac:dyDescent="0.2">
      <c r="B18" s="27" t="s">
        <v>80</v>
      </c>
      <c r="C18" s="9">
        <v>1.377</v>
      </c>
      <c r="D18" s="9">
        <v>1.3460000000000001</v>
      </c>
      <c r="E18" s="9">
        <v>1.2749999999999999</v>
      </c>
      <c r="F18" s="28">
        <f t="shared" si="2"/>
        <v>1.3326666666666667</v>
      </c>
      <c r="G18" s="29">
        <f t="shared" si="3"/>
        <v>4.2695302890234814E-2</v>
      </c>
      <c r="H18" s="19">
        <v>88.388400000000004</v>
      </c>
    </row>
  </sheetData>
  <mergeCells count="1">
    <mergeCell ref="C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5D1B-7D26-43A3-9003-793C8EA8E44E}">
  <dimension ref="B2:V32"/>
  <sheetViews>
    <sheetView workbookViewId="0">
      <selection activeCell="G38" sqref="G38"/>
    </sheetView>
  </sheetViews>
  <sheetFormatPr defaultColWidth="9.140625" defaultRowHeight="15" x14ac:dyDescent="0.25"/>
  <cols>
    <col min="1" max="14" width="11.7109375" style="1" customWidth="1"/>
    <col min="15" max="16384" width="9.140625" style="1"/>
  </cols>
  <sheetData>
    <row r="2" spans="2:14" ht="18" x14ac:dyDescent="0.25">
      <c r="C2" s="41" t="s">
        <v>3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2:14" x14ac:dyDescent="0.25">
      <c r="C3" s="41" t="s">
        <v>15</v>
      </c>
      <c r="D3" s="41"/>
      <c r="E3" s="41"/>
      <c r="J3" s="41" t="s">
        <v>16</v>
      </c>
      <c r="K3" s="41"/>
      <c r="L3" s="41"/>
    </row>
    <row r="4" spans="2:14" ht="18" x14ac:dyDescent="0.25">
      <c r="B4" s="6"/>
      <c r="C4" s="42" t="s">
        <v>12</v>
      </c>
      <c r="D4" s="42"/>
      <c r="E4" s="42"/>
      <c r="I4" s="6"/>
      <c r="J4" s="42" t="s">
        <v>12</v>
      </c>
      <c r="K4" s="42"/>
      <c r="L4" s="42"/>
    </row>
    <row r="5" spans="2:14" x14ac:dyDescent="0.25">
      <c r="B5" s="2" t="s">
        <v>13</v>
      </c>
      <c r="C5" s="4">
        <v>1</v>
      </c>
      <c r="D5" s="4">
        <v>2</v>
      </c>
      <c r="E5" s="4">
        <v>3</v>
      </c>
      <c r="F5" s="4" t="s">
        <v>9</v>
      </c>
      <c r="G5" s="4" t="s">
        <v>10</v>
      </c>
      <c r="I5" s="2" t="s">
        <v>11</v>
      </c>
      <c r="J5" s="4">
        <v>1</v>
      </c>
      <c r="K5" s="4">
        <v>2</v>
      </c>
      <c r="L5" s="4">
        <v>3</v>
      </c>
      <c r="M5" s="4" t="s">
        <v>9</v>
      </c>
      <c r="N5" s="4" t="s">
        <v>10</v>
      </c>
    </row>
    <row r="6" spans="2:14" x14ac:dyDescent="0.25">
      <c r="B6" s="12">
        <v>0.8</v>
      </c>
      <c r="C6" s="13">
        <v>4.4900000000000002E-4</v>
      </c>
      <c r="D6" s="13">
        <v>4.4499999999999997E-4</v>
      </c>
      <c r="E6" s="13">
        <v>4.2900000000000002E-4</v>
      </c>
      <c r="F6" s="1">
        <f>AVERAGE(C6:E6)</f>
        <v>4.4099999999999999E-4</v>
      </c>
      <c r="G6" s="14">
        <f>_xlfn.STDEV.P(C6:E6)</f>
        <v>8.6409875978771388E-6</v>
      </c>
      <c r="I6" s="12">
        <v>0.05</v>
      </c>
      <c r="J6" s="13">
        <v>1.4799999999999999E-4</v>
      </c>
      <c r="K6" s="13">
        <v>1.47E-4</v>
      </c>
      <c r="L6" s="13">
        <v>1.4799999999999999E-4</v>
      </c>
      <c r="M6" s="1">
        <f>AVERAGE(J6:L6)</f>
        <v>1.4766666666666669E-4</v>
      </c>
      <c r="N6" s="14">
        <f>_xlfn.STDEV.P(J6:L6)</f>
        <v>4.714045207910304E-7</v>
      </c>
    </row>
    <row r="7" spans="2:14" x14ac:dyDescent="0.25">
      <c r="B7" s="15">
        <v>2</v>
      </c>
      <c r="C7" s="13">
        <v>9.2100000000000005E-4</v>
      </c>
      <c r="D7" s="13">
        <v>9.3599999999999998E-4</v>
      </c>
      <c r="E7" s="13">
        <v>9.1799999999999998E-4</v>
      </c>
      <c r="F7" s="1">
        <f t="shared" ref="F7:F14" si="0">AVERAGE(C7:E7)</f>
        <v>9.2500000000000004E-4</v>
      </c>
      <c r="G7" s="14">
        <f t="shared" ref="G7:G14" si="1">_xlfn.STDEV.P(C7:E7)</f>
        <v>7.8740078740118008E-6</v>
      </c>
      <c r="I7" s="15">
        <v>0.1</v>
      </c>
      <c r="J7" s="13">
        <v>3.0800000000000001E-4</v>
      </c>
      <c r="K7" s="13">
        <v>3.0899999999999998E-4</v>
      </c>
      <c r="L7" s="13">
        <v>3.0400000000000002E-4</v>
      </c>
      <c r="M7" s="1">
        <f t="shared" ref="M7:M13" si="2">AVERAGE(J7:L7)</f>
        <v>3.0699999999999998E-4</v>
      </c>
      <c r="N7" s="14">
        <f t="shared" ref="N7:N13" si="3">_xlfn.STDEV.P(J7:L7)</f>
        <v>2.1602468994692724E-6</v>
      </c>
    </row>
    <row r="8" spans="2:14" x14ac:dyDescent="0.25">
      <c r="B8" s="15">
        <v>5</v>
      </c>
      <c r="C8" s="13">
        <v>1.8370000000000001E-3</v>
      </c>
      <c r="D8" s="13">
        <v>1.799E-3</v>
      </c>
      <c r="E8" s="13">
        <v>1.771E-3</v>
      </c>
      <c r="F8" s="1">
        <f t="shared" si="0"/>
        <v>1.8023333333333335E-3</v>
      </c>
      <c r="G8" s="14">
        <f t="shared" si="1"/>
        <v>2.7047283700134427E-5</v>
      </c>
      <c r="I8" s="15">
        <v>0.2</v>
      </c>
      <c r="J8" s="13">
        <v>6.2799999999999998E-4</v>
      </c>
      <c r="K8" s="13">
        <v>6.3500000000000004E-4</v>
      </c>
      <c r="L8" s="13">
        <v>6.2399999999999999E-4</v>
      </c>
      <c r="M8" s="1">
        <f t="shared" si="2"/>
        <v>6.29E-4</v>
      </c>
      <c r="N8" s="14">
        <f t="shared" si="3"/>
        <v>4.5460605656619753E-6</v>
      </c>
    </row>
    <row r="9" spans="2:14" x14ac:dyDescent="0.25">
      <c r="B9" s="15">
        <v>7.5</v>
      </c>
      <c r="C9" s="13">
        <v>2.215E-3</v>
      </c>
      <c r="D9" s="13">
        <v>2.1900000000000001E-3</v>
      </c>
      <c r="E9" s="13">
        <v>2.153E-3</v>
      </c>
      <c r="F9" s="1">
        <f t="shared" si="0"/>
        <v>2.186E-3</v>
      </c>
      <c r="G9" s="14">
        <f t="shared" si="1"/>
        <v>2.5468935326524091E-5</v>
      </c>
      <c r="I9" s="15">
        <v>0.4</v>
      </c>
      <c r="J9" s="13">
        <v>1.1839999999999999E-3</v>
      </c>
      <c r="K9" s="13">
        <v>1.209E-3</v>
      </c>
      <c r="L9" s="13">
        <v>1.207E-3</v>
      </c>
      <c r="M9" s="1">
        <f t="shared" si="2"/>
        <v>1.1999999999999999E-3</v>
      </c>
      <c r="N9" s="14">
        <f t="shared" si="3"/>
        <v>1.1343133018115724E-5</v>
      </c>
    </row>
    <row r="10" spans="2:14" x14ac:dyDescent="0.25">
      <c r="B10" s="15">
        <v>15</v>
      </c>
      <c r="C10" s="13">
        <v>2.947E-3</v>
      </c>
      <c r="D10" s="13">
        <v>2.9489999999999998E-3</v>
      </c>
      <c r="E10" s="13">
        <v>2.9619999999999998E-3</v>
      </c>
      <c r="F10" s="1">
        <f t="shared" si="0"/>
        <v>2.9526666666666664E-3</v>
      </c>
      <c r="G10" s="14">
        <f t="shared" si="1"/>
        <v>6.6499791144199497E-6</v>
      </c>
      <c r="I10" s="15">
        <v>0.8</v>
      </c>
      <c r="J10" s="13">
        <v>2.0899999999999998E-3</v>
      </c>
      <c r="K10" s="13">
        <v>2.088E-3</v>
      </c>
      <c r="L10" s="13">
        <v>2.0630000000000002E-3</v>
      </c>
      <c r="M10" s="1">
        <f t="shared" si="2"/>
        <v>2.0803333333333333E-3</v>
      </c>
      <c r="N10" s="14">
        <f t="shared" si="3"/>
        <v>1.2283683848458737E-5</v>
      </c>
    </row>
    <row r="11" spans="2:14" x14ac:dyDescent="0.25">
      <c r="B11" s="15">
        <v>21</v>
      </c>
      <c r="C11" s="13">
        <v>3.258E-3</v>
      </c>
      <c r="D11" s="13">
        <v>3.3709999999999999E-3</v>
      </c>
      <c r="E11" s="13">
        <v>3.2469999999999999E-3</v>
      </c>
      <c r="F11" s="1">
        <f t="shared" si="0"/>
        <v>3.2919999999999998E-3</v>
      </c>
      <c r="G11" s="14">
        <f t="shared" si="1"/>
        <v>5.6041651177197322E-5</v>
      </c>
      <c r="I11" s="15">
        <v>1.2</v>
      </c>
      <c r="J11" s="13">
        <v>3.0699999999999998E-3</v>
      </c>
      <c r="K11" s="13">
        <v>3.0899999999999999E-3</v>
      </c>
      <c r="L11" s="13">
        <v>3.2160000000000001E-3</v>
      </c>
      <c r="M11" s="1">
        <f t="shared" si="2"/>
        <v>3.1253333333333328E-3</v>
      </c>
      <c r="N11" s="14">
        <f t="shared" si="3"/>
        <v>6.4628854924784996E-5</v>
      </c>
    </row>
    <row r="12" spans="2:14" x14ac:dyDescent="0.25">
      <c r="B12" s="15">
        <v>30</v>
      </c>
      <c r="C12" s="13">
        <v>3.581E-3</v>
      </c>
      <c r="D12" s="13">
        <v>3.5400000000000002E-3</v>
      </c>
      <c r="E12" s="13">
        <v>3.552E-3</v>
      </c>
      <c r="F12" s="1">
        <f t="shared" si="0"/>
        <v>3.5576666666666669E-3</v>
      </c>
      <c r="G12" s="14">
        <f t="shared" si="1"/>
        <v>1.7211107524567373E-5</v>
      </c>
      <c r="I12" s="15">
        <v>1.8</v>
      </c>
      <c r="J12" s="13">
        <v>3.9979999999999998E-3</v>
      </c>
      <c r="K12" s="13">
        <v>4.0610000000000004E-3</v>
      </c>
      <c r="L12" s="13">
        <v>4.0119999999999999E-3</v>
      </c>
      <c r="M12" s="1">
        <f t="shared" si="2"/>
        <v>4.0236666666666667E-3</v>
      </c>
      <c r="N12" s="14">
        <f t="shared" si="3"/>
        <v>2.7010286106510764E-5</v>
      </c>
    </row>
    <row r="13" spans="2:14" x14ac:dyDescent="0.25">
      <c r="B13" s="15">
        <v>50</v>
      </c>
      <c r="C13" s="13">
        <v>3.833E-3</v>
      </c>
      <c r="D13" s="13">
        <v>3.8679999999999999E-3</v>
      </c>
      <c r="E13" s="13">
        <v>3.8270000000000001E-3</v>
      </c>
      <c r="F13" s="1">
        <f t="shared" si="0"/>
        <v>3.8426666666666665E-3</v>
      </c>
      <c r="G13" s="14">
        <f t="shared" si="1"/>
        <v>1.8080068829760745E-5</v>
      </c>
      <c r="I13" s="15">
        <v>2.5</v>
      </c>
      <c r="J13" s="13">
        <v>5.2690000000000002E-3</v>
      </c>
      <c r="K13" s="13">
        <v>5.2900000000000004E-3</v>
      </c>
      <c r="L13" s="13">
        <v>5.2110000000000004E-3</v>
      </c>
      <c r="M13" s="1">
        <f t="shared" si="2"/>
        <v>5.2566666666666664E-3</v>
      </c>
      <c r="N13" s="14">
        <f t="shared" si="3"/>
        <v>3.3409912035535546E-5</v>
      </c>
    </row>
    <row r="14" spans="2:14" x14ac:dyDescent="0.25">
      <c r="B14" s="15">
        <v>75</v>
      </c>
      <c r="C14" s="13">
        <v>4.1159999999999999E-3</v>
      </c>
      <c r="D14" s="13">
        <v>4.0800000000000003E-3</v>
      </c>
      <c r="E14" s="13">
        <v>4.1370000000000001E-3</v>
      </c>
      <c r="F14" s="1">
        <f t="shared" si="0"/>
        <v>4.1110000000000001E-3</v>
      </c>
      <c r="G14" s="14">
        <f t="shared" si="1"/>
        <v>2.3537204591879522E-5</v>
      </c>
    </row>
    <row r="17" spans="2:22" ht="18" x14ac:dyDescent="0.25">
      <c r="C17" s="41" t="s">
        <v>14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spans="2:22" x14ac:dyDescent="0.25">
      <c r="C18" s="41" t="s">
        <v>15</v>
      </c>
      <c r="D18" s="41"/>
      <c r="E18" s="41"/>
      <c r="J18" s="41" t="s">
        <v>16</v>
      </c>
      <c r="K18" s="41"/>
      <c r="L18" s="41"/>
      <c r="R18" s="13"/>
      <c r="S18" s="13"/>
      <c r="T18" s="13"/>
      <c r="U18" s="13"/>
    </row>
    <row r="19" spans="2:22" ht="18" x14ac:dyDescent="0.25">
      <c r="B19" s="6"/>
      <c r="C19" s="42" t="s">
        <v>12</v>
      </c>
      <c r="D19" s="42"/>
      <c r="E19" s="42"/>
      <c r="I19" s="6"/>
      <c r="J19" s="42" t="s">
        <v>12</v>
      </c>
      <c r="K19" s="42"/>
      <c r="L19" s="42"/>
      <c r="R19" s="13"/>
      <c r="S19" s="13"/>
      <c r="T19" s="13"/>
      <c r="U19" s="13"/>
    </row>
    <row r="20" spans="2:22" x14ac:dyDescent="0.25">
      <c r="B20" s="2" t="s">
        <v>13</v>
      </c>
      <c r="C20" s="4">
        <v>1</v>
      </c>
      <c r="D20" s="4">
        <v>2</v>
      </c>
      <c r="E20" s="4">
        <v>3</v>
      </c>
      <c r="F20" s="4" t="s">
        <v>9</v>
      </c>
      <c r="G20" s="4" t="s">
        <v>10</v>
      </c>
      <c r="I20" s="2" t="s">
        <v>11</v>
      </c>
      <c r="J20" s="4">
        <v>1</v>
      </c>
      <c r="K20" s="4">
        <v>2</v>
      </c>
      <c r="L20" s="4">
        <v>3</v>
      </c>
      <c r="M20" s="4" t="s">
        <v>9</v>
      </c>
      <c r="N20" s="4" t="s">
        <v>10</v>
      </c>
      <c r="R20" s="13"/>
      <c r="S20" s="13"/>
      <c r="T20" s="13"/>
      <c r="U20" s="13"/>
    </row>
    <row r="21" spans="2:22" x14ac:dyDescent="0.25">
      <c r="B21" s="12">
        <v>0.8</v>
      </c>
      <c r="C21" s="13">
        <v>8.7572999999999998E-2</v>
      </c>
      <c r="D21" s="13">
        <v>8.4804000000000004E-2</v>
      </c>
      <c r="E21" s="13">
        <v>8.4991999999999998E-2</v>
      </c>
      <c r="F21" s="1">
        <f>AVERAGE(C29:E29)</f>
        <v>0.64558800000000005</v>
      </c>
      <c r="G21" s="1">
        <f>_xlfn.STDEV.P(C29:E29)</f>
        <v>7.3173160835559086E-3</v>
      </c>
      <c r="I21" s="12">
        <v>0.05</v>
      </c>
      <c r="J21" s="13">
        <v>1.1429E-2</v>
      </c>
      <c r="K21" s="13">
        <v>1.1898000000000001E-2</v>
      </c>
      <c r="L21" s="13">
        <v>1.2248999999999999E-2</v>
      </c>
      <c r="M21" s="1">
        <f>AVERAGE(J21:L21)</f>
        <v>1.1858666666666665E-2</v>
      </c>
      <c r="N21" s="14">
        <f>_xlfn.STDEV.P(J21:L21)</f>
        <v>3.3591698709982225E-4</v>
      </c>
      <c r="R21" s="13"/>
      <c r="S21" s="13"/>
      <c r="T21" s="13"/>
      <c r="U21" s="13"/>
    </row>
    <row r="22" spans="2:22" x14ac:dyDescent="0.25">
      <c r="B22" s="15">
        <v>2</v>
      </c>
      <c r="C22" s="13">
        <v>0.17771300000000001</v>
      </c>
      <c r="D22" s="13">
        <v>0.17055400000000001</v>
      </c>
      <c r="E22" s="13">
        <v>0.17077200000000001</v>
      </c>
      <c r="F22" s="1">
        <f>AVERAGE(C28:E28)</f>
        <v>0.62729800000000002</v>
      </c>
      <c r="G22" s="1">
        <f>_xlfn.STDEV.P(C28:E28)</f>
        <v>9.2354245525947841E-4</v>
      </c>
      <c r="I22" s="15">
        <v>0.1</v>
      </c>
      <c r="J22" s="13">
        <v>4.3659000000000003E-2</v>
      </c>
      <c r="K22" s="13">
        <v>4.6281999999999997E-2</v>
      </c>
      <c r="L22" s="13">
        <v>4.5546000000000003E-2</v>
      </c>
      <c r="M22" s="1">
        <f t="shared" ref="M22:M28" si="4">AVERAGE(J22:L22)</f>
        <v>4.5162333333333332E-2</v>
      </c>
      <c r="N22" s="14">
        <f t="shared" ref="N22:N28" si="5">_xlfn.STDEV.P(J22:L22)</f>
        <v>1.1046665660832762E-3</v>
      </c>
      <c r="R22" s="13"/>
    </row>
    <row r="23" spans="2:22" x14ac:dyDescent="0.25">
      <c r="B23" s="15">
        <v>5</v>
      </c>
      <c r="C23" s="13">
        <v>0.30774200000000002</v>
      </c>
      <c r="D23" s="13">
        <v>0.293182</v>
      </c>
      <c r="E23" s="13">
        <v>0.29360000000000003</v>
      </c>
      <c r="F23" s="1">
        <f>AVERAGE(C27:E27)</f>
        <v>0.58047066666666669</v>
      </c>
      <c r="G23" s="1">
        <f>_xlfn.STDEV.P(C27:E27)</f>
        <v>7.9230524561069351E-3</v>
      </c>
      <c r="I23" s="15">
        <v>0.2</v>
      </c>
      <c r="J23" s="13">
        <v>9.4550999999999996E-2</v>
      </c>
      <c r="K23" s="13">
        <v>9.9136000000000002E-2</v>
      </c>
      <c r="L23" s="13">
        <v>9.7509999999999999E-2</v>
      </c>
      <c r="M23" s="1">
        <f t="shared" si="4"/>
        <v>9.7065666666666661E-2</v>
      </c>
      <c r="N23" s="14">
        <f t="shared" si="5"/>
        <v>1.8980042734994646E-3</v>
      </c>
      <c r="R23" s="13"/>
    </row>
    <row r="24" spans="2:22" x14ac:dyDescent="0.25">
      <c r="B24" s="15">
        <v>7.5</v>
      </c>
      <c r="C24" s="13">
        <v>0.36386499999999999</v>
      </c>
      <c r="D24" s="13">
        <v>0.35192400000000001</v>
      </c>
      <c r="E24" s="13">
        <v>0.35250900000000002</v>
      </c>
      <c r="F24" s="1">
        <f>AVERAGE(C25:E25)</f>
        <v>0.48832666666666663</v>
      </c>
      <c r="G24" s="1">
        <f>_xlfn.STDEV.P(C25:E25)</f>
        <v>5.6734014684510165E-3</v>
      </c>
      <c r="I24" s="15">
        <v>0.4</v>
      </c>
      <c r="J24" s="13">
        <v>0.18535399999999999</v>
      </c>
      <c r="K24" s="13">
        <v>0.182781</v>
      </c>
      <c r="L24" s="13">
        <v>0.1883</v>
      </c>
      <c r="M24" s="1">
        <f t="shared" si="4"/>
        <v>0.18547833333333333</v>
      </c>
      <c r="N24" s="14">
        <f t="shared" si="5"/>
        <v>2.2548369243817943E-3</v>
      </c>
      <c r="R24" s="13"/>
    </row>
    <row r="25" spans="2:22" x14ac:dyDescent="0.25">
      <c r="B25" s="15">
        <v>15</v>
      </c>
      <c r="C25" s="13">
        <v>0.49632799999999999</v>
      </c>
      <c r="D25" s="13">
        <v>0.48381099999999999</v>
      </c>
      <c r="E25" s="13">
        <v>0.48484100000000002</v>
      </c>
      <c r="F25" s="1">
        <f>AVERAGE(C26:E26)</f>
        <v>0.53972566666666666</v>
      </c>
      <c r="G25" s="1">
        <f>_xlfn.STDEV.P(C26:E26)</f>
        <v>6.8316097338442629E-3</v>
      </c>
      <c r="I25" s="15">
        <v>0.8</v>
      </c>
      <c r="J25" s="13">
        <v>0.288331</v>
      </c>
      <c r="K25" s="13">
        <v>0.33508100000000002</v>
      </c>
      <c r="L25" s="13">
        <v>0.35089199999999998</v>
      </c>
      <c r="M25" s="1">
        <f t="shared" si="4"/>
        <v>0.324768</v>
      </c>
      <c r="N25" s="14">
        <f t="shared" si="5"/>
        <v>2.6561101345137523E-2</v>
      </c>
      <c r="R25" s="13"/>
      <c r="S25" s="13"/>
      <c r="T25" s="13"/>
      <c r="U25" s="13"/>
      <c r="V25" s="13"/>
    </row>
    <row r="26" spans="2:22" x14ac:dyDescent="0.25">
      <c r="B26" s="15">
        <v>21</v>
      </c>
      <c r="C26" s="13">
        <v>0.549377</v>
      </c>
      <c r="D26" s="13">
        <v>0.53451899999999997</v>
      </c>
      <c r="E26" s="13">
        <v>0.53528100000000001</v>
      </c>
      <c r="F26" s="1">
        <f>AVERAGE(C24:E24)</f>
        <v>0.35609933333333332</v>
      </c>
      <c r="G26" s="1">
        <f>_xlfn.STDEV.P(C24:E24)</f>
        <v>5.4963466856530049E-3</v>
      </c>
      <c r="I26" s="15">
        <v>1.2</v>
      </c>
      <c r="J26" s="13">
        <v>0.45260400000000001</v>
      </c>
      <c r="K26" s="13">
        <v>0.43656099999999998</v>
      </c>
      <c r="L26" s="13">
        <v>0.43729000000000001</v>
      </c>
      <c r="M26" s="1">
        <f t="shared" si="4"/>
        <v>0.44215166666666667</v>
      </c>
      <c r="N26" s="14">
        <f t="shared" si="5"/>
        <v>7.3969054039885931E-3</v>
      </c>
      <c r="S26" s="13"/>
      <c r="T26" s="13"/>
      <c r="U26" s="13"/>
      <c r="V26" s="13"/>
    </row>
    <row r="27" spans="2:22" x14ac:dyDescent="0.25">
      <c r="B27" s="15">
        <v>30</v>
      </c>
      <c r="C27" s="13">
        <v>0.59163100000000002</v>
      </c>
      <c r="D27" s="13">
        <v>0.57402600000000004</v>
      </c>
      <c r="E27" s="13">
        <v>0.57575500000000002</v>
      </c>
      <c r="F27" s="1">
        <f>AVERAGE(C23:E23)</f>
        <v>0.2981746666666667</v>
      </c>
      <c r="G27" s="1">
        <f>_xlfn.STDEV.P(C23:E23)</f>
        <v>6.7672781989676052E-3</v>
      </c>
      <c r="I27" s="15">
        <v>1.8</v>
      </c>
      <c r="J27" s="13">
        <v>0.59371300000000005</v>
      </c>
      <c r="K27" s="13">
        <v>0.61502500000000004</v>
      </c>
      <c r="L27" s="13">
        <v>0.61916800000000005</v>
      </c>
      <c r="M27" s="1">
        <f t="shared" si="4"/>
        <v>0.60930200000000001</v>
      </c>
      <c r="N27" s="14">
        <f t="shared" si="5"/>
        <v>1.1152094063448354E-2</v>
      </c>
      <c r="S27" s="13"/>
      <c r="T27" s="13"/>
      <c r="U27" s="13"/>
      <c r="V27" s="13"/>
    </row>
    <row r="28" spans="2:22" x14ac:dyDescent="0.25">
      <c r="B28" s="15">
        <v>50</v>
      </c>
      <c r="C28" s="13">
        <v>0.62665800000000005</v>
      </c>
      <c r="D28" s="13">
        <v>0.62663199999999997</v>
      </c>
      <c r="E28" s="13">
        <v>0.62860400000000005</v>
      </c>
      <c r="F28" s="1">
        <f>AVERAGE(C22:E22)</f>
        <v>0.173013</v>
      </c>
      <c r="G28" s="1">
        <f>_xlfn.STDEV.P(C22:E22)</f>
        <v>3.3245933084614528E-3</v>
      </c>
      <c r="I28" s="15">
        <v>2.5</v>
      </c>
      <c r="J28" s="13">
        <v>0.62923700000000005</v>
      </c>
      <c r="K28" s="13">
        <v>0.67601199999999995</v>
      </c>
      <c r="L28" s="13">
        <v>0.67725400000000002</v>
      </c>
      <c r="M28" s="1">
        <f t="shared" si="4"/>
        <v>0.6608343333333333</v>
      </c>
      <c r="N28" s="14">
        <f t="shared" si="5"/>
        <v>2.234844135256165E-2</v>
      </c>
      <c r="S28" s="13"/>
      <c r="T28" s="13"/>
      <c r="U28" s="13"/>
      <c r="V28" s="13"/>
    </row>
    <row r="29" spans="2:22" x14ac:dyDescent="0.25">
      <c r="B29" s="15">
        <v>75</v>
      </c>
      <c r="C29" s="13">
        <v>0.65591999999999995</v>
      </c>
      <c r="D29" s="13">
        <v>0.63992000000000004</v>
      </c>
      <c r="E29" s="13">
        <v>0.64092400000000005</v>
      </c>
      <c r="F29" s="1">
        <f>AVERAGE(C21:E21)</f>
        <v>8.5789666666666667E-2</v>
      </c>
      <c r="G29" s="1">
        <f>_xlfn.STDEV.P(C21:E21)</f>
        <v>1.2633406332242904E-3</v>
      </c>
      <c r="S29" s="13"/>
      <c r="T29" s="13"/>
      <c r="U29" s="13"/>
      <c r="V29" s="13"/>
    </row>
    <row r="30" spans="2:22" x14ac:dyDescent="0.25">
      <c r="S30" s="13"/>
      <c r="T30" s="13"/>
      <c r="U30" s="13"/>
      <c r="V30" s="13"/>
    </row>
    <row r="31" spans="2:22" x14ac:dyDescent="0.25">
      <c r="S31" s="13"/>
      <c r="T31" s="13"/>
      <c r="U31" s="13"/>
      <c r="V31" s="13"/>
    </row>
    <row r="32" spans="2:22" x14ac:dyDescent="0.25">
      <c r="S32" s="13"/>
      <c r="T32" s="13"/>
      <c r="U32" s="13"/>
      <c r="V32" s="13"/>
    </row>
  </sheetData>
  <mergeCells count="10">
    <mergeCell ref="C3:E3"/>
    <mergeCell ref="C4:E4"/>
    <mergeCell ref="J3:L3"/>
    <mergeCell ref="J4:L4"/>
    <mergeCell ref="C2:N2"/>
    <mergeCell ref="C17:N17"/>
    <mergeCell ref="C18:E18"/>
    <mergeCell ref="J18:L18"/>
    <mergeCell ref="C19:E19"/>
    <mergeCell ref="J19:L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4E3D-7606-4B8B-B9FD-5341A4714C1A}">
  <dimension ref="B1:T37"/>
  <sheetViews>
    <sheetView workbookViewId="0">
      <selection activeCell="I14" sqref="I14"/>
    </sheetView>
  </sheetViews>
  <sheetFormatPr defaultColWidth="11.7109375" defaultRowHeight="15" x14ac:dyDescent="0.25"/>
  <cols>
    <col min="1" max="16384" width="11.7109375" style="1"/>
  </cols>
  <sheetData>
    <row r="1" spans="2:20" x14ac:dyDescent="0.25">
      <c r="B1" s="1" t="s">
        <v>18</v>
      </c>
      <c r="C1" s="41" t="s">
        <v>17</v>
      </c>
      <c r="D1" s="41"/>
      <c r="E1" s="41"/>
    </row>
    <row r="2" spans="2:20" ht="18" x14ac:dyDescent="0.25">
      <c r="B2" s="6"/>
      <c r="C2" s="42" t="s">
        <v>12</v>
      </c>
      <c r="D2" s="42"/>
      <c r="E2" s="42"/>
    </row>
    <row r="3" spans="2:20" x14ac:dyDescent="0.25">
      <c r="B3" s="2" t="s">
        <v>13</v>
      </c>
      <c r="C3" s="4">
        <v>1</v>
      </c>
      <c r="D3" s="4">
        <v>2</v>
      </c>
      <c r="E3" s="4">
        <v>3</v>
      </c>
      <c r="F3" s="4" t="s">
        <v>9</v>
      </c>
      <c r="G3" s="4" t="s">
        <v>10</v>
      </c>
    </row>
    <row r="4" spans="2:20" x14ac:dyDescent="0.25">
      <c r="B4" s="12">
        <v>0.05</v>
      </c>
      <c r="C4" s="13">
        <v>3.5410700000000003E-2</v>
      </c>
      <c r="D4" s="13">
        <v>3.8799699999999999E-2</v>
      </c>
      <c r="E4" s="13">
        <v>3.6946600000000003E-2</v>
      </c>
      <c r="F4" s="14">
        <f>AVERAGE(C4:E4)</f>
        <v>3.7052333333333333E-2</v>
      </c>
      <c r="G4" s="14">
        <f>_xlfn.STDEV.P(C4:E4)</f>
        <v>1.3855720607588589E-3</v>
      </c>
    </row>
    <row r="5" spans="2:20" x14ac:dyDescent="0.25">
      <c r="B5" s="15">
        <v>0.1</v>
      </c>
      <c r="C5" s="13">
        <v>8.2819799999999999E-2</v>
      </c>
      <c r="D5" s="13">
        <v>9.7036999999999998E-2</v>
      </c>
      <c r="E5" s="13">
        <v>8.6996599999999993E-2</v>
      </c>
      <c r="F5" s="14">
        <f t="shared" ref="F5:F11" si="0">AVERAGE(C5:E5)</f>
        <v>8.8951133333333321E-2</v>
      </c>
      <c r="G5" s="14">
        <f t="shared" ref="G5:G11" si="1">_xlfn.STDEV.P(C5:E5)</f>
        <v>5.9664251928790851E-3</v>
      </c>
    </row>
    <row r="6" spans="2:20" x14ac:dyDescent="0.25">
      <c r="B6" s="15">
        <v>0.2</v>
      </c>
      <c r="C6" s="13">
        <v>0.18967020000000001</v>
      </c>
      <c r="D6" s="13">
        <v>0.19042339999999999</v>
      </c>
      <c r="E6" s="13">
        <v>0.18039530000000001</v>
      </c>
      <c r="F6" s="14">
        <f t="shared" si="0"/>
        <v>0.18682963333333336</v>
      </c>
      <c r="G6" s="14">
        <f t="shared" si="1"/>
        <v>4.5601397378686606E-3</v>
      </c>
    </row>
    <row r="7" spans="2:20" x14ac:dyDescent="0.25">
      <c r="B7" s="15">
        <v>0.3</v>
      </c>
      <c r="C7" s="13">
        <v>0.29903940000000001</v>
      </c>
      <c r="D7" s="13">
        <v>0.30618220000000002</v>
      </c>
      <c r="E7" s="13">
        <v>0.26989419999999997</v>
      </c>
      <c r="F7" s="14">
        <f t="shared" si="0"/>
        <v>0.29170526666666668</v>
      </c>
      <c r="G7" s="14">
        <f t="shared" si="1"/>
        <v>1.5696005220295902E-2</v>
      </c>
    </row>
    <row r="8" spans="2:20" x14ac:dyDescent="0.25">
      <c r="B8" s="15">
        <v>0.4</v>
      </c>
      <c r="C8" s="13">
        <v>0.41205000000000003</v>
      </c>
      <c r="D8" s="13">
        <v>0.41974810000000001</v>
      </c>
      <c r="E8" s="13">
        <v>0.38037169999999998</v>
      </c>
      <c r="F8" s="14">
        <f t="shared" si="0"/>
        <v>0.40405660000000004</v>
      </c>
      <c r="G8" s="14">
        <f t="shared" si="1"/>
        <v>1.7040071437839317E-2</v>
      </c>
    </row>
    <row r="9" spans="2:20" x14ac:dyDescent="0.25">
      <c r="B9" s="15">
        <v>0.5</v>
      </c>
      <c r="C9" s="13">
        <v>0.49638910000000003</v>
      </c>
      <c r="D9" s="13">
        <v>0.4848036</v>
      </c>
      <c r="E9" s="13">
        <v>0.45014280000000001</v>
      </c>
      <c r="F9" s="14">
        <f t="shared" si="0"/>
        <v>0.47711183333333335</v>
      </c>
      <c r="G9" s="14">
        <f t="shared" si="1"/>
        <v>1.9647773779970318E-2</v>
      </c>
    </row>
    <row r="10" spans="2:20" x14ac:dyDescent="0.25">
      <c r="B10" s="15">
        <v>0.75</v>
      </c>
      <c r="C10" s="13">
        <v>0.70736699999999997</v>
      </c>
      <c r="D10" s="13">
        <v>0.69764780000000004</v>
      </c>
      <c r="E10" s="13">
        <v>0.64911350000000001</v>
      </c>
      <c r="F10" s="14">
        <f t="shared" si="0"/>
        <v>0.68470943333333334</v>
      </c>
      <c r="G10" s="14">
        <f t="shared" si="1"/>
        <v>2.548095451591682E-2</v>
      </c>
    </row>
    <row r="11" spans="2:20" x14ac:dyDescent="0.25">
      <c r="B11" s="15">
        <v>1</v>
      </c>
      <c r="C11" s="13">
        <v>1.0657527</v>
      </c>
      <c r="D11" s="13">
        <v>0.99671699999999996</v>
      </c>
      <c r="E11" s="13">
        <v>0.95155999999999996</v>
      </c>
      <c r="F11" s="14">
        <f t="shared" si="0"/>
        <v>1.0046765666666666</v>
      </c>
      <c r="G11" s="14">
        <f t="shared" si="1"/>
        <v>4.6957492902008978E-2</v>
      </c>
    </row>
    <row r="12" spans="2:20" x14ac:dyDescent="0.25">
      <c r="B12" s="13"/>
      <c r="C12" s="13"/>
      <c r="D12" s="13"/>
      <c r="E12" s="13"/>
      <c r="G12" s="14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2:20" x14ac:dyDescent="0.25"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2:20" x14ac:dyDescent="0.25">
      <c r="B14" s="1" t="s">
        <v>19</v>
      </c>
      <c r="C14" s="41" t="s">
        <v>17</v>
      </c>
      <c r="D14" s="41"/>
      <c r="E14" s="41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2:20" ht="18" x14ac:dyDescent="0.25">
      <c r="B15" s="6"/>
      <c r="C15" s="43" t="s">
        <v>12</v>
      </c>
      <c r="D15" s="42"/>
      <c r="E15" s="42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2:20" x14ac:dyDescent="0.25">
      <c r="B16" s="2" t="s">
        <v>13</v>
      </c>
      <c r="C16" s="4">
        <v>1</v>
      </c>
      <c r="D16" s="4">
        <v>2</v>
      </c>
      <c r="E16" s="4">
        <v>3</v>
      </c>
      <c r="F16" s="4" t="s">
        <v>9</v>
      </c>
      <c r="G16" s="4" t="s">
        <v>10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2:20" x14ac:dyDescent="0.25">
      <c r="B17" s="12">
        <v>0.05</v>
      </c>
      <c r="C17" s="13">
        <v>0.18122360000000001</v>
      </c>
      <c r="D17" s="13">
        <v>0.1891901</v>
      </c>
      <c r="E17" s="13">
        <v>0.16113549999999999</v>
      </c>
      <c r="F17" s="14">
        <f>AVERAGE(C17:E17)</f>
        <v>0.17718306666666664</v>
      </c>
      <c r="G17" s="14">
        <f>_xlfn.STDEV.P(C17:E17)</f>
        <v>1.1804224596963399E-2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2:20" x14ac:dyDescent="0.25">
      <c r="B18" s="15">
        <v>0.1</v>
      </c>
      <c r="C18" s="13">
        <v>0.36164089999999999</v>
      </c>
      <c r="D18" s="13">
        <v>0.34204899999999999</v>
      </c>
      <c r="E18" s="13">
        <v>0.32717950000000001</v>
      </c>
      <c r="F18" s="14">
        <f t="shared" ref="F18:F24" si="2">AVERAGE(C18:E18)</f>
        <v>0.34362313333333333</v>
      </c>
      <c r="G18" s="14">
        <f t="shared" ref="G18:G24" si="3">_xlfn.STDEV.P(C18:E18)</f>
        <v>1.4112770677730931E-2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2:20" x14ac:dyDescent="0.25">
      <c r="B19" s="15">
        <v>0.2</v>
      </c>
      <c r="C19" s="13">
        <v>0.74629840000000003</v>
      </c>
      <c r="D19" s="13">
        <v>0.76554480000000003</v>
      </c>
      <c r="E19" s="13">
        <v>0.72023839999999995</v>
      </c>
      <c r="F19" s="14">
        <f t="shared" si="2"/>
        <v>0.7440272</v>
      </c>
      <c r="G19" s="14">
        <f t="shared" si="3"/>
        <v>1.8565850951321027E-2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2:20" x14ac:dyDescent="0.25">
      <c r="B20" s="15">
        <v>0.3</v>
      </c>
      <c r="C20" s="13">
        <v>1.0663376</v>
      </c>
      <c r="D20" s="13">
        <v>1.0772035</v>
      </c>
      <c r="E20" s="13">
        <v>1.0472167999999999</v>
      </c>
      <c r="F20" s="14">
        <f t="shared" si="2"/>
        <v>1.0635859666666667</v>
      </c>
      <c r="G20" s="14">
        <f t="shared" si="3"/>
        <v>1.239567555570178E-2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2:20" x14ac:dyDescent="0.25">
      <c r="B21" s="15">
        <v>0.4</v>
      </c>
      <c r="C21" s="13">
        <v>1.5549170999999999</v>
      </c>
      <c r="D21" s="13">
        <v>1.5891761</v>
      </c>
      <c r="E21" s="13">
        <v>1.5342769000000001</v>
      </c>
      <c r="F21" s="14">
        <f t="shared" si="2"/>
        <v>1.5594567000000001</v>
      </c>
      <c r="G21" s="14">
        <f t="shared" si="3"/>
        <v>2.2641208982443175E-2</v>
      </c>
    </row>
    <row r="22" spans="2:20" x14ac:dyDescent="0.25">
      <c r="B22" s="15">
        <v>0.5</v>
      </c>
      <c r="C22" s="13">
        <v>1.7939537999999999</v>
      </c>
      <c r="D22" s="13">
        <v>1.7920069999999999</v>
      </c>
      <c r="E22" s="13">
        <v>1.7607276000000001</v>
      </c>
      <c r="F22" s="14">
        <f t="shared" si="2"/>
        <v>1.7822294666666665</v>
      </c>
      <c r="G22" s="14">
        <f t="shared" si="3"/>
        <v>1.5224874606453092E-2</v>
      </c>
    </row>
    <row r="23" spans="2:20" x14ac:dyDescent="0.25">
      <c r="B23" s="15">
        <v>0.75</v>
      </c>
      <c r="C23" s="13">
        <v>2.7534375999999998</v>
      </c>
      <c r="D23" s="13">
        <v>2.7532144000000001</v>
      </c>
      <c r="E23" s="13">
        <v>2.6712552000000001</v>
      </c>
      <c r="F23" s="14">
        <f t="shared" si="2"/>
        <v>2.7259690666666665</v>
      </c>
      <c r="G23" s="14">
        <f t="shared" si="3"/>
        <v>3.8688653450965241E-2</v>
      </c>
    </row>
    <row r="24" spans="2:20" x14ac:dyDescent="0.25">
      <c r="B24" s="15">
        <v>1</v>
      </c>
      <c r="C24" s="13">
        <v>3.5452960999999998</v>
      </c>
      <c r="D24" s="13">
        <v>3.6178593999999999</v>
      </c>
      <c r="E24" s="13">
        <v>3.4616427999999999</v>
      </c>
      <c r="F24" s="14">
        <f t="shared" si="2"/>
        <v>3.5415994333333334</v>
      </c>
      <c r="G24" s="14">
        <f t="shared" si="3"/>
        <v>6.3828705857805257E-2</v>
      </c>
    </row>
    <row r="26" spans="2:20" x14ac:dyDescent="0.25">
      <c r="F26" s="13"/>
      <c r="G26" s="13"/>
      <c r="H26" s="13"/>
      <c r="I26" s="13"/>
    </row>
    <row r="27" spans="2:20" x14ac:dyDescent="0.25">
      <c r="B27" s="1" t="s">
        <v>20</v>
      </c>
      <c r="C27" s="41" t="s">
        <v>17</v>
      </c>
      <c r="D27" s="41"/>
      <c r="E27" s="41"/>
      <c r="H27" s="13"/>
      <c r="I27" s="13"/>
    </row>
    <row r="28" spans="2:20" ht="18" x14ac:dyDescent="0.25">
      <c r="B28" s="6"/>
      <c r="C28" s="43" t="s">
        <v>12</v>
      </c>
      <c r="D28" s="42"/>
      <c r="E28" s="42"/>
      <c r="H28" s="13"/>
      <c r="I28" s="13"/>
    </row>
    <row r="29" spans="2:20" x14ac:dyDescent="0.25">
      <c r="B29" s="2" t="s">
        <v>13</v>
      </c>
      <c r="C29" s="4">
        <v>1</v>
      </c>
      <c r="D29" s="4">
        <v>2</v>
      </c>
      <c r="E29" s="4">
        <v>3</v>
      </c>
      <c r="F29" s="4" t="s">
        <v>9</v>
      </c>
      <c r="G29" s="4" t="s">
        <v>10</v>
      </c>
      <c r="H29" s="13"/>
      <c r="I29" s="13"/>
    </row>
    <row r="30" spans="2:20" x14ac:dyDescent="0.25">
      <c r="B30" s="12">
        <v>0.05</v>
      </c>
      <c r="C30" s="13">
        <v>0.32654329999999998</v>
      </c>
      <c r="D30" s="13">
        <v>0.33300079999999999</v>
      </c>
      <c r="E30" s="13">
        <v>0.3327562</v>
      </c>
      <c r="F30" s="14">
        <f>AVERAGE(C30:E30)</f>
        <v>0.33076676666666666</v>
      </c>
      <c r="G30" s="14">
        <f>_xlfn.STDEV.P(C30:E30)</f>
        <v>2.9881109197767283E-3</v>
      </c>
      <c r="H30" s="13"/>
      <c r="I30" s="13"/>
    </row>
    <row r="31" spans="2:20" x14ac:dyDescent="0.25">
      <c r="B31" s="15">
        <v>0.1</v>
      </c>
      <c r="C31" s="13">
        <v>0.73758809999999997</v>
      </c>
      <c r="D31" s="13">
        <v>0.70218210000000003</v>
      </c>
      <c r="E31" s="13">
        <v>0.69499219999999995</v>
      </c>
      <c r="F31" s="14">
        <f t="shared" ref="F31:F37" si="4">AVERAGE(C31:E31)</f>
        <v>0.7115874666666665</v>
      </c>
      <c r="G31" s="14">
        <f t="shared" ref="G31:G37" si="5">_xlfn.STDEV.P(C31:E31)</f>
        <v>1.861806230167062E-2</v>
      </c>
      <c r="H31" s="13"/>
      <c r="I31" s="13"/>
    </row>
    <row r="32" spans="2:20" x14ac:dyDescent="0.25">
      <c r="B32" s="15">
        <v>0.2</v>
      </c>
      <c r="C32" s="13">
        <v>1.5732995999999999</v>
      </c>
      <c r="D32" s="13">
        <v>1.5141312</v>
      </c>
      <c r="E32" s="13">
        <v>1.4572562</v>
      </c>
      <c r="F32" s="14">
        <f t="shared" si="4"/>
        <v>1.5148956666666666</v>
      </c>
      <c r="G32" s="14">
        <f t="shared" si="5"/>
        <v>4.7377603554515979E-2</v>
      </c>
      <c r="H32" s="13"/>
      <c r="I32" s="13"/>
    </row>
    <row r="33" spans="2:9" x14ac:dyDescent="0.25">
      <c r="B33" s="15">
        <v>0.3</v>
      </c>
      <c r="C33" s="13">
        <v>2.475657</v>
      </c>
      <c r="D33" s="13">
        <v>2.4918529999999999</v>
      </c>
      <c r="E33" s="13">
        <v>2.4303256000000002</v>
      </c>
      <c r="F33" s="14">
        <f t="shared" si="4"/>
        <v>2.4659452000000002</v>
      </c>
      <c r="G33" s="14">
        <f t="shared" si="5"/>
        <v>2.6040283307726508E-2</v>
      </c>
      <c r="H33" s="13"/>
      <c r="I33" s="13"/>
    </row>
    <row r="34" spans="2:9" x14ac:dyDescent="0.25">
      <c r="B34" s="15">
        <v>0.4</v>
      </c>
      <c r="C34" s="13">
        <v>3.4118816999999999</v>
      </c>
      <c r="D34" s="13">
        <v>3.3895952</v>
      </c>
      <c r="E34" s="13">
        <v>3.3107953999999999</v>
      </c>
      <c r="F34" s="14">
        <f t="shared" si="4"/>
        <v>3.3707574333333334</v>
      </c>
      <c r="G34" s="14">
        <f t="shared" si="5"/>
        <v>4.336477911595487E-2</v>
      </c>
    </row>
    <row r="35" spans="2:9" x14ac:dyDescent="0.25">
      <c r="B35" s="15">
        <v>0.5</v>
      </c>
      <c r="C35" s="13">
        <v>4.310765</v>
      </c>
      <c r="D35" s="13">
        <v>4.2798148999999999</v>
      </c>
      <c r="E35" s="13">
        <v>4.1946557999999996</v>
      </c>
      <c r="F35" s="14">
        <f t="shared" si="4"/>
        <v>4.2617452333333334</v>
      </c>
      <c r="G35" s="14">
        <f t="shared" si="5"/>
        <v>4.9093252905352519E-2</v>
      </c>
    </row>
    <row r="36" spans="2:9" x14ac:dyDescent="0.25">
      <c r="B36" s="15">
        <v>0.75</v>
      </c>
      <c r="C36" s="13">
        <v>6.6834362</v>
      </c>
      <c r="D36" s="13">
        <v>6.5955747999999996</v>
      </c>
      <c r="E36" s="13">
        <v>6.4863603999999997</v>
      </c>
      <c r="F36" s="14">
        <f t="shared" si="4"/>
        <v>6.5884571333333328</v>
      </c>
      <c r="G36" s="14">
        <f t="shared" si="5"/>
        <v>8.0613123912893839E-2</v>
      </c>
    </row>
    <row r="37" spans="2:9" x14ac:dyDescent="0.25">
      <c r="B37" s="15">
        <v>1</v>
      </c>
      <c r="C37" s="13">
        <v>8.9541132000000001</v>
      </c>
      <c r="D37" s="13">
        <v>8.7771773</v>
      </c>
      <c r="E37" s="13">
        <v>8.7136481000000003</v>
      </c>
      <c r="F37" s="14">
        <f t="shared" si="4"/>
        <v>8.8149795333333341</v>
      </c>
      <c r="G37" s="14">
        <f t="shared" si="5"/>
        <v>0.10174354267222832</v>
      </c>
    </row>
  </sheetData>
  <mergeCells count="6">
    <mergeCell ref="C28:E28"/>
    <mergeCell ref="C1:E1"/>
    <mergeCell ref="C2:E2"/>
    <mergeCell ref="C14:E14"/>
    <mergeCell ref="C15:E15"/>
    <mergeCell ref="C27:E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E447-21FA-4F2C-9E12-E1AE82E5FABE}">
  <dimension ref="B2:Q35"/>
  <sheetViews>
    <sheetView workbookViewId="0">
      <selection activeCell="B2" sqref="B2"/>
    </sheetView>
  </sheetViews>
  <sheetFormatPr defaultColWidth="11.7109375" defaultRowHeight="15" x14ac:dyDescent="0.25"/>
  <cols>
    <col min="1" max="1" width="11.7109375" style="1"/>
    <col min="2" max="2" width="18.7109375" style="1" customWidth="1"/>
    <col min="3" max="16384" width="11.7109375" style="1"/>
  </cols>
  <sheetData>
    <row r="2" spans="2:7" x14ac:dyDescent="0.25">
      <c r="B2" s="1" t="s">
        <v>22</v>
      </c>
      <c r="C2" s="44" t="s">
        <v>25</v>
      </c>
      <c r="D2" s="44"/>
      <c r="E2" s="44"/>
    </row>
    <row r="3" spans="2:7" x14ac:dyDescent="0.25">
      <c r="C3" s="41" t="s">
        <v>23</v>
      </c>
      <c r="D3" s="41"/>
      <c r="E3" s="41"/>
    </row>
    <row r="4" spans="2:7" x14ac:dyDescent="0.25">
      <c r="B4" s="6" t="s">
        <v>21</v>
      </c>
      <c r="C4" s="4">
        <v>1</v>
      </c>
      <c r="D4" s="4">
        <v>2</v>
      </c>
      <c r="E4" s="4">
        <v>3</v>
      </c>
      <c r="F4" s="4" t="s">
        <v>9</v>
      </c>
      <c r="G4" s="4" t="s">
        <v>10</v>
      </c>
    </row>
    <row r="5" spans="2:7" x14ac:dyDescent="0.2">
      <c r="B5" s="10">
        <v>0</v>
      </c>
      <c r="C5" s="9">
        <v>0</v>
      </c>
      <c r="D5" s="9">
        <v>0</v>
      </c>
      <c r="E5" s="9">
        <v>0</v>
      </c>
      <c r="F5" s="1">
        <f>AVERAGE(C5:E5)</f>
        <v>0</v>
      </c>
      <c r="G5" s="1">
        <f>_xlfn.STDEV.P(C5:E5)</f>
        <v>0</v>
      </c>
    </row>
    <row r="6" spans="2:7" x14ac:dyDescent="0.2">
      <c r="B6" s="11">
        <v>13</v>
      </c>
      <c r="C6" s="9">
        <v>1200.1669999999999</v>
      </c>
      <c r="D6" s="9">
        <v>1112.184</v>
      </c>
      <c r="E6" s="9">
        <v>1117.3119999999999</v>
      </c>
      <c r="F6" s="1">
        <f t="shared" ref="F6:F11" si="0">AVERAGE(C6:E6)</f>
        <v>1143.2209999999998</v>
      </c>
      <c r="G6" s="1">
        <f t="shared" ref="G6:G11" si="1">_xlfn.STDEV.P(C6:E6)</f>
        <v>40.321287041297005</v>
      </c>
    </row>
    <row r="7" spans="2:7" x14ac:dyDescent="0.2">
      <c r="B7" s="11">
        <v>37</v>
      </c>
      <c r="C7" s="9">
        <v>1441.5909999999999</v>
      </c>
      <c r="D7" s="9">
        <v>1491.9860000000001</v>
      </c>
      <c r="E7" s="9">
        <v>1487.2529999999999</v>
      </c>
      <c r="F7" s="1">
        <f t="shared" si="0"/>
        <v>1473.61</v>
      </c>
      <c r="G7" s="1">
        <f t="shared" si="1"/>
        <v>22.723154021100804</v>
      </c>
    </row>
    <row r="8" spans="2:7" x14ac:dyDescent="0.2">
      <c r="B8" s="11">
        <v>60</v>
      </c>
      <c r="C8" s="9">
        <v>1691.037</v>
      </c>
      <c r="D8" s="9">
        <v>1580.0840000000001</v>
      </c>
      <c r="E8" s="9">
        <v>1632.08</v>
      </c>
      <c r="F8" s="1">
        <f t="shared" si="0"/>
        <v>1634.4003333333333</v>
      </c>
      <c r="G8" s="1">
        <f t="shared" si="1"/>
        <v>45.326077941462735</v>
      </c>
    </row>
    <row r="9" spans="2:7" x14ac:dyDescent="0.2">
      <c r="B9" s="11">
        <v>84</v>
      </c>
      <c r="C9" s="9">
        <v>1798.29</v>
      </c>
      <c r="D9" s="9">
        <v>1588.99</v>
      </c>
      <c r="E9" s="9">
        <v>1841.877</v>
      </c>
      <c r="F9" s="1">
        <f t="shared" si="0"/>
        <v>1743.0523333333331</v>
      </c>
      <c r="G9" s="1">
        <f t="shared" si="1"/>
        <v>110.38224058948772</v>
      </c>
    </row>
    <row r="10" spans="2:7" x14ac:dyDescent="0.2">
      <c r="B10" s="11">
        <v>111</v>
      </c>
      <c r="C10" s="9">
        <v>1820.37</v>
      </c>
      <c r="D10" s="9">
        <v>1750.645</v>
      </c>
      <c r="E10" s="9">
        <v>1765.8530000000001</v>
      </c>
      <c r="F10" s="1">
        <f t="shared" si="0"/>
        <v>1778.9560000000001</v>
      </c>
      <c r="G10" s="1">
        <f t="shared" si="1"/>
        <v>29.935044824864775</v>
      </c>
    </row>
    <row r="11" spans="2:7" x14ac:dyDescent="0.2">
      <c r="B11" s="11">
        <v>140</v>
      </c>
      <c r="C11" s="9">
        <v>1914.751</v>
      </c>
      <c r="D11" s="9">
        <v>1793.6220000000001</v>
      </c>
      <c r="E11" s="9">
        <v>1853.5350000000001</v>
      </c>
      <c r="F11" s="1">
        <f t="shared" si="0"/>
        <v>1853.9693333333335</v>
      </c>
      <c r="G11" s="1">
        <f t="shared" si="1"/>
        <v>49.45166087088365</v>
      </c>
    </row>
    <row r="14" spans="2:7" x14ac:dyDescent="0.25">
      <c r="B14" s="1" t="s">
        <v>24</v>
      </c>
      <c r="C14" s="44" t="s">
        <v>26</v>
      </c>
      <c r="D14" s="44"/>
      <c r="E14" s="44"/>
    </row>
    <row r="15" spans="2:7" x14ac:dyDescent="0.25">
      <c r="C15" s="41" t="s">
        <v>23</v>
      </c>
      <c r="D15" s="41"/>
      <c r="E15" s="41"/>
    </row>
    <row r="16" spans="2:7" x14ac:dyDescent="0.25">
      <c r="B16" s="6" t="s">
        <v>21</v>
      </c>
      <c r="C16" s="4">
        <v>1</v>
      </c>
      <c r="D16" s="4">
        <v>2</v>
      </c>
      <c r="E16" s="4">
        <v>3</v>
      </c>
      <c r="F16" s="4" t="s">
        <v>9</v>
      </c>
      <c r="G16" s="4" t="s">
        <v>10</v>
      </c>
    </row>
    <row r="17" spans="2:17" x14ac:dyDescent="0.2">
      <c r="B17" s="10">
        <v>0</v>
      </c>
      <c r="C17" s="9">
        <v>0</v>
      </c>
      <c r="D17" s="9">
        <v>0</v>
      </c>
      <c r="E17" s="9">
        <v>0</v>
      </c>
      <c r="F17" s="1">
        <f>AVERAGE(C17:E17)</f>
        <v>0</v>
      </c>
      <c r="G17" s="1">
        <f>_xlfn.STDEV.P(C17:E17)</f>
        <v>0</v>
      </c>
    </row>
    <row r="18" spans="2:17" x14ac:dyDescent="0.2">
      <c r="B18" s="11">
        <v>13</v>
      </c>
      <c r="C18" s="9">
        <v>2693.2739999999999</v>
      </c>
      <c r="D18" s="9">
        <v>2547.904</v>
      </c>
      <c r="E18" s="9">
        <v>2632.5450000000001</v>
      </c>
      <c r="F18" s="1">
        <f t="shared" ref="F18:F23" si="2">AVERAGE(C18:E18)</f>
        <v>2624.5743333333335</v>
      </c>
      <c r="G18" s="1">
        <f t="shared" ref="G18:G23" si="3">_xlfn.STDEV.P(C18:E18)</f>
        <v>59.614080385612077</v>
      </c>
    </row>
    <row r="19" spans="2:17" x14ac:dyDescent="0.2">
      <c r="B19" s="11">
        <v>37</v>
      </c>
      <c r="C19" s="9">
        <v>3321.0120000000002</v>
      </c>
      <c r="D19" s="9">
        <v>3142.1320000000001</v>
      </c>
      <c r="E19" s="9">
        <v>3215.0509999999999</v>
      </c>
      <c r="F19" s="1">
        <f t="shared" si="2"/>
        <v>3226.0650000000001</v>
      </c>
      <c r="G19" s="1">
        <f t="shared" si="3"/>
        <v>73.44156292363796</v>
      </c>
    </row>
    <row r="20" spans="2:17" x14ac:dyDescent="0.2">
      <c r="B20" s="11">
        <v>60</v>
      </c>
      <c r="C20" s="9">
        <v>3684.1640000000002</v>
      </c>
      <c r="D20" s="9">
        <v>3654.5390000000002</v>
      </c>
      <c r="E20" s="9">
        <v>3661.4720000000002</v>
      </c>
      <c r="F20" s="1">
        <f t="shared" si="2"/>
        <v>3666.7250000000004</v>
      </c>
      <c r="G20" s="1">
        <f t="shared" si="3"/>
        <v>12.651894798803855</v>
      </c>
      <c r="L20" s="9"/>
      <c r="M20" s="9"/>
      <c r="N20" s="9"/>
      <c r="O20" s="9"/>
      <c r="P20" s="9"/>
      <c r="Q20" s="9"/>
    </row>
    <row r="21" spans="2:17" x14ac:dyDescent="0.2">
      <c r="B21" s="11">
        <v>84</v>
      </c>
      <c r="C21" s="9">
        <v>3872.9580000000001</v>
      </c>
      <c r="D21" s="9">
        <v>3691.1</v>
      </c>
      <c r="E21" s="9">
        <v>3897.4589999999998</v>
      </c>
      <c r="F21" s="1">
        <f t="shared" si="2"/>
        <v>3820.5056666666665</v>
      </c>
      <c r="G21" s="1">
        <f t="shared" si="3"/>
        <v>92.048699698704183</v>
      </c>
      <c r="L21" s="9"/>
      <c r="M21" s="9"/>
      <c r="N21" s="9"/>
      <c r="O21" s="9"/>
      <c r="P21" s="9"/>
      <c r="Q21" s="9"/>
    </row>
    <row r="22" spans="2:17" x14ac:dyDescent="0.2">
      <c r="B22" s="11">
        <v>111</v>
      </c>
      <c r="C22" s="9">
        <v>4022.3020000000001</v>
      </c>
      <c r="D22" s="9">
        <v>3810.7570000000001</v>
      </c>
      <c r="E22" s="9">
        <v>3980.2289999999998</v>
      </c>
      <c r="F22" s="1">
        <f t="shared" si="2"/>
        <v>3937.762666666667</v>
      </c>
      <c r="G22" s="1">
        <f t="shared" si="3"/>
        <v>91.434362090457469</v>
      </c>
      <c r="L22" s="9"/>
      <c r="M22" s="9"/>
      <c r="N22" s="9"/>
      <c r="O22" s="9"/>
      <c r="P22" s="9"/>
      <c r="Q22" s="9"/>
    </row>
    <row r="23" spans="2:17" x14ac:dyDescent="0.2">
      <c r="B23" s="11">
        <v>140</v>
      </c>
      <c r="C23" s="9">
        <v>4098.8469999999998</v>
      </c>
      <c r="D23" s="9">
        <v>3906.5650000000001</v>
      </c>
      <c r="E23" s="9">
        <v>4056.8</v>
      </c>
      <c r="F23" s="1">
        <f t="shared" si="2"/>
        <v>4020.737333333333</v>
      </c>
      <c r="G23" s="1">
        <f t="shared" si="3"/>
        <v>82.536774940359422</v>
      </c>
      <c r="L23" s="9"/>
      <c r="M23" s="9"/>
      <c r="N23" s="9"/>
      <c r="O23" s="9"/>
      <c r="P23" s="9"/>
      <c r="Q23" s="9"/>
    </row>
    <row r="24" spans="2:17" x14ac:dyDescent="0.2">
      <c r="L24" s="9"/>
      <c r="M24" s="9"/>
      <c r="N24" s="9"/>
      <c r="O24" s="9"/>
      <c r="P24" s="9"/>
      <c r="Q24" s="9"/>
    </row>
    <row r="25" spans="2:17" x14ac:dyDescent="0.2">
      <c r="L25" s="9"/>
      <c r="M25" s="9"/>
      <c r="N25" s="9"/>
      <c r="O25" s="9"/>
      <c r="P25" s="9"/>
      <c r="Q25" s="9"/>
    </row>
    <row r="26" spans="2:17" x14ac:dyDescent="0.25">
      <c r="B26" s="1" t="s">
        <v>28</v>
      </c>
      <c r="C26" s="44" t="s">
        <v>27</v>
      </c>
      <c r="D26" s="44"/>
      <c r="E26" s="44"/>
    </row>
    <row r="27" spans="2:17" x14ac:dyDescent="0.25">
      <c r="C27" s="41" t="s">
        <v>23</v>
      </c>
      <c r="D27" s="41"/>
      <c r="E27" s="41"/>
    </row>
    <row r="28" spans="2:17" x14ac:dyDescent="0.25">
      <c r="B28" s="6" t="s">
        <v>21</v>
      </c>
      <c r="C28" s="4">
        <v>1</v>
      </c>
      <c r="D28" s="4">
        <v>2</v>
      </c>
      <c r="E28" s="4">
        <v>3</v>
      </c>
      <c r="F28" s="4" t="s">
        <v>9</v>
      </c>
      <c r="G28" s="4" t="s">
        <v>10</v>
      </c>
    </row>
    <row r="29" spans="2:17" x14ac:dyDescent="0.2">
      <c r="B29" s="10">
        <v>0</v>
      </c>
      <c r="C29" s="9">
        <v>0</v>
      </c>
      <c r="D29" s="9">
        <v>0</v>
      </c>
      <c r="E29" s="9">
        <v>0</v>
      </c>
      <c r="F29" s="1">
        <f>AVERAGE(C29:E29)</f>
        <v>0</v>
      </c>
      <c r="G29" s="1">
        <f>_xlfn.STDEV.P(C29:E29)</f>
        <v>0</v>
      </c>
    </row>
    <row r="30" spans="2:17" x14ac:dyDescent="0.2">
      <c r="B30" s="11">
        <v>13</v>
      </c>
      <c r="C30" s="9">
        <v>2682.9</v>
      </c>
      <c r="D30" s="9">
        <v>2524.6689999999999</v>
      </c>
      <c r="E30" s="9">
        <v>2691.9670000000001</v>
      </c>
      <c r="F30" s="1">
        <f t="shared" ref="F30:F35" si="4">AVERAGE(C30:E30)</f>
        <v>2633.1786666666667</v>
      </c>
      <c r="G30" s="1">
        <f t="shared" ref="G30:G35" si="5">_xlfn.STDEV.P(C30:E30)</f>
        <v>76.817157121454571</v>
      </c>
    </row>
    <row r="31" spans="2:17" x14ac:dyDescent="0.2">
      <c r="B31" s="11">
        <v>37</v>
      </c>
      <c r="C31" s="9">
        <v>3360.491</v>
      </c>
      <c r="D31" s="9">
        <v>3297.7220000000002</v>
      </c>
      <c r="E31" s="9">
        <v>3442.3440000000001</v>
      </c>
      <c r="F31" s="1">
        <f t="shared" si="4"/>
        <v>3366.8523333333337</v>
      </c>
      <c r="G31" s="1">
        <f t="shared" si="5"/>
        <v>59.212783767996825</v>
      </c>
    </row>
    <row r="32" spans="2:17" x14ac:dyDescent="0.2">
      <c r="B32" s="11">
        <v>60</v>
      </c>
      <c r="C32" s="9">
        <v>3588.107</v>
      </c>
      <c r="D32" s="9">
        <v>3625.7979999999998</v>
      </c>
      <c r="E32" s="9">
        <v>3671.7</v>
      </c>
      <c r="F32" s="1">
        <f t="shared" si="4"/>
        <v>3628.5349999999999</v>
      </c>
      <c r="G32" s="1">
        <f t="shared" si="5"/>
        <v>34.181532918619411</v>
      </c>
    </row>
    <row r="33" spans="2:7" x14ac:dyDescent="0.2">
      <c r="B33" s="11">
        <v>84</v>
      </c>
      <c r="C33" s="9">
        <v>3620.86</v>
      </c>
      <c r="D33" s="9">
        <v>3659.6559999999999</v>
      </c>
      <c r="E33" s="9">
        <v>3721.9459999999999</v>
      </c>
      <c r="F33" s="1">
        <f t="shared" si="4"/>
        <v>3667.487333333333</v>
      </c>
      <c r="G33" s="1">
        <f t="shared" si="5"/>
        <v>41.638060996587591</v>
      </c>
    </row>
    <row r="34" spans="2:7" x14ac:dyDescent="0.2">
      <c r="B34" s="11">
        <v>111</v>
      </c>
      <c r="C34" s="9">
        <v>3630.23</v>
      </c>
      <c r="D34" s="9">
        <v>3675.4830000000002</v>
      </c>
      <c r="E34" s="9">
        <v>3753.393</v>
      </c>
      <c r="F34" s="1">
        <f t="shared" si="4"/>
        <v>3686.3686666666667</v>
      </c>
      <c r="G34" s="1">
        <f t="shared" si="5"/>
        <v>50.866848708717498</v>
      </c>
    </row>
    <row r="35" spans="2:7" x14ac:dyDescent="0.2">
      <c r="B35" s="11">
        <v>140</v>
      </c>
      <c r="C35" s="9">
        <v>3641.0279999999998</v>
      </c>
      <c r="D35" s="9">
        <v>3685.2539999999999</v>
      </c>
      <c r="E35" s="9">
        <v>3769.623</v>
      </c>
      <c r="F35" s="1">
        <f t="shared" si="4"/>
        <v>3698.6349999999998</v>
      </c>
      <c r="G35" s="1">
        <f t="shared" si="5"/>
        <v>53.344520974510694</v>
      </c>
    </row>
  </sheetData>
  <mergeCells count="6">
    <mergeCell ref="C27:E27"/>
    <mergeCell ref="C3:E3"/>
    <mergeCell ref="C2:E2"/>
    <mergeCell ref="C14:E14"/>
    <mergeCell ref="C15:E15"/>
    <mergeCell ref="C26:E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BA2F6-A2FF-4144-A2E0-D39304162FD8}">
  <dimension ref="B2:K14"/>
  <sheetViews>
    <sheetView tabSelected="1" zoomScale="88" workbookViewId="0">
      <selection activeCell="E22" sqref="E22"/>
    </sheetView>
  </sheetViews>
  <sheetFormatPr defaultColWidth="11.7109375" defaultRowHeight="15" x14ac:dyDescent="0.25"/>
  <cols>
    <col min="1" max="16384" width="11.7109375" style="1"/>
  </cols>
  <sheetData>
    <row r="2" spans="2:11" x14ac:dyDescent="0.25">
      <c r="C2" s="41" t="s">
        <v>7</v>
      </c>
      <c r="D2" s="41"/>
      <c r="E2" s="41"/>
      <c r="F2" s="41"/>
      <c r="G2" s="41"/>
    </row>
    <row r="3" spans="2:11" x14ac:dyDescent="0.25">
      <c r="B3" s="2"/>
      <c r="C3" s="3">
        <v>1</v>
      </c>
      <c r="D3" s="4">
        <v>2</v>
      </c>
      <c r="E3" s="4">
        <v>3</v>
      </c>
      <c r="F3" s="4" t="s">
        <v>0</v>
      </c>
      <c r="G3" s="2" t="s">
        <v>1</v>
      </c>
      <c r="H3" s="5" t="s">
        <v>8</v>
      </c>
    </row>
    <row r="4" spans="2:11" ht="18" x14ac:dyDescent="0.25">
      <c r="B4" s="6" t="s">
        <v>5</v>
      </c>
      <c r="C4" s="13">
        <v>28.547000000000001</v>
      </c>
      <c r="D4" s="13">
        <v>28.95</v>
      </c>
      <c r="E4" s="13">
        <v>29.120999999999999</v>
      </c>
      <c r="F4" s="7">
        <f>AVERAGE(C4:E4)</f>
        <v>28.872666666666664</v>
      </c>
      <c r="G4" s="8">
        <f>_xlfn.STDEV.P(C4:E4)</f>
        <v>0.24063019114169465</v>
      </c>
      <c r="H4" s="16">
        <v>45</v>
      </c>
    </row>
    <row r="5" spans="2:11" ht="18" x14ac:dyDescent="0.25">
      <c r="B5" s="6" t="s">
        <v>29</v>
      </c>
      <c r="C5" s="13">
        <v>77.894000000000005</v>
      </c>
      <c r="D5" s="13">
        <v>78.683000000000007</v>
      </c>
      <c r="E5" s="13">
        <v>78.590999999999994</v>
      </c>
      <c r="F5" s="7">
        <f>AVERAGE(C5:E5)</f>
        <v>78.38933333333334</v>
      </c>
      <c r="G5" s="8">
        <f>_xlfn.STDEV.P(C5:E5)</f>
        <v>0.35226158209804964</v>
      </c>
      <c r="H5" s="1">
        <v>83</v>
      </c>
    </row>
    <row r="6" spans="2:11" x14ac:dyDescent="0.25">
      <c r="C6" s="13"/>
      <c r="D6" s="13"/>
      <c r="E6" s="13"/>
      <c r="F6" s="7"/>
      <c r="G6" s="7"/>
    </row>
    <row r="8" spans="2:11" x14ac:dyDescent="0.25">
      <c r="C8" s="41" t="s">
        <v>7</v>
      </c>
      <c r="D8" s="41"/>
      <c r="E8" s="41"/>
      <c r="F8" s="41"/>
      <c r="G8" s="41"/>
    </row>
    <row r="9" spans="2:11" x14ac:dyDescent="0.25">
      <c r="B9" s="2"/>
      <c r="C9" s="4">
        <v>1</v>
      </c>
      <c r="D9" s="4">
        <v>2</v>
      </c>
      <c r="E9" s="4">
        <v>3</v>
      </c>
      <c r="F9" s="4" t="s">
        <v>0</v>
      </c>
      <c r="G9" s="2" t="s">
        <v>1</v>
      </c>
      <c r="H9" s="35" t="s">
        <v>8</v>
      </c>
    </row>
    <row r="10" spans="2:11" x14ac:dyDescent="0.2">
      <c r="B10" s="36" t="s">
        <v>37</v>
      </c>
      <c r="C10" s="17">
        <v>1.8129999999999999</v>
      </c>
      <c r="D10" s="17">
        <v>1.6559999999999999</v>
      </c>
      <c r="E10" s="17">
        <v>1.5569999999999999</v>
      </c>
      <c r="F10" s="7">
        <f>AVERAGE(C10:E10)</f>
        <v>1.6753333333333333</v>
      </c>
      <c r="G10" s="8">
        <f>_xlfn.STDEV.P(C10:E10)</f>
        <v>0.10540187643280151</v>
      </c>
      <c r="H10" s="34">
        <v>0</v>
      </c>
      <c r="K10" s="17"/>
    </row>
    <row r="11" spans="2:11" ht="15.75" x14ac:dyDescent="0.2">
      <c r="B11" s="36" t="s">
        <v>101</v>
      </c>
      <c r="C11" s="17">
        <v>11.242000000000001</v>
      </c>
      <c r="D11" s="17">
        <v>11.098000000000001</v>
      </c>
      <c r="E11" s="17">
        <v>11.162000000000001</v>
      </c>
      <c r="F11" s="7">
        <f>AVERAGE(C11:E11)</f>
        <v>11.167333333333334</v>
      </c>
      <c r="G11" s="8">
        <f>_xlfn.STDEV.P(C11:E11)</f>
        <v>5.8908592091665449E-2</v>
      </c>
      <c r="H11" s="34">
        <v>24</v>
      </c>
      <c r="K11" s="17"/>
    </row>
    <row r="12" spans="2:11" ht="15.75" x14ac:dyDescent="0.2">
      <c r="B12" s="36" t="s">
        <v>102</v>
      </c>
      <c r="C12" s="17">
        <v>17.181000000000001</v>
      </c>
      <c r="D12" s="17">
        <v>18.878</v>
      </c>
      <c r="E12" s="17">
        <v>17.995999999999999</v>
      </c>
      <c r="F12" s="7">
        <f t="shared" ref="F12:F14" si="0">AVERAGE(C12:E12)</f>
        <v>18.018333333333331</v>
      </c>
      <c r="G12" s="8">
        <f t="shared" ref="G12:G14" si="1">_xlfn.STDEV.P(C12:E12)</f>
        <v>0.69297731243927108</v>
      </c>
      <c r="H12" s="34">
        <v>3</v>
      </c>
    </row>
    <row r="13" spans="2:11" ht="15.75" x14ac:dyDescent="0.2">
      <c r="B13" s="36" t="s">
        <v>103</v>
      </c>
      <c r="C13" s="17">
        <v>28.547000000000001</v>
      </c>
      <c r="D13" s="17">
        <v>28.95</v>
      </c>
      <c r="E13" s="17">
        <v>29.120999999999999</v>
      </c>
      <c r="F13" s="7">
        <f t="shared" si="0"/>
        <v>28.872666666666664</v>
      </c>
      <c r="G13" s="8">
        <f t="shared" si="1"/>
        <v>0.24063019114169465</v>
      </c>
      <c r="H13" s="34">
        <v>45</v>
      </c>
    </row>
    <row r="14" spans="2:11" ht="15.75" x14ac:dyDescent="0.2">
      <c r="B14" s="36" t="s">
        <v>104</v>
      </c>
      <c r="C14" s="17">
        <v>67.894000000000005</v>
      </c>
      <c r="D14" s="17">
        <v>68.683000000000007</v>
      </c>
      <c r="E14" s="17">
        <v>68.590999999999994</v>
      </c>
      <c r="F14" s="7">
        <f t="shared" si="0"/>
        <v>68.38933333333334</v>
      </c>
      <c r="G14" s="8">
        <f t="shared" si="1"/>
        <v>0.35226158209804964</v>
      </c>
      <c r="H14" s="34">
        <v>16</v>
      </c>
    </row>
  </sheetData>
  <mergeCells count="2">
    <mergeCell ref="C2:G2"/>
    <mergeCell ref="C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D035-4611-4FE5-92C0-E66E025D9CE4}">
  <dimension ref="B2:S33"/>
  <sheetViews>
    <sheetView workbookViewId="0">
      <selection activeCell="B3" sqref="B3"/>
    </sheetView>
  </sheetViews>
  <sheetFormatPr defaultColWidth="9.140625" defaultRowHeight="15" x14ac:dyDescent="0.25"/>
  <cols>
    <col min="1" max="7" width="11.7109375" style="1" customWidth="1"/>
    <col min="8" max="16384" width="9.140625" style="1"/>
  </cols>
  <sheetData>
    <row r="2" spans="2:19" x14ac:dyDescent="0.25">
      <c r="B2" s="18"/>
      <c r="C2" s="18"/>
      <c r="D2" s="18"/>
      <c r="E2" s="18"/>
      <c r="F2" s="18"/>
      <c r="G2" s="18"/>
    </row>
    <row r="3" spans="2:19" x14ac:dyDescent="0.25">
      <c r="B3" s="1" t="s">
        <v>37</v>
      </c>
      <c r="C3" s="41" t="s">
        <v>16</v>
      </c>
      <c r="D3" s="41"/>
      <c r="E3" s="41"/>
    </row>
    <row r="4" spans="2:19" ht="18" x14ac:dyDescent="0.25">
      <c r="B4" s="6"/>
      <c r="C4" s="42" t="s">
        <v>12</v>
      </c>
      <c r="D4" s="42"/>
      <c r="E4" s="42"/>
    </row>
    <row r="5" spans="2:19" x14ac:dyDescent="0.25">
      <c r="B5" s="2" t="s">
        <v>11</v>
      </c>
      <c r="C5" s="4">
        <v>1</v>
      </c>
      <c r="D5" s="4">
        <v>2</v>
      </c>
      <c r="E5" s="4">
        <v>3</v>
      </c>
      <c r="F5" s="4" t="s">
        <v>9</v>
      </c>
      <c r="G5" s="4" t="s">
        <v>10</v>
      </c>
    </row>
    <row r="6" spans="2:19" x14ac:dyDescent="0.2">
      <c r="B6" s="9">
        <v>0.05</v>
      </c>
      <c r="C6" s="9">
        <v>9.7306000000000007E-3</v>
      </c>
      <c r="D6" s="9">
        <v>1.06593E-2</v>
      </c>
      <c r="E6" s="9">
        <v>9.5149999999999992E-3</v>
      </c>
      <c r="F6" s="1">
        <f>AVERAGE(C6:E6)</f>
        <v>9.9683000000000011E-3</v>
      </c>
      <c r="G6" s="14">
        <f>_xlfn.STDEV.P(C6:E6)</f>
        <v>4.9647530317898682E-4</v>
      </c>
      <c r="M6" s="9"/>
      <c r="N6" s="9"/>
      <c r="O6" s="9"/>
      <c r="P6" s="9"/>
      <c r="Q6" s="9"/>
      <c r="R6" s="9"/>
      <c r="S6" s="9"/>
    </row>
    <row r="7" spans="2:19" x14ac:dyDescent="0.2">
      <c r="B7" s="9">
        <v>0.1</v>
      </c>
      <c r="C7" s="9">
        <v>2.3127200000000001E-2</v>
      </c>
      <c r="D7" s="9">
        <v>2.3470100000000001E-2</v>
      </c>
      <c r="E7" s="9">
        <v>2.2541800000000001E-2</v>
      </c>
      <c r="F7" s="1">
        <f t="shared" ref="F7:F13" si="0">AVERAGE(C7:E7)</f>
        <v>2.3046366666666668E-2</v>
      </c>
      <c r="G7" s="14">
        <f t="shared" ref="G7:G13" si="1">_xlfn.STDEV.P(C7:E7)</f>
        <v>3.8326295875750312E-4</v>
      </c>
      <c r="M7" s="9"/>
      <c r="N7" s="9"/>
      <c r="O7" s="9"/>
      <c r="P7" s="9"/>
      <c r="Q7" s="9"/>
      <c r="R7" s="9"/>
      <c r="S7" s="9"/>
    </row>
    <row r="8" spans="2:19" x14ac:dyDescent="0.2">
      <c r="B8" s="9">
        <v>0.2</v>
      </c>
      <c r="C8" s="9">
        <v>5.2566099999999998E-2</v>
      </c>
      <c r="D8" s="9">
        <v>5.45753E-2</v>
      </c>
      <c r="E8" s="9">
        <v>5.2923499999999998E-2</v>
      </c>
      <c r="F8" s="1">
        <f t="shared" si="0"/>
        <v>5.335496666666667E-2</v>
      </c>
      <c r="G8" s="14">
        <f t="shared" si="1"/>
        <v>8.7515475710807334E-4</v>
      </c>
      <c r="M8" s="9"/>
      <c r="N8" s="9"/>
      <c r="O8" s="9"/>
      <c r="P8" s="9"/>
      <c r="Q8" s="9"/>
      <c r="R8" s="9"/>
      <c r="S8" s="9"/>
    </row>
    <row r="9" spans="2:19" x14ac:dyDescent="0.2">
      <c r="B9" s="9">
        <v>0.3</v>
      </c>
      <c r="C9" s="9">
        <v>8.32151E-2</v>
      </c>
      <c r="D9" s="9">
        <v>8.09E-2</v>
      </c>
      <c r="E9" s="9">
        <v>8.1800499999999998E-2</v>
      </c>
      <c r="F9" s="1">
        <f t="shared" si="0"/>
        <v>8.1971866666666671E-2</v>
      </c>
      <c r="G9" s="14">
        <f t="shared" si="1"/>
        <v>9.5287176588574739E-4</v>
      </c>
      <c r="M9" s="9"/>
      <c r="N9" s="9"/>
      <c r="O9" s="9"/>
      <c r="P9" s="9"/>
      <c r="Q9" s="9"/>
      <c r="R9" s="9"/>
      <c r="S9" s="9"/>
    </row>
    <row r="10" spans="2:19" x14ac:dyDescent="0.2">
      <c r="B10" s="9">
        <v>0.4</v>
      </c>
      <c r="C10" s="9">
        <v>0.1118604</v>
      </c>
      <c r="D10" s="9">
        <v>0.1107088</v>
      </c>
      <c r="E10" s="9">
        <v>0.10996880000000001</v>
      </c>
      <c r="F10" s="1">
        <f t="shared" si="0"/>
        <v>0.110846</v>
      </c>
      <c r="G10" s="14">
        <f t="shared" si="1"/>
        <v>7.7831249936427397E-4</v>
      </c>
      <c r="M10" s="9"/>
      <c r="N10" s="9"/>
      <c r="O10" s="9"/>
      <c r="P10" s="9"/>
      <c r="Q10" s="9"/>
      <c r="R10" s="9"/>
      <c r="S10" s="9"/>
    </row>
    <row r="11" spans="2:19" x14ac:dyDescent="0.2">
      <c r="B11" s="9">
        <v>0.5</v>
      </c>
      <c r="C11" s="9">
        <v>0.13922809999999999</v>
      </c>
      <c r="D11" s="9">
        <v>0.13701340000000001</v>
      </c>
      <c r="E11" s="9">
        <v>0.13449949999999999</v>
      </c>
      <c r="F11" s="1">
        <f t="shared" si="0"/>
        <v>0.13691366666666668</v>
      </c>
      <c r="G11" s="14">
        <f t="shared" si="1"/>
        <v>1.9317305787528677E-3</v>
      </c>
      <c r="M11" s="9"/>
      <c r="N11" s="9"/>
      <c r="O11" s="9"/>
      <c r="P11" s="9"/>
      <c r="Q11" s="9"/>
      <c r="R11" s="9"/>
      <c r="S11" s="9"/>
    </row>
    <row r="12" spans="2:19" x14ac:dyDescent="0.2">
      <c r="B12" s="9">
        <v>0.75</v>
      </c>
      <c r="C12" s="9">
        <v>0.2185917</v>
      </c>
      <c r="D12" s="9">
        <v>0.21876570000000001</v>
      </c>
      <c r="E12" s="9">
        <v>0.21151010000000001</v>
      </c>
      <c r="F12" s="1">
        <f t="shared" si="0"/>
        <v>0.21628916666666667</v>
      </c>
      <c r="G12" s="14">
        <f t="shared" si="1"/>
        <v>3.3800569673042812E-3</v>
      </c>
      <c r="M12" s="9"/>
      <c r="N12" s="9"/>
      <c r="O12" s="9"/>
      <c r="P12" s="9"/>
      <c r="Q12" s="9"/>
      <c r="R12" s="9"/>
      <c r="S12" s="9"/>
    </row>
    <row r="13" spans="2:19" x14ac:dyDescent="0.2">
      <c r="B13" s="9">
        <v>1</v>
      </c>
      <c r="C13" s="9">
        <v>0.27391270000000001</v>
      </c>
      <c r="D13" s="9">
        <v>0.27692850000000002</v>
      </c>
      <c r="E13" s="9">
        <v>0.27379189999999998</v>
      </c>
      <c r="F13" s="1">
        <f t="shared" si="0"/>
        <v>0.2748777</v>
      </c>
      <c r="G13" s="14">
        <f t="shared" si="1"/>
        <v>1.4509729241673351E-3</v>
      </c>
      <c r="M13" s="9"/>
      <c r="N13" s="9"/>
      <c r="O13" s="9"/>
      <c r="P13" s="9"/>
      <c r="Q13" s="9"/>
      <c r="R13" s="9"/>
      <c r="S13" s="9"/>
    </row>
    <row r="14" spans="2:19" x14ac:dyDescent="0.2">
      <c r="B14" s="9">
        <v>1.5</v>
      </c>
      <c r="C14" s="9">
        <v>0.41017369999999997</v>
      </c>
      <c r="D14" s="9">
        <v>0.4098096</v>
      </c>
      <c r="E14" s="9">
        <v>0.40287339999999999</v>
      </c>
      <c r="F14" s="1">
        <f t="shared" ref="F14:F15" si="2">AVERAGE(C14:E14)</f>
        <v>0.40761889999999995</v>
      </c>
      <c r="G14" s="14">
        <f t="shared" ref="G14:G15" si="3">_xlfn.STDEV.P(C14:E14)</f>
        <v>3.3588658691091912E-3</v>
      </c>
      <c r="M14" s="9"/>
      <c r="N14" s="9"/>
      <c r="O14" s="9"/>
      <c r="P14" s="9"/>
      <c r="Q14" s="9"/>
      <c r="R14" s="9"/>
      <c r="S14" s="9"/>
    </row>
    <row r="15" spans="2:19" x14ac:dyDescent="0.2">
      <c r="B15" s="9">
        <v>2</v>
      </c>
      <c r="C15" s="9">
        <v>0.51990020000000003</v>
      </c>
      <c r="D15" s="9">
        <v>0.51514309999999996</v>
      </c>
      <c r="E15" s="9">
        <v>0.51393610000000001</v>
      </c>
      <c r="F15" s="1">
        <f t="shared" si="2"/>
        <v>0.51632646666666659</v>
      </c>
      <c r="G15" s="14">
        <f t="shared" si="3"/>
        <v>2.5746054329849563E-3</v>
      </c>
      <c r="M15" s="9"/>
      <c r="N15" s="9"/>
      <c r="O15" s="9"/>
      <c r="P15" s="9"/>
      <c r="Q15" s="9"/>
      <c r="R15" s="9"/>
      <c r="S15" s="9"/>
    </row>
    <row r="16" spans="2:19" x14ac:dyDescent="0.2">
      <c r="B16" s="9"/>
      <c r="M16" s="9"/>
      <c r="N16" s="9"/>
      <c r="O16" s="9"/>
      <c r="P16" s="9"/>
      <c r="Q16" s="9"/>
      <c r="R16" s="9"/>
      <c r="S16" s="9"/>
    </row>
    <row r="17" spans="2:19" x14ac:dyDescent="0.2">
      <c r="M17" s="9"/>
      <c r="N17" s="9"/>
      <c r="O17" s="9"/>
      <c r="P17" s="9"/>
      <c r="Q17" s="9"/>
      <c r="R17" s="9"/>
      <c r="S17" s="9"/>
    </row>
    <row r="18" spans="2:19" x14ac:dyDescent="0.2">
      <c r="B18" s="41"/>
      <c r="C18" s="41"/>
      <c r="D18" s="41"/>
      <c r="E18" s="41"/>
      <c r="F18" s="41"/>
      <c r="G18" s="41"/>
      <c r="M18" s="9"/>
      <c r="N18" s="9"/>
      <c r="O18" s="9"/>
      <c r="P18" s="9"/>
      <c r="Q18" s="9"/>
      <c r="R18" s="9"/>
      <c r="S18" s="9"/>
    </row>
    <row r="19" spans="2:19" ht="18" x14ac:dyDescent="0.2">
      <c r="B19" s="1" t="s">
        <v>38</v>
      </c>
      <c r="C19" s="41" t="s">
        <v>16</v>
      </c>
      <c r="D19" s="41"/>
      <c r="E19" s="41"/>
      <c r="K19" s="13"/>
      <c r="L19" s="13"/>
      <c r="M19" s="9"/>
      <c r="N19" s="9"/>
      <c r="O19" s="9"/>
      <c r="P19" s="9"/>
      <c r="Q19" s="9"/>
      <c r="R19" s="9"/>
      <c r="S19" s="9"/>
    </row>
    <row r="20" spans="2:19" ht="18" x14ac:dyDescent="0.2">
      <c r="B20" s="6"/>
      <c r="C20" s="42" t="s">
        <v>12</v>
      </c>
      <c r="D20" s="42"/>
      <c r="E20" s="42"/>
      <c r="K20" s="13"/>
      <c r="L20" s="13"/>
      <c r="M20" s="9"/>
      <c r="N20" s="9"/>
      <c r="O20" s="9"/>
      <c r="P20" s="9"/>
      <c r="Q20" s="9"/>
      <c r="R20" s="9"/>
      <c r="S20" s="9"/>
    </row>
    <row r="21" spans="2:19" x14ac:dyDescent="0.2">
      <c r="B21" s="2" t="s">
        <v>11</v>
      </c>
      <c r="C21" s="4">
        <v>1</v>
      </c>
      <c r="D21" s="4">
        <v>2</v>
      </c>
      <c r="E21" s="4">
        <v>3</v>
      </c>
      <c r="F21" s="4" t="s">
        <v>9</v>
      </c>
      <c r="G21" s="4" t="s">
        <v>10</v>
      </c>
      <c r="K21" s="13"/>
      <c r="L21" s="13"/>
      <c r="M21" s="9"/>
      <c r="N21" s="9"/>
      <c r="O21" s="9"/>
      <c r="P21" s="9"/>
      <c r="Q21" s="9"/>
      <c r="R21" s="9"/>
      <c r="S21" s="9"/>
    </row>
    <row r="22" spans="2:19" x14ac:dyDescent="0.2">
      <c r="B22" s="9">
        <v>0.05</v>
      </c>
      <c r="C22" s="9">
        <v>3.5410700000000003E-2</v>
      </c>
      <c r="D22" s="9">
        <v>3.8799699999999999E-2</v>
      </c>
      <c r="E22" s="9">
        <v>3.6946600000000003E-2</v>
      </c>
      <c r="F22" s="1">
        <f>AVERAGE(C22:E22)</f>
        <v>3.7052333333333333E-2</v>
      </c>
      <c r="G22" s="14">
        <f>_xlfn.STDEV.P(C22:E22)</f>
        <v>1.3855720607588589E-3</v>
      </c>
      <c r="K22" s="13"/>
      <c r="L22" s="13"/>
      <c r="M22" s="13"/>
      <c r="N22" s="13"/>
    </row>
    <row r="23" spans="2:19" x14ac:dyDescent="0.2">
      <c r="B23" s="9">
        <v>0.1</v>
      </c>
      <c r="C23" s="9">
        <v>8.2819799999999999E-2</v>
      </c>
      <c r="D23" s="9">
        <v>9.7036999999999998E-2</v>
      </c>
      <c r="E23" s="9">
        <v>8.6996599999999993E-2</v>
      </c>
      <c r="F23" s="1">
        <f t="shared" ref="F23:F29" si="4">AVERAGE(C23:E23)</f>
        <v>8.8951133333333321E-2</v>
      </c>
      <c r="G23" s="14">
        <f t="shared" ref="G23:G29" si="5">_xlfn.STDEV.P(C23:E23)</f>
        <v>5.9664251928790851E-3</v>
      </c>
      <c r="K23" s="13"/>
    </row>
    <row r="24" spans="2:19" x14ac:dyDescent="0.2">
      <c r="B24" s="9">
        <v>0.2</v>
      </c>
      <c r="C24" s="9">
        <v>0.18967020000000001</v>
      </c>
      <c r="D24" s="9">
        <v>0.19042339999999999</v>
      </c>
      <c r="E24" s="9">
        <v>0.18039530000000001</v>
      </c>
      <c r="F24" s="1">
        <f t="shared" si="4"/>
        <v>0.18682963333333336</v>
      </c>
      <c r="G24" s="14">
        <f t="shared" si="5"/>
        <v>4.5601397378686606E-3</v>
      </c>
      <c r="K24" s="13"/>
    </row>
    <row r="25" spans="2:19" x14ac:dyDescent="0.2">
      <c r="B25" s="9">
        <v>0.3</v>
      </c>
      <c r="C25" s="9">
        <v>0.29903940000000001</v>
      </c>
      <c r="D25" s="9">
        <v>0.30618220000000002</v>
      </c>
      <c r="E25" s="9">
        <v>0.26989419999999997</v>
      </c>
      <c r="F25" s="1">
        <f t="shared" si="4"/>
        <v>0.29170526666666668</v>
      </c>
      <c r="G25" s="14">
        <f t="shared" si="5"/>
        <v>1.5696005220295902E-2</v>
      </c>
      <c r="K25" s="13"/>
    </row>
    <row r="26" spans="2:19" x14ac:dyDescent="0.2">
      <c r="B26" s="9">
        <v>0.4</v>
      </c>
      <c r="C26" s="9">
        <v>0.41205000000000003</v>
      </c>
      <c r="D26" s="9">
        <v>0.41974810000000001</v>
      </c>
      <c r="E26" s="9">
        <v>0.38037169999999998</v>
      </c>
      <c r="F26" s="1">
        <f t="shared" si="4"/>
        <v>0.40405660000000004</v>
      </c>
      <c r="G26" s="14">
        <f t="shared" si="5"/>
        <v>1.7040071437839317E-2</v>
      </c>
      <c r="K26" s="13"/>
      <c r="L26" s="13"/>
      <c r="M26" s="13"/>
      <c r="N26" s="13"/>
      <c r="O26" s="13"/>
    </row>
    <row r="27" spans="2:19" x14ac:dyDescent="0.2">
      <c r="B27" s="9">
        <v>0.5</v>
      </c>
      <c r="C27" s="9">
        <v>0.49638910000000003</v>
      </c>
      <c r="D27" s="9">
        <v>0.4848036</v>
      </c>
      <c r="E27" s="9">
        <v>0.45014280000000001</v>
      </c>
      <c r="F27" s="1">
        <f t="shared" si="4"/>
        <v>0.47711183333333335</v>
      </c>
      <c r="G27" s="14">
        <f t="shared" si="5"/>
        <v>1.9647773779970318E-2</v>
      </c>
      <c r="L27" s="13"/>
      <c r="M27" s="13"/>
      <c r="N27" s="13"/>
      <c r="O27" s="13"/>
    </row>
    <row r="28" spans="2:19" x14ac:dyDescent="0.2">
      <c r="B28" s="9">
        <v>0.75</v>
      </c>
      <c r="C28" s="9">
        <v>0.70736699999999997</v>
      </c>
      <c r="D28" s="9">
        <v>0.69764780000000004</v>
      </c>
      <c r="E28" s="9">
        <v>0.64911350000000001</v>
      </c>
      <c r="F28" s="1">
        <f t="shared" si="4"/>
        <v>0.68470943333333334</v>
      </c>
      <c r="G28" s="14">
        <f t="shared" si="5"/>
        <v>2.548095451591682E-2</v>
      </c>
      <c r="L28" s="13"/>
      <c r="M28" s="13"/>
      <c r="N28" s="13"/>
      <c r="O28" s="13"/>
    </row>
    <row r="29" spans="2:19" x14ac:dyDescent="0.2">
      <c r="B29" s="9">
        <v>1</v>
      </c>
      <c r="C29" s="9">
        <v>1.0657527</v>
      </c>
      <c r="D29" s="9">
        <v>0.99671699999999996</v>
      </c>
      <c r="E29" s="9">
        <v>0.95155999999999996</v>
      </c>
      <c r="F29" s="1">
        <f t="shared" si="4"/>
        <v>1.0046765666666666</v>
      </c>
      <c r="G29" s="14">
        <f t="shared" si="5"/>
        <v>4.6957492902008978E-2</v>
      </c>
      <c r="L29" s="13"/>
      <c r="M29" s="13"/>
      <c r="N29" s="13"/>
      <c r="O29" s="13"/>
    </row>
    <row r="30" spans="2:19" x14ac:dyDescent="0.2">
      <c r="B30" s="9">
        <v>1.5</v>
      </c>
      <c r="C30" s="9">
        <v>1.3057314</v>
      </c>
      <c r="D30" s="9">
        <v>1.423562</v>
      </c>
      <c r="E30" s="9">
        <v>1.2600476</v>
      </c>
      <c r="F30" s="1">
        <f t="shared" ref="F30:F31" si="6">AVERAGE(C30:E30)</f>
        <v>1.3297803333333333</v>
      </c>
      <c r="G30" s="14">
        <f t="shared" ref="G30:G31" si="7">_xlfn.STDEV.P(C30:E30)</f>
        <v>6.8886395113952309E-2</v>
      </c>
      <c r="L30" s="13"/>
      <c r="M30" s="13"/>
      <c r="N30" s="13"/>
      <c r="O30" s="13"/>
    </row>
    <row r="31" spans="2:19" x14ac:dyDescent="0.2">
      <c r="B31" s="9">
        <v>2</v>
      </c>
      <c r="C31" s="9">
        <v>1.533506</v>
      </c>
      <c r="D31" s="9">
        <v>1.4992296000000001</v>
      </c>
      <c r="E31" s="9">
        <v>1.3600011999999999</v>
      </c>
      <c r="F31" s="1">
        <f t="shared" si="6"/>
        <v>1.4642455999999999</v>
      </c>
      <c r="G31" s="14">
        <f t="shared" si="7"/>
        <v>7.5028390616530452E-2</v>
      </c>
      <c r="L31" s="13"/>
      <c r="M31" s="13"/>
      <c r="N31" s="13"/>
      <c r="O31" s="13"/>
    </row>
    <row r="32" spans="2:19" x14ac:dyDescent="0.25">
      <c r="L32" s="13"/>
      <c r="M32" s="13"/>
      <c r="N32" s="13"/>
      <c r="O32" s="13"/>
    </row>
    <row r="33" spans="12:15" x14ac:dyDescent="0.25">
      <c r="L33" s="13"/>
      <c r="M33" s="13"/>
      <c r="N33" s="13"/>
      <c r="O33" s="13"/>
    </row>
  </sheetData>
  <mergeCells count="5">
    <mergeCell ref="C19:E19"/>
    <mergeCell ref="C20:E20"/>
    <mergeCell ref="C3:E3"/>
    <mergeCell ref="C4:E4"/>
    <mergeCell ref="B18:G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15438-E291-419F-8B87-CD3492B5AE51}">
  <dimension ref="B1:S30"/>
  <sheetViews>
    <sheetView workbookViewId="0">
      <selection activeCell="J18" sqref="J18:M27"/>
    </sheetView>
  </sheetViews>
  <sheetFormatPr defaultColWidth="9.140625" defaultRowHeight="15" x14ac:dyDescent="0.25"/>
  <cols>
    <col min="1" max="7" width="11.7109375" style="1" customWidth="1"/>
    <col min="8" max="9" width="9.140625" style="1"/>
    <col min="10" max="15" width="11.7109375" style="1" customWidth="1"/>
    <col min="16" max="16384" width="9.140625" style="1"/>
  </cols>
  <sheetData>
    <row r="1" spans="2:19" x14ac:dyDescent="0.25">
      <c r="C1" s="5"/>
      <c r="D1" s="5"/>
      <c r="E1" s="5"/>
    </row>
    <row r="2" spans="2:19" x14ac:dyDescent="0.25">
      <c r="B2" s="1" t="s">
        <v>43</v>
      </c>
      <c r="C2" s="41" t="s">
        <v>17</v>
      </c>
      <c r="D2" s="41"/>
      <c r="E2" s="41"/>
      <c r="J2" s="1" t="s">
        <v>43</v>
      </c>
      <c r="K2" s="41" t="s">
        <v>17</v>
      </c>
      <c r="L2" s="41"/>
      <c r="M2" s="41"/>
    </row>
    <row r="3" spans="2:19" ht="18" x14ac:dyDescent="0.25">
      <c r="C3" s="42" t="s">
        <v>12</v>
      </c>
      <c r="D3" s="42"/>
      <c r="E3" s="42"/>
      <c r="K3" s="42" t="s">
        <v>12</v>
      </c>
      <c r="L3" s="42"/>
      <c r="M3" s="42"/>
      <c r="P3" s="13"/>
      <c r="Q3" s="13"/>
      <c r="R3" s="13"/>
      <c r="S3" s="13"/>
    </row>
    <row r="4" spans="2:19" x14ac:dyDescent="0.25">
      <c r="B4" s="2" t="s">
        <v>44</v>
      </c>
      <c r="C4" s="4">
        <v>1</v>
      </c>
      <c r="D4" s="4">
        <v>2</v>
      </c>
      <c r="E4" s="4">
        <v>3</v>
      </c>
      <c r="F4" s="4" t="s">
        <v>9</v>
      </c>
      <c r="G4" s="4" t="s">
        <v>10</v>
      </c>
      <c r="J4" s="2" t="s">
        <v>65</v>
      </c>
      <c r="K4" s="4">
        <v>1</v>
      </c>
      <c r="L4" s="4">
        <v>2</v>
      </c>
      <c r="M4" s="4">
        <v>3</v>
      </c>
      <c r="N4" s="4" t="s">
        <v>9</v>
      </c>
      <c r="O4" s="4" t="s">
        <v>10</v>
      </c>
      <c r="P4" s="13"/>
      <c r="Q4" s="13"/>
      <c r="R4" s="13"/>
      <c r="S4" s="13"/>
    </row>
    <row r="5" spans="2:19" x14ac:dyDescent="0.2">
      <c r="B5" s="12">
        <v>0</v>
      </c>
      <c r="C5" s="13">
        <v>8.2343495000000004</v>
      </c>
      <c r="D5" s="13">
        <v>8.8255885999999997</v>
      </c>
      <c r="E5" s="13">
        <v>7.5855705999999996</v>
      </c>
      <c r="F5" s="14">
        <f>AVERAGE(C5:E5)</f>
        <v>8.2151695666666669</v>
      </c>
      <c r="G5" s="14">
        <f>_xlfn.STDEV.P(C5:E5)</f>
        <v>0.50641686547942122</v>
      </c>
      <c r="J5" s="12">
        <v>0</v>
      </c>
      <c r="K5" s="17">
        <v>8.3250077999999998</v>
      </c>
      <c r="L5" s="17">
        <v>8.5284811000000005</v>
      </c>
      <c r="M5" s="17">
        <v>8.2401768999999998</v>
      </c>
      <c r="N5" s="14">
        <f>AVERAGE(K5:M5)</f>
        <v>8.3645552666666685</v>
      </c>
      <c r="O5" s="14">
        <f>_xlfn.STDEV.P(K5:M5)</f>
        <v>0.12097611203380454</v>
      </c>
      <c r="P5" s="13"/>
      <c r="Q5" s="13"/>
      <c r="R5" s="13"/>
      <c r="S5" s="13"/>
    </row>
    <row r="6" spans="2:19" x14ac:dyDescent="0.2">
      <c r="B6" s="15">
        <v>0.1</v>
      </c>
      <c r="C6" s="13">
        <v>8.6079848999999999</v>
      </c>
      <c r="D6" s="13">
        <v>8.6689197</v>
      </c>
      <c r="E6" s="13">
        <v>8.4102385000000002</v>
      </c>
      <c r="F6" s="14">
        <f t="shared" ref="F6:F12" si="0">AVERAGE(C6:E6)</f>
        <v>8.5623810333333328</v>
      </c>
      <c r="G6" s="14">
        <f t="shared" ref="G6:G12" si="1">_xlfn.STDEV.P(C6:E6)</f>
        <v>0.11041973042161533</v>
      </c>
      <c r="J6" s="15">
        <v>0.1</v>
      </c>
      <c r="K6" s="17">
        <v>6.5231335000000001</v>
      </c>
      <c r="L6" s="17">
        <v>6.5208797000000001</v>
      </c>
      <c r="M6" s="17">
        <v>6.4061867000000001</v>
      </c>
      <c r="N6" s="14">
        <f t="shared" ref="N6:N14" si="2">AVERAGE(K6:M6)</f>
        <v>6.4833999666666671</v>
      </c>
      <c r="O6" s="14">
        <f t="shared" ref="O6:O14" si="3">_xlfn.STDEV.P(K6:M6)</f>
        <v>5.4605776956980975E-2</v>
      </c>
      <c r="P6" s="13"/>
      <c r="Q6" s="13"/>
      <c r="R6" s="13"/>
      <c r="S6" s="13"/>
    </row>
    <row r="7" spans="2:19" x14ac:dyDescent="0.2">
      <c r="B7" s="15">
        <v>0.5</v>
      </c>
      <c r="C7" s="13">
        <v>8.0688803</v>
      </c>
      <c r="D7" s="13">
        <v>8.1337396999999996</v>
      </c>
      <c r="E7" s="13">
        <v>8.3283456000000005</v>
      </c>
      <c r="F7" s="14">
        <f t="shared" si="0"/>
        <v>8.1769885333333345</v>
      </c>
      <c r="G7" s="14">
        <f t="shared" si="1"/>
        <v>0.11025245776411947</v>
      </c>
      <c r="J7" s="15">
        <v>0.5</v>
      </c>
      <c r="K7" s="17">
        <v>5.5298154999999998</v>
      </c>
      <c r="L7" s="17">
        <v>5.4917496000000003</v>
      </c>
      <c r="M7" s="17">
        <v>5.4467813999999999</v>
      </c>
      <c r="N7" s="14">
        <f t="shared" si="2"/>
        <v>5.4894488333333333</v>
      </c>
      <c r="O7" s="14">
        <f t="shared" si="3"/>
        <v>3.3937546426176524E-2</v>
      </c>
      <c r="P7" s="13"/>
      <c r="Q7" s="13"/>
      <c r="R7" s="13"/>
      <c r="S7" s="13"/>
    </row>
    <row r="8" spans="2:19" x14ac:dyDescent="0.2">
      <c r="B8" s="15">
        <v>1</v>
      </c>
      <c r="C8" s="13">
        <v>8.9392019999999999</v>
      </c>
      <c r="D8" s="13">
        <v>8.8962184999999998</v>
      </c>
      <c r="E8" s="13">
        <v>8.7502774999999993</v>
      </c>
      <c r="F8" s="14">
        <f t="shared" si="0"/>
        <v>8.8618993333333318</v>
      </c>
      <c r="G8" s="14">
        <f t="shared" si="1"/>
        <v>8.0855717487317694E-2</v>
      </c>
      <c r="J8" s="15">
        <v>1</v>
      </c>
      <c r="K8" s="17">
        <v>4.2636468000000001</v>
      </c>
      <c r="L8" s="17">
        <v>4.2670450999999998</v>
      </c>
      <c r="M8" s="17">
        <v>4.0025835000000001</v>
      </c>
      <c r="N8" s="14">
        <f t="shared" si="2"/>
        <v>4.1777584666666669</v>
      </c>
      <c r="O8" s="14">
        <f t="shared" si="3"/>
        <v>0.1238751759385856</v>
      </c>
      <c r="P8" s="13"/>
      <c r="Q8" s="13"/>
      <c r="R8" s="13"/>
      <c r="S8" s="13"/>
    </row>
    <row r="9" spans="2:19" x14ac:dyDescent="0.2">
      <c r="B9" s="15">
        <v>5</v>
      </c>
      <c r="C9" s="13">
        <v>8.1171989</v>
      </c>
      <c r="D9" s="13">
        <v>8.0997199000000002</v>
      </c>
      <c r="E9" s="13">
        <v>8.0363100999999997</v>
      </c>
      <c r="F9" s="14">
        <f t="shared" si="0"/>
        <v>8.0844096333333351</v>
      </c>
      <c r="G9" s="14">
        <f t="shared" si="1"/>
        <v>3.4752004166794484E-2</v>
      </c>
      <c r="J9" s="15">
        <v>5</v>
      </c>
      <c r="K9" s="17">
        <v>2.0475680000000001</v>
      </c>
      <c r="L9" s="17">
        <v>1.9948929</v>
      </c>
      <c r="M9" s="17">
        <v>1.958447</v>
      </c>
      <c r="N9" s="14">
        <f t="shared" si="2"/>
        <v>2.0003026333333334</v>
      </c>
      <c r="O9" s="14">
        <f t="shared" si="3"/>
        <v>3.6584031774380604E-2</v>
      </c>
      <c r="P9" s="13"/>
      <c r="Q9" s="13"/>
      <c r="R9" s="13"/>
      <c r="S9" s="13"/>
    </row>
    <row r="10" spans="2:19" x14ac:dyDescent="0.2">
      <c r="B10" s="15">
        <v>10</v>
      </c>
      <c r="C10" s="13">
        <v>7.8047950999999998</v>
      </c>
      <c r="D10" s="13">
        <v>8.0401050999999999</v>
      </c>
      <c r="E10" s="13">
        <v>7.9686465999999996</v>
      </c>
      <c r="F10" s="14">
        <f t="shared" si="0"/>
        <v>7.9378489333333322</v>
      </c>
      <c r="G10" s="14">
        <f t="shared" si="1"/>
        <v>9.8502356077010814E-2</v>
      </c>
      <c r="J10" s="15">
        <v>10</v>
      </c>
      <c r="K10" s="17">
        <v>1.1366707</v>
      </c>
      <c r="L10" s="17">
        <v>1.1316383999999999</v>
      </c>
      <c r="M10" s="17">
        <v>1.0784351999999999</v>
      </c>
      <c r="N10" s="14">
        <f t="shared" si="2"/>
        <v>1.1155814333333332</v>
      </c>
      <c r="O10" s="14">
        <f t="shared" si="3"/>
        <v>2.6346574716818321E-2</v>
      </c>
      <c r="P10" s="13"/>
      <c r="Q10" s="13"/>
      <c r="R10" s="13"/>
      <c r="S10" s="13"/>
    </row>
    <row r="11" spans="2:19" x14ac:dyDescent="0.2">
      <c r="B11" s="15">
        <v>25</v>
      </c>
      <c r="C11" s="13">
        <v>6.5653969999999999</v>
      </c>
      <c r="D11" s="13">
        <v>6.7712715000000001</v>
      </c>
      <c r="E11" s="13">
        <v>6.8402566</v>
      </c>
      <c r="F11" s="14">
        <f t="shared" si="0"/>
        <v>6.7256416999999997</v>
      </c>
      <c r="G11" s="14">
        <f t="shared" si="1"/>
        <v>0.1167576090713007</v>
      </c>
      <c r="J11" s="15">
        <v>25</v>
      </c>
      <c r="K11" s="17">
        <v>0.14324919999999999</v>
      </c>
      <c r="L11" s="17">
        <v>0.14163990000000001</v>
      </c>
      <c r="M11" s="17">
        <v>0.131578</v>
      </c>
      <c r="N11" s="14">
        <f t="shared" si="2"/>
        <v>0.13882236666666667</v>
      </c>
      <c r="O11" s="14">
        <f t="shared" si="3"/>
        <v>5.164500487193531E-3</v>
      </c>
      <c r="P11" s="13"/>
      <c r="Q11" s="13"/>
      <c r="R11" s="13"/>
      <c r="S11" s="13"/>
    </row>
    <row r="12" spans="2:19" x14ac:dyDescent="0.2">
      <c r="B12" s="15">
        <v>50</v>
      </c>
      <c r="C12" s="13">
        <v>5.9233520999999998</v>
      </c>
      <c r="D12" s="13">
        <v>6.1017223999999999</v>
      </c>
      <c r="E12" s="13">
        <v>5.8898318999999999</v>
      </c>
      <c r="F12" s="14">
        <f t="shared" si="0"/>
        <v>5.9716354666666662</v>
      </c>
      <c r="G12" s="14">
        <f t="shared" si="1"/>
        <v>9.299770111876722E-2</v>
      </c>
      <c r="J12" s="15">
        <v>50</v>
      </c>
      <c r="K12" s="17">
        <v>5.3093799999999997E-2</v>
      </c>
      <c r="L12" s="17">
        <v>5.4256499999999999E-2</v>
      </c>
      <c r="M12" s="17">
        <v>5.0460600000000001E-2</v>
      </c>
      <c r="N12" s="14">
        <f t="shared" si="2"/>
        <v>5.2603633333333337E-2</v>
      </c>
      <c r="O12" s="14">
        <f t="shared" si="3"/>
        <v>1.5879571201879324E-3</v>
      </c>
      <c r="P12" s="13"/>
      <c r="Q12" s="13"/>
      <c r="R12" s="13"/>
      <c r="S12" s="13"/>
    </row>
    <row r="13" spans="2:19" x14ac:dyDescent="0.2">
      <c r="B13" s="15">
        <v>100</v>
      </c>
      <c r="C13" s="13">
        <v>3.7762039000000001</v>
      </c>
      <c r="D13" s="13">
        <v>4.0997028000000002</v>
      </c>
      <c r="E13" s="13">
        <v>4.2292047999999998</v>
      </c>
      <c r="F13" s="14">
        <f t="shared" ref="F13:F14" si="4">AVERAGE(C13:E13)</f>
        <v>4.0350371666666662</v>
      </c>
      <c r="G13" s="14">
        <f t="shared" ref="G13:G14" si="5">_xlfn.STDEV.P(C13:E13)</f>
        <v>0.19050579510171212</v>
      </c>
      <c r="J13" s="15">
        <v>100</v>
      </c>
      <c r="K13" s="17">
        <v>0</v>
      </c>
      <c r="L13" s="17">
        <v>0</v>
      </c>
      <c r="M13" s="17">
        <v>0</v>
      </c>
      <c r="N13" s="14">
        <f t="shared" si="2"/>
        <v>0</v>
      </c>
      <c r="O13" s="14">
        <f t="shared" si="3"/>
        <v>0</v>
      </c>
      <c r="P13" s="13"/>
      <c r="Q13" s="13"/>
      <c r="R13" s="13"/>
      <c r="S13" s="13"/>
    </row>
    <row r="14" spans="2:19" x14ac:dyDescent="0.2">
      <c r="B14" s="15">
        <v>150</v>
      </c>
      <c r="C14" s="13">
        <v>3.0180354</v>
      </c>
      <c r="D14" s="13">
        <v>3.2278617000000001</v>
      </c>
      <c r="E14" s="13">
        <v>3.1798015999999998</v>
      </c>
      <c r="F14" s="14">
        <f t="shared" si="4"/>
        <v>3.1418995666666665</v>
      </c>
      <c r="G14" s="14">
        <f t="shared" si="5"/>
        <v>8.9755936260592528E-2</v>
      </c>
      <c r="J14" s="15">
        <v>150</v>
      </c>
      <c r="K14" s="17">
        <v>0</v>
      </c>
      <c r="L14" s="17">
        <v>0</v>
      </c>
      <c r="M14" s="17">
        <v>0</v>
      </c>
      <c r="N14" s="14">
        <f t="shared" si="2"/>
        <v>0</v>
      </c>
      <c r="O14" s="14">
        <f t="shared" si="3"/>
        <v>0</v>
      </c>
      <c r="P14" s="13"/>
      <c r="Q14" s="13"/>
      <c r="R14" s="13"/>
      <c r="S14" s="13"/>
    </row>
    <row r="15" spans="2:19" x14ac:dyDescent="0.25">
      <c r="M15" s="13"/>
      <c r="N15" s="13"/>
      <c r="O15" s="13"/>
      <c r="P15" s="13"/>
      <c r="Q15" s="13"/>
      <c r="R15" s="13"/>
      <c r="S15" s="13"/>
    </row>
    <row r="16" spans="2:19" x14ac:dyDescent="0.25">
      <c r="K16" s="13"/>
      <c r="L16" s="13"/>
      <c r="M16" s="13"/>
      <c r="N16" s="13"/>
      <c r="O16" s="13"/>
      <c r="P16" s="13"/>
      <c r="Q16" s="13"/>
      <c r="R16" s="13"/>
      <c r="S16" s="13"/>
    </row>
    <row r="17" spans="2:19" x14ac:dyDescent="0.25">
      <c r="C17" s="5"/>
      <c r="D17" s="5"/>
      <c r="E17" s="5"/>
      <c r="K17" s="13"/>
      <c r="L17" s="13"/>
      <c r="M17" s="13"/>
      <c r="N17" s="13"/>
      <c r="O17" s="13"/>
      <c r="P17" s="13"/>
      <c r="Q17" s="13"/>
      <c r="R17" s="13"/>
      <c r="S17" s="13"/>
    </row>
    <row r="18" spans="2:19" x14ac:dyDescent="0.2">
      <c r="J18" s="17"/>
      <c r="K18" s="17"/>
      <c r="L18" s="17"/>
      <c r="M18" s="17"/>
      <c r="N18" s="13"/>
      <c r="O18" s="13"/>
      <c r="P18" s="13"/>
      <c r="Q18" s="13"/>
      <c r="R18" s="13"/>
      <c r="S18" s="13"/>
    </row>
    <row r="19" spans="2:19" x14ac:dyDescent="0.2">
      <c r="B19" s="13"/>
      <c r="C19" s="13"/>
      <c r="D19" s="13"/>
      <c r="E19" s="13" t="s">
        <v>45</v>
      </c>
      <c r="G19" s="14"/>
      <c r="J19" s="17"/>
      <c r="K19" s="17"/>
      <c r="L19" s="17"/>
      <c r="M19" s="17"/>
      <c r="N19" s="13"/>
    </row>
    <row r="20" spans="2:19" x14ac:dyDescent="0.2">
      <c r="B20" s="13"/>
      <c r="C20" s="13"/>
      <c r="D20" s="13"/>
      <c r="E20" s="13"/>
      <c r="G20" s="14"/>
      <c r="J20" s="17"/>
      <c r="K20" s="17"/>
      <c r="L20" s="17"/>
      <c r="M20" s="17"/>
    </row>
    <row r="21" spans="2:19" x14ac:dyDescent="0.2">
      <c r="B21" s="13"/>
      <c r="C21" s="13"/>
      <c r="D21" s="13"/>
      <c r="E21" s="13"/>
      <c r="G21" s="14"/>
      <c r="J21" s="17"/>
      <c r="K21" s="17"/>
      <c r="L21" s="17"/>
      <c r="M21" s="17"/>
    </row>
    <row r="22" spans="2:19" x14ac:dyDescent="0.2">
      <c r="B22" s="13"/>
      <c r="C22" s="13"/>
      <c r="D22" s="13"/>
      <c r="E22" s="13"/>
      <c r="G22" s="14"/>
      <c r="J22" s="17"/>
      <c r="K22" s="17"/>
      <c r="L22" s="17"/>
      <c r="M22" s="17"/>
    </row>
    <row r="23" spans="2:19" x14ac:dyDescent="0.2">
      <c r="B23" s="13"/>
      <c r="C23" s="13"/>
      <c r="D23" s="13"/>
      <c r="E23" s="13"/>
      <c r="G23" s="14"/>
      <c r="J23" s="17"/>
      <c r="K23" s="17"/>
      <c r="L23" s="17"/>
      <c r="M23" s="17"/>
      <c r="N23" s="13"/>
      <c r="O23" s="13"/>
    </row>
    <row r="24" spans="2:19" x14ac:dyDescent="0.2">
      <c r="B24" s="13"/>
      <c r="C24" s="13"/>
      <c r="D24" s="13"/>
      <c r="E24" s="13"/>
      <c r="G24" s="14"/>
      <c r="J24" s="17"/>
      <c r="K24" s="17"/>
      <c r="L24" s="17"/>
      <c r="M24" s="17"/>
      <c r="N24" s="13"/>
      <c r="O24" s="13"/>
    </row>
    <row r="25" spans="2:19" x14ac:dyDescent="0.2">
      <c r="B25" s="13"/>
      <c r="C25" s="13"/>
      <c r="D25" s="13"/>
      <c r="E25" s="13"/>
      <c r="G25" s="14"/>
      <c r="J25" s="17"/>
      <c r="K25" s="17"/>
      <c r="L25" s="17"/>
      <c r="M25" s="17"/>
      <c r="N25" s="13"/>
      <c r="O25" s="13"/>
    </row>
    <row r="26" spans="2:19" x14ac:dyDescent="0.2">
      <c r="B26" s="13"/>
      <c r="C26" s="13"/>
      <c r="D26" s="13"/>
      <c r="E26" s="13"/>
      <c r="G26" s="14"/>
      <c r="J26" s="17"/>
      <c r="K26" s="17"/>
      <c r="L26" s="17"/>
      <c r="M26" s="17"/>
      <c r="N26" s="13"/>
      <c r="O26" s="13"/>
    </row>
    <row r="27" spans="2:19" x14ac:dyDescent="0.2">
      <c r="B27" s="13"/>
      <c r="C27" s="13"/>
      <c r="D27" s="13"/>
      <c r="E27" s="13"/>
      <c r="G27" s="14"/>
      <c r="J27" s="17"/>
      <c r="K27" s="17"/>
      <c r="L27" s="17"/>
      <c r="M27" s="17"/>
      <c r="N27" s="13"/>
      <c r="O27" s="13"/>
    </row>
    <row r="28" spans="2:19" x14ac:dyDescent="0.25">
      <c r="B28" s="13"/>
      <c r="C28" s="13"/>
      <c r="D28" s="13"/>
      <c r="E28" s="13"/>
      <c r="G28" s="14"/>
      <c r="L28" s="13"/>
      <c r="M28" s="13"/>
      <c r="N28" s="13"/>
      <c r="O28" s="13"/>
    </row>
    <row r="29" spans="2:19" x14ac:dyDescent="0.25">
      <c r="L29" s="13"/>
      <c r="M29" s="13"/>
      <c r="N29" s="13"/>
      <c r="O29" s="13"/>
    </row>
    <row r="30" spans="2:19" x14ac:dyDescent="0.25">
      <c r="L30" s="13"/>
      <c r="M30" s="13"/>
      <c r="N30" s="13"/>
      <c r="O30" s="13"/>
    </row>
  </sheetData>
  <mergeCells count="4">
    <mergeCell ref="C2:E2"/>
    <mergeCell ref="C3:E3"/>
    <mergeCell ref="K2:M2"/>
    <mergeCell ref="K3:M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452B-7962-49BB-A4D4-A54ECCF40613}">
  <dimension ref="B1:F10"/>
  <sheetViews>
    <sheetView workbookViewId="0">
      <selection activeCell="B5" sqref="B5"/>
    </sheetView>
  </sheetViews>
  <sheetFormatPr defaultColWidth="11.7109375" defaultRowHeight="15" x14ac:dyDescent="0.25"/>
  <cols>
    <col min="1" max="1" width="11.7109375" style="1"/>
    <col min="2" max="2" width="16.7109375" style="1" customWidth="1"/>
    <col min="3" max="16384" width="11.7109375" style="1"/>
  </cols>
  <sheetData>
    <row r="1" spans="2:6" x14ac:dyDescent="0.25">
      <c r="C1" s="44"/>
      <c r="D1" s="44"/>
      <c r="E1" s="44"/>
    </row>
    <row r="2" spans="2:6" x14ac:dyDescent="0.25">
      <c r="B2" s="1" t="s">
        <v>36</v>
      </c>
      <c r="C2" s="41" t="s">
        <v>7</v>
      </c>
      <c r="D2" s="41"/>
      <c r="E2" s="41"/>
      <c r="F2" s="41"/>
    </row>
    <row r="3" spans="2:6" x14ac:dyDescent="0.25">
      <c r="B3" s="2"/>
      <c r="C3" s="3">
        <v>1</v>
      </c>
      <c r="D3" s="4">
        <v>2</v>
      </c>
      <c r="E3" s="4" t="s">
        <v>0</v>
      </c>
      <c r="F3" s="4" t="s">
        <v>1</v>
      </c>
    </row>
    <row r="4" spans="2:6" x14ac:dyDescent="0.2">
      <c r="B4" s="6" t="s">
        <v>37</v>
      </c>
      <c r="C4" s="34">
        <v>0.35599999999999998</v>
      </c>
      <c r="D4" s="34">
        <v>0.3</v>
      </c>
      <c r="E4" s="7">
        <f t="shared" ref="E4:E10" si="0">AVERAGE(C4:D4)</f>
        <v>0.32799999999999996</v>
      </c>
      <c r="F4" s="7">
        <f t="shared" ref="F4:F10" si="1">_xlfn.STDEV.P(C4:D4)</f>
        <v>2.7999999999999997E-2</v>
      </c>
    </row>
    <row r="5" spans="2:6" x14ac:dyDescent="0.2">
      <c r="B5" s="6" t="s">
        <v>30</v>
      </c>
      <c r="C5" s="34">
        <v>0.39700000000000002</v>
      </c>
      <c r="D5" s="34">
        <v>0.32</v>
      </c>
      <c r="E5" s="7">
        <f t="shared" si="0"/>
        <v>0.35850000000000004</v>
      </c>
      <c r="F5" s="7">
        <f t="shared" si="1"/>
        <v>3.8499999999999875E-2</v>
      </c>
    </row>
    <row r="6" spans="2:6" x14ac:dyDescent="0.2">
      <c r="B6" s="6" t="s">
        <v>31</v>
      </c>
      <c r="C6" s="34">
        <v>1.331</v>
      </c>
      <c r="D6" s="34">
        <v>1.25</v>
      </c>
      <c r="E6" s="7">
        <f t="shared" si="0"/>
        <v>1.2905</v>
      </c>
      <c r="F6" s="7">
        <f t="shared" si="1"/>
        <v>4.049999999999998E-2</v>
      </c>
    </row>
    <row r="7" spans="2:6" x14ac:dyDescent="0.2">
      <c r="B7" s="6" t="s">
        <v>32</v>
      </c>
      <c r="C7" s="34">
        <v>3.5</v>
      </c>
      <c r="D7" s="34">
        <v>3.4</v>
      </c>
      <c r="E7" s="7">
        <f t="shared" si="0"/>
        <v>3.45</v>
      </c>
      <c r="F7" s="7">
        <f t="shared" si="1"/>
        <v>5.0000000000000044E-2</v>
      </c>
    </row>
    <row r="8" spans="2:6" x14ac:dyDescent="0.2">
      <c r="B8" s="6" t="s">
        <v>33</v>
      </c>
      <c r="C8" s="34">
        <v>0.40899999999999997</v>
      </c>
      <c r="D8" s="34">
        <v>0.379</v>
      </c>
      <c r="E8" s="7">
        <f t="shared" si="0"/>
        <v>0.39400000000000002</v>
      </c>
      <c r="F8" s="7">
        <f t="shared" si="1"/>
        <v>1.4999999999999986E-2</v>
      </c>
    </row>
    <row r="9" spans="2:6" x14ac:dyDescent="0.2">
      <c r="B9" s="6" t="s">
        <v>34</v>
      </c>
      <c r="C9" s="34">
        <v>1.4</v>
      </c>
      <c r="D9" s="34">
        <v>1.33</v>
      </c>
      <c r="E9" s="7">
        <f t="shared" si="0"/>
        <v>1.365</v>
      </c>
      <c r="F9" s="7">
        <f t="shared" si="1"/>
        <v>3.499999999999992E-2</v>
      </c>
    </row>
    <row r="10" spans="2:6" x14ac:dyDescent="0.2">
      <c r="B10" s="6" t="s">
        <v>35</v>
      </c>
      <c r="C10" s="34">
        <v>1.119</v>
      </c>
      <c r="D10" s="34">
        <v>1.0669999999999999</v>
      </c>
      <c r="E10" s="7">
        <f t="shared" si="0"/>
        <v>1.093</v>
      </c>
      <c r="F10" s="7">
        <f t="shared" si="1"/>
        <v>2.6000000000000023E-2</v>
      </c>
    </row>
  </sheetData>
  <mergeCells count="2">
    <mergeCell ref="C2:F2"/>
    <mergeCell ref="C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88DDA-EFD4-4CDF-B607-F7E5E25471D3}">
  <dimension ref="B2:H20"/>
  <sheetViews>
    <sheetView workbookViewId="0">
      <selection activeCell="D16" sqref="D16"/>
    </sheetView>
  </sheetViews>
  <sheetFormatPr defaultColWidth="11.7109375" defaultRowHeight="15" x14ac:dyDescent="0.25"/>
  <cols>
    <col min="1" max="1" width="11.7109375" style="1"/>
    <col min="2" max="2" width="15.7109375" style="1" customWidth="1"/>
    <col min="3" max="16384" width="11.7109375" style="1"/>
  </cols>
  <sheetData>
    <row r="2" spans="2:8" x14ac:dyDescent="0.25">
      <c r="C2" s="41" t="s">
        <v>7</v>
      </c>
      <c r="D2" s="41"/>
      <c r="E2" s="41"/>
      <c r="F2" s="41"/>
      <c r="G2" s="41"/>
    </row>
    <row r="3" spans="2:8" x14ac:dyDescent="0.25">
      <c r="B3" s="2" t="s">
        <v>39</v>
      </c>
      <c r="C3" s="3">
        <v>1</v>
      </c>
      <c r="D3" s="4">
        <v>2</v>
      </c>
      <c r="E3" s="4">
        <v>3</v>
      </c>
      <c r="F3" s="4" t="s">
        <v>0</v>
      </c>
      <c r="G3" s="2" t="s">
        <v>1</v>
      </c>
      <c r="H3" s="35" t="s">
        <v>8</v>
      </c>
    </row>
    <row r="4" spans="2:8" x14ac:dyDescent="0.2">
      <c r="B4" s="6" t="s">
        <v>40</v>
      </c>
      <c r="C4" s="9">
        <v>30.388999999999999</v>
      </c>
      <c r="D4" s="9">
        <v>30.459</v>
      </c>
      <c r="E4" s="9">
        <v>30.718</v>
      </c>
      <c r="F4" s="7">
        <f>AVERAGE(C4:E4)</f>
        <v>30.522000000000002</v>
      </c>
      <c r="G4" s="8">
        <f>_xlfn.STDEV.P(C4:E4)</f>
        <v>0.14150853920052575</v>
      </c>
      <c r="H4" s="37">
        <v>96.2</v>
      </c>
    </row>
    <row r="5" spans="2:8" x14ac:dyDescent="0.2">
      <c r="B5" s="6" t="s">
        <v>41</v>
      </c>
      <c r="C5" s="9">
        <v>66.346999999999994</v>
      </c>
      <c r="D5" s="9">
        <v>66.89</v>
      </c>
      <c r="E5" s="9">
        <v>67.731999999999999</v>
      </c>
      <c r="F5" s="7">
        <f t="shared" ref="F5:F6" si="0">AVERAGE(C5:E5)</f>
        <v>66.989666666666665</v>
      </c>
      <c r="G5" s="8">
        <f t="shared" ref="G5:G6" si="1">_xlfn.STDEV.P(C5:E5)</f>
        <v>0.56979898989809641</v>
      </c>
      <c r="H5" s="37">
        <v>97.7</v>
      </c>
    </row>
    <row r="6" spans="2:8" x14ac:dyDescent="0.2">
      <c r="B6" s="6" t="s">
        <v>42</v>
      </c>
      <c r="C6" s="9">
        <v>100</v>
      </c>
      <c r="D6" s="9">
        <v>100</v>
      </c>
      <c r="E6" s="9">
        <v>100</v>
      </c>
      <c r="F6" s="7">
        <f t="shared" si="0"/>
        <v>100</v>
      </c>
      <c r="G6" s="8">
        <f t="shared" si="1"/>
        <v>0</v>
      </c>
      <c r="H6" s="37">
        <v>99.293999999999997</v>
      </c>
    </row>
    <row r="14" spans="2:8" x14ac:dyDescent="0.2">
      <c r="D14" s="9"/>
      <c r="E14" s="9"/>
      <c r="F14" s="9"/>
    </row>
    <row r="15" spans="2:8" x14ac:dyDescent="0.2">
      <c r="D15" s="9"/>
      <c r="E15" s="9"/>
      <c r="F15" s="9"/>
    </row>
    <row r="16" spans="2:8" x14ac:dyDescent="0.2">
      <c r="D16" s="9"/>
      <c r="E16" s="9"/>
      <c r="F16" s="9"/>
    </row>
    <row r="17" spans="5:7" x14ac:dyDescent="0.25">
      <c r="E17" s="13"/>
      <c r="F17" s="13"/>
      <c r="G17" s="13"/>
    </row>
    <row r="18" spans="5:7" x14ac:dyDescent="0.25">
      <c r="E18" s="13"/>
      <c r="F18" s="13"/>
      <c r="G18" s="13"/>
    </row>
    <row r="19" spans="5:7" x14ac:dyDescent="0.25">
      <c r="E19" s="13"/>
      <c r="F19" s="13"/>
      <c r="G19" s="13"/>
    </row>
    <row r="20" spans="5:7" x14ac:dyDescent="0.25">
      <c r="E20" s="13"/>
      <c r="F20" s="13"/>
      <c r="G20" s="13"/>
    </row>
  </sheetData>
  <mergeCells count="1"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 1c</vt:lpstr>
      <vt:lpstr>Fig. 1d &amp; Extended Data Fig. 2</vt:lpstr>
      <vt:lpstr>Fig. 2b</vt:lpstr>
      <vt:lpstr>Fig. 2c and SI Fig. 3a</vt:lpstr>
      <vt:lpstr>Fig. 3b and SI Fig. 11</vt:lpstr>
      <vt:lpstr>Extended Data Fig. 3</vt:lpstr>
      <vt:lpstr>Extended Data Fig. 4</vt:lpstr>
      <vt:lpstr>SI Fig. 1</vt:lpstr>
      <vt:lpstr>SI Fig. 4b</vt:lpstr>
      <vt:lpstr>SI Fig. 6</vt:lpstr>
      <vt:lpstr>SI Fig. 8</vt:lpstr>
      <vt:lpstr>SI Fig. 9</vt:lpstr>
      <vt:lpstr>SI Fig. 12</vt:lpstr>
      <vt:lpstr>SI Fig. 13</vt:lpstr>
      <vt:lpstr>SI Fig. 14</vt:lpstr>
      <vt:lpstr>ED Fig. 8 and SI Fig. 16</vt:lpstr>
      <vt:lpstr>SI Fig. 17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Lister</dc:creator>
  <cp:lastModifiedBy>Thomas Lister</cp:lastModifiedBy>
  <dcterms:created xsi:type="dcterms:W3CDTF">2024-06-26T06:37:04Z</dcterms:created>
  <dcterms:modified xsi:type="dcterms:W3CDTF">2025-02-24T16:05:50Z</dcterms:modified>
</cp:coreProperties>
</file>