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merkenschlager/Dropbox @RU Dropbox/Julia Merkenschlager/Princeton collaberation/afffinity maturation B cell/FINAL TEXT/"/>
    </mc:Choice>
  </mc:AlternateContent>
  <xr:revisionPtr revIDLastSave="0" documentId="13_ncr:1_{EEF77014-A3FB-8444-A4E2-3672DBB3CFC9}" xr6:coauthVersionLast="47" xr6:coauthVersionMax="47" xr10:uidLastSave="{00000000-0000-0000-0000-000000000000}"/>
  <bookViews>
    <workbookView xWindow="0" yWindow="760" windowWidth="34560" windowHeight="20940" firstSheet="4" activeTab="13" xr2:uid="{BE9E2354-BA0A-2C47-B26E-AF5B5A17AF9E}"/>
  </bookViews>
  <sheets>
    <sheet name="Figure 1" sheetId="1" r:id="rId1"/>
    <sheet name="Figure 2" sheetId="2" r:id="rId2"/>
    <sheet name="Figure 3" sheetId="3" r:id="rId3"/>
    <sheet name="Figure 4" sheetId="4" r:id="rId4"/>
    <sheet name="Extended Data Figure 1" sheetId="12" r:id="rId5"/>
    <sheet name="Extended Data Figure 2" sheetId="6" r:id="rId6"/>
    <sheet name="Extended Data Figure 3" sheetId="13" r:id="rId7"/>
    <sheet name="Extended Data Figure 4" sheetId="7" r:id="rId8"/>
    <sheet name="Extended Data Figure 5" sheetId="14" r:id="rId9"/>
    <sheet name="Extended data 6" sheetId="11" r:id="rId10"/>
    <sheet name="Extended Data 7" sheetId="9" r:id="rId11"/>
    <sheet name="Extended data Fig. 8" sheetId="5" r:id="rId12"/>
    <sheet name="Extended Data 9" sheetId="15" r:id="rId13"/>
    <sheet name="Extended Data 10" sheetId="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1" l="1"/>
  <c r="I39" i="11"/>
  <c r="I38" i="11"/>
  <c r="I41" i="11" s="1"/>
  <c r="H41" i="11"/>
  <c r="I35" i="11"/>
  <c r="H36" i="11"/>
  <c r="I34" i="11"/>
  <c r="I33" i="11"/>
  <c r="I31" i="11"/>
  <c r="I30" i="11"/>
  <c r="I29" i="11"/>
  <c r="H32" i="11"/>
  <c r="I26" i="11"/>
  <c r="I25" i="11"/>
  <c r="I24" i="11"/>
  <c r="I27" i="11" s="1"/>
  <c r="H27" i="11"/>
  <c r="I22" i="11"/>
  <c r="I21" i="11"/>
  <c r="I20" i="11"/>
  <c r="H23" i="11"/>
  <c r="I17" i="11"/>
  <c r="I16" i="11"/>
  <c r="I15" i="11"/>
  <c r="H18" i="11"/>
  <c r="I8" i="11"/>
  <c r="I12" i="11"/>
  <c r="I11" i="11"/>
  <c r="I10" i="11"/>
  <c r="I13" i="11" s="1"/>
  <c r="H13" i="11"/>
  <c r="I7" i="11"/>
  <c r="I6" i="11"/>
  <c r="I5" i="11"/>
  <c r="H8" i="11"/>
  <c r="I18" i="11"/>
  <c r="N41" i="11"/>
  <c r="N36" i="11"/>
  <c r="N32" i="11"/>
  <c r="N27" i="11"/>
  <c r="N23" i="11"/>
  <c r="N18" i="11"/>
  <c r="N13" i="11"/>
  <c r="N8" i="11"/>
  <c r="AP11" i="3"/>
  <c r="AP10" i="3"/>
  <c r="AP6" i="3"/>
  <c r="AP5" i="3"/>
  <c r="AI38" i="2"/>
  <c r="AI33" i="2"/>
  <c r="AI28" i="2"/>
  <c r="AI23" i="2"/>
  <c r="AI18" i="2"/>
  <c r="AI13" i="2"/>
  <c r="AI8" i="2"/>
  <c r="AB31" i="2"/>
  <c r="AB27" i="2"/>
  <c r="AB23" i="2"/>
  <c r="AB19" i="2"/>
  <c r="AB15" i="2"/>
  <c r="AB11" i="2"/>
  <c r="AB7" i="2"/>
  <c r="T60" i="3"/>
  <c r="V55" i="3"/>
  <c r="Q133" i="3"/>
  <c r="L128" i="3"/>
  <c r="F107" i="3"/>
  <c r="O70" i="3"/>
  <c r="D65" i="3"/>
  <c r="J37" i="3"/>
  <c r="E56" i="2"/>
  <c r="P48" i="2"/>
  <c r="U39" i="2"/>
  <c r="N39" i="2"/>
  <c r="K39" i="2"/>
  <c r="C31" i="2"/>
  <c r="S26" i="2"/>
  <c r="I16" i="2"/>
  <c r="H51" i="11"/>
  <c r="I36" i="11" l="1"/>
  <c r="I32" i="11"/>
  <c r="I23" i="11"/>
</calcChain>
</file>

<file path=xl/sharedStrings.xml><?xml version="1.0" encoding="utf-8"?>
<sst xmlns="http://schemas.openxmlformats.org/spreadsheetml/2006/main" count="5638" uniqueCount="395">
  <si>
    <t>a</t>
  </si>
  <si>
    <t>b</t>
  </si>
  <si>
    <t>RBD-</t>
  </si>
  <si>
    <t>RBD+</t>
  </si>
  <si>
    <t>c</t>
  </si>
  <si>
    <t>d</t>
  </si>
  <si>
    <t>e</t>
  </si>
  <si>
    <t>Unpaired t test with Welch's correction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</si>
  <si>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</si>
  <si>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</si>
  <si>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</si>
  <si>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</si>
  <si>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</si>
  <si>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</si>
  <si>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</si>
  <si>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Unpaired t test</t>
  </si>
  <si>
    <t>***</t>
  </si>
  <si>
    <t>t, df</t>
  </si>
  <si>
    <t>g-h</t>
  </si>
  <si>
    <t>n=11</t>
  </si>
  <si>
    <t>repeats=3</t>
  </si>
  <si>
    <t>ns</t>
  </si>
  <si>
    <t>No</t>
  </si>
  <si>
    <t>sample</t>
  </si>
  <si>
    <t xml:space="preserve"> aCasp3</t>
  </si>
  <si>
    <t>mCherry low</t>
  </si>
  <si>
    <t>mCherry high</t>
  </si>
  <si>
    <t>t=0.8786, df=20</t>
  </si>
  <si>
    <t>Sample:</t>
  </si>
  <si>
    <t>non boost</t>
  </si>
  <si>
    <t>boosted</t>
  </si>
  <si>
    <t>NP-negative</t>
  </si>
  <si>
    <t xml:space="preserve">NP-posiitve </t>
  </si>
  <si>
    <t>&lt;0.0001</t>
  </si>
  <si>
    <t>****</t>
  </si>
  <si>
    <t>f</t>
  </si>
  <si>
    <t>g</t>
  </si>
  <si>
    <t>Naive</t>
  </si>
  <si>
    <t># Mutations</t>
  </si>
  <si>
    <t>Total bps</t>
  </si>
  <si>
    <t>Mut Freq</t>
  </si>
  <si>
    <t>Mut Freq x 10^-4</t>
  </si>
  <si>
    <t>unmutated</t>
  </si>
  <si>
    <t># of seq total</t>
  </si>
  <si>
    <t>mCherryhigh</t>
  </si>
  <si>
    <t>mCherrylow</t>
  </si>
  <si>
    <t>mCherryhi</t>
  </si>
  <si>
    <t>t=5.273, df=12</t>
  </si>
  <si>
    <t xml:space="preserve">mCherrylow </t>
  </si>
  <si>
    <t>RBD +</t>
  </si>
  <si>
    <t>Fabs</t>
  </si>
  <si>
    <t>C135</t>
  </si>
  <si>
    <t>3BNC60</t>
  </si>
  <si>
    <t>time/s</t>
  </si>
  <si>
    <t>seq 4</t>
  </si>
  <si>
    <t>seq1</t>
  </si>
  <si>
    <t>seq3</t>
  </si>
  <si>
    <t>seq2</t>
  </si>
  <si>
    <t>node_class</t>
  </si>
  <si>
    <t>mut_type</t>
  </si>
  <si>
    <t>sum</t>
  </si>
  <si>
    <t>percentage</t>
  </si>
  <si>
    <t>AID_mut</t>
  </si>
  <si>
    <t>others</t>
  </si>
  <si>
    <t>≤15</t>
  </si>
  <si>
    <t>&gt;15</t>
  </si>
  <si>
    <t>NP-OVA</t>
  </si>
  <si>
    <t>RBD gross</t>
  </si>
  <si>
    <t>RBD fractionated</t>
  </si>
  <si>
    <t>t=10.29, df=6</t>
  </si>
  <si>
    <t>Number of pairs</t>
  </si>
  <si>
    <t>n/a</t>
  </si>
  <si>
    <t>IGHV1-72</t>
  </si>
  <si>
    <t>node size</t>
  </si>
  <si>
    <t>affinity_change</t>
  </si>
  <si>
    <t>#_progeny_cells_p=0.5</t>
  </si>
  <si>
    <t>#_progeny_cells_p=0.2</t>
  </si>
  <si>
    <t>node_size</t>
  </si>
  <si>
    <t>p=0.5</t>
  </si>
  <si>
    <t>p=0.2</t>
  </si>
  <si>
    <t>1-CDF_NP_OVA</t>
  </si>
  <si>
    <t>1-CDF_RBD</t>
  </si>
  <si>
    <t>1-CDF_average</t>
  </si>
  <si>
    <t>1-CDF_cnst_pmut</t>
  </si>
  <si>
    <t>1-CDF_dec_pmut</t>
  </si>
  <si>
    <t>1-CDF_dec_pmut_lower</t>
  </si>
  <si>
    <t>1-CDF_dec_pmut_D8</t>
  </si>
  <si>
    <t>1-CDF_cnst_pmut=0.2</t>
  </si>
  <si>
    <t>1-CDF_cnst_pmut=0.5_D8</t>
  </si>
  <si>
    <t>1-CDF_sig=0</t>
  </si>
  <si>
    <t>1-CDF_sig=0.1</t>
  </si>
  <si>
    <t>1-CDF_sig=0.2</t>
  </si>
  <si>
    <t>1-CDF_sig=0.3</t>
  </si>
  <si>
    <t>node_size_fixed_div_time</t>
  </si>
  <si>
    <t>1-CDF_fixed_div_time</t>
  </si>
  <si>
    <t>node_size_decreasing_div_time</t>
  </si>
  <si>
    <t>1-CDF_decreasing_div_time</t>
  </si>
  <si>
    <t>mouse</t>
  </si>
  <si>
    <t>overall_percent_nodes</t>
  </si>
  <si>
    <t>M1</t>
  </si>
  <si>
    <t>M2</t>
  </si>
  <si>
    <t>M3</t>
  </si>
  <si>
    <t>M4</t>
  </si>
  <si>
    <t>M5</t>
  </si>
  <si>
    <t>M6</t>
  </si>
  <si>
    <t>M7</t>
  </si>
  <si>
    <t>n_seqs_node_class</t>
  </si>
  <si>
    <t>1</t>
  </si>
  <si>
    <t>singlet</t>
  </si>
  <si>
    <t>M5_C4_ctrl_6</t>
  </si>
  <si>
    <t>M5_C4_ctrl_7</t>
  </si>
  <si>
    <t>M6_C5_ctrl_6</t>
  </si>
  <si>
    <t>M6_C5_ctrl_7</t>
  </si>
  <si>
    <t>M7_C11_ctrl_6</t>
  </si>
  <si>
    <t>M7_C11_ctrl_7</t>
  </si>
  <si>
    <t>M8_C12_ctrl_6</t>
  </si>
  <si>
    <t>M8_C12_ctrl_7</t>
  </si>
  <si>
    <t>n_seqs</t>
  </si>
  <si>
    <t>clone_id</t>
  </si>
  <si>
    <t>V1</t>
  </si>
  <si>
    <t>x-node size</t>
  </si>
  <si>
    <t>rbd</t>
  </si>
  <si>
    <t>clone_id_117</t>
  </si>
  <si>
    <t>&lt;10</t>
  </si>
  <si>
    <t>rbd_neg</t>
  </si>
  <si>
    <t>clone_id_120</t>
  </si>
  <si>
    <t>clone_id_126</t>
  </si>
  <si>
    <t>clone_id_128</t>
  </si>
  <si>
    <t>clone_id_129</t>
  </si>
  <si>
    <t>clone_id_130</t>
  </si>
  <si>
    <t>clone_id_133</t>
  </si>
  <si>
    <t>clone_id_134</t>
  </si>
  <si>
    <t>clone_id_136</t>
  </si>
  <si>
    <t>clone_id_137</t>
  </si>
  <si>
    <t>clone_id_138</t>
  </si>
  <si>
    <t>clone_id_141</t>
  </si>
  <si>
    <t>clone_id_144</t>
  </si>
  <si>
    <t>clone_id_151</t>
  </si>
  <si>
    <t>clone_id_153</t>
  </si>
  <si>
    <t>clone_id_157</t>
  </si>
  <si>
    <t>clone_id_158</t>
  </si>
  <si>
    <t>clone_id_159</t>
  </si>
  <si>
    <t>clone_id_161</t>
  </si>
  <si>
    <t>clone_id_164</t>
  </si>
  <si>
    <t>clone_id_166</t>
  </si>
  <si>
    <t>clone_id_168</t>
  </si>
  <si>
    <t>clone_id_169</t>
  </si>
  <si>
    <t>clone_id_172</t>
  </si>
  <si>
    <t>clone_id_175</t>
  </si>
  <si>
    <t>clone_id_179</t>
  </si>
  <si>
    <t>clone_id_180</t>
  </si>
  <si>
    <t>clone_id_182</t>
  </si>
  <si>
    <t>clone_id_183</t>
  </si>
  <si>
    <t>clone_id_184</t>
  </si>
  <si>
    <t>clone_id_21</t>
  </si>
  <si>
    <t>clone_id_54</t>
  </si>
  <si>
    <t>clone_id_59</t>
  </si>
  <si>
    <t>clone_id_79</t>
  </si>
  <si>
    <t>clone_id_103</t>
  </si>
  <si>
    <t>clone_id_124</t>
  </si>
  <si>
    <t>clone_id_13</t>
  </si>
  <si>
    <t>clone_id_149</t>
  </si>
  <si>
    <t>clone_id_17</t>
  </si>
  <si>
    <t>clone_id_173</t>
  </si>
  <si>
    <t>clone_id_174</t>
  </si>
  <si>
    <t>clone_id_178</t>
  </si>
  <si>
    <t>clone_id_18</t>
  </si>
  <si>
    <t>clone_id_187</t>
  </si>
  <si>
    <t>clone_id_188</t>
  </si>
  <si>
    <t>clone_id_193</t>
  </si>
  <si>
    <t>clone_id_198</t>
  </si>
  <si>
    <t>clone_id_199</t>
  </si>
  <si>
    <t>clone_id_209</t>
  </si>
  <si>
    <t>clone_id_212</t>
  </si>
  <si>
    <t>clone_id_213</t>
  </si>
  <si>
    <t>clone_id_214</t>
  </si>
  <si>
    <t>clone_id_219</t>
  </si>
  <si>
    <t>clone_id_224</t>
  </si>
  <si>
    <t>clone_id_225</t>
  </si>
  <si>
    <t>clone_id_233</t>
  </si>
  <si>
    <t>clone_id_234</t>
  </si>
  <si>
    <t>clone_id_239</t>
  </si>
  <si>
    <t>clone_id_243</t>
  </si>
  <si>
    <t>clone_id_244</t>
  </si>
  <si>
    <t>clone_id_253</t>
  </si>
  <si>
    <t>clone_id_255</t>
  </si>
  <si>
    <t>clone_id_258</t>
  </si>
  <si>
    <t>clone_id_260</t>
  </si>
  <si>
    <t>clone_id_262</t>
  </si>
  <si>
    <t>clone_id_38</t>
  </si>
  <si>
    <t>clone_id_58</t>
  </si>
  <si>
    <t>clone_id_7</t>
  </si>
  <si>
    <t>seq4</t>
  </si>
  <si>
    <t>clone_id_97</t>
  </si>
  <si>
    <t>clone_id_100</t>
  </si>
  <si>
    <t>clone_id_115</t>
  </si>
  <si>
    <t>clone_id_119</t>
  </si>
  <si>
    <t>clone_id_121</t>
  </si>
  <si>
    <t>clone_id_122</t>
  </si>
  <si>
    <t>clone_id_123</t>
  </si>
  <si>
    <t>clone_id_132</t>
  </si>
  <si>
    <t>clone_id_139</t>
  </si>
  <si>
    <t>clone_id_140</t>
  </si>
  <si>
    <t>clone_id_145</t>
  </si>
  <si>
    <t>clone_id_148</t>
  </si>
  <si>
    <t>clone_id_154</t>
  </si>
  <si>
    <t>clone_id_155</t>
  </si>
  <si>
    <t>clone_id_156</t>
  </si>
  <si>
    <t>clone_id_162</t>
  </si>
  <si>
    <t>clone_id_163</t>
  </si>
  <si>
    <t>clone_id_19</t>
  </si>
  <si>
    <t>clone_id_36</t>
  </si>
  <si>
    <t>clone_id_87</t>
  </si>
  <si>
    <t>clone_id_105</t>
  </si>
  <si>
    <t>clone_id_111</t>
  </si>
  <si>
    <t>clone_id_113</t>
  </si>
  <si>
    <t>clone_id_116</t>
  </si>
  <si>
    <t>clone_id_127</t>
  </si>
  <si>
    <t>clone_id_143</t>
  </si>
  <si>
    <t>clone_id_150</t>
  </si>
  <si>
    <t>clone_id_152</t>
  </si>
  <si>
    <t>clone_id_160</t>
  </si>
  <si>
    <t>clone_id_165</t>
  </si>
  <si>
    <t>clone_id_177</t>
  </si>
  <si>
    <t>clone_id_185</t>
  </si>
  <si>
    <t>clone_id_186</t>
  </si>
  <si>
    <t>clone_id_189</t>
  </si>
  <si>
    <t>clone_id_191</t>
  </si>
  <si>
    <t>clone_id_22</t>
  </si>
  <si>
    <t>clone_id_67</t>
  </si>
  <si>
    <t>clone_id_101</t>
  </si>
  <si>
    <t>clone_id_102</t>
  </si>
  <si>
    <t>clone_id_104</t>
  </si>
  <si>
    <t>clone_id_106</t>
  </si>
  <si>
    <t>clone_id_107</t>
  </si>
  <si>
    <t>clone_id_108</t>
  </si>
  <si>
    <t>clone_id_109</t>
  </si>
  <si>
    <t>clone_id_110</t>
  </si>
  <si>
    <t>clone_id_118</t>
  </si>
  <si>
    <t>seq5</t>
  </si>
  <si>
    <t>clone_id_39</t>
  </si>
  <si>
    <t>clone_id_61</t>
  </si>
  <si>
    <t>clone_id_68</t>
  </si>
  <si>
    <t>clone_id_71</t>
  </si>
  <si>
    <t>clone_id_9</t>
  </si>
  <si>
    <t>clone_id_93</t>
  </si>
  <si>
    <t>clone_id_96</t>
  </si>
  <si>
    <t>clone_id_98</t>
  </si>
  <si>
    <t>clone_id_125</t>
  </si>
  <si>
    <t>clone_id_131</t>
  </si>
  <si>
    <t>clone_id_135</t>
  </si>
  <si>
    <t>clone_id_147</t>
  </si>
  <si>
    <t>clone_id_27</t>
  </si>
  <si>
    <t>clone_id_49</t>
  </si>
  <si>
    <t>clone_id_5</t>
  </si>
  <si>
    <t>clone_id_50</t>
  </si>
  <si>
    <t>clone_id_60</t>
  </si>
  <si>
    <t>clone_id_77</t>
  </si>
  <si>
    <t>clone_id_95</t>
  </si>
  <si>
    <t>clone_id_37</t>
  </si>
  <si>
    <t>clone_id_40</t>
  </si>
  <si>
    <t>clone_id_74</t>
  </si>
  <si>
    <t>clone_id_75</t>
  </si>
  <si>
    <t>clone_id_78</t>
  </si>
  <si>
    <t>clone_id_80</t>
  </si>
  <si>
    <t>clone_id_85</t>
  </si>
  <si>
    <t>clone_id_86</t>
  </si>
  <si>
    <t>clone_id_89</t>
  </si>
  <si>
    <t>clone_id_91</t>
  </si>
  <si>
    <t>clone_id_94</t>
  </si>
  <si>
    <t>clone_id_99</t>
  </si>
  <si>
    <t>clone_id_114</t>
  </si>
  <si>
    <t>clone_id_32</t>
  </si>
  <si>
    <t>clone_id_33</t>
  </si>
  <si>
    <t>clone_id_65</t>
  </si>
  <si>
    <t>clone_id_73</t>
  </si>
  <si>
    <t>clone_id_82</t>
  </si>
  <si>
    <t>clone_id_30</t>
  </si>
  <si>
    <t>clone_id_44</t>
  </si>
  <si>
    <t>clone_id_83</t>
  </si>
  <si>
    <t>clone_id_84</t>
  </si>
  <si>
    <t>clone_id_90</t>
  </si>
  <si>
    <t>clone_id_112</t>
  </si>
  <si>
    <t>clone_id_53</t>
  </si>
  <si>
    <t>clone_id_88</t>
  </si>
  <si>
    <t>clone_id_72</t>
  </si>
  <si>
    <t>clone_id_81</t>
  </si>
  <si>
    <t>clone_id_12</t>
  </si>
  <si>
    <t>clone_id_24</t>
  </si>
  <si>
    <t>clone_id_45</t>
  </si>
  <si>
    <t>clone_id_47</t>
  </si>
  <si>
    <t>clone_id_57</t>
  </si>
  <si>
    <t>clone_id_63</t>
  </si>
  <si>
    <t>clone_id_70</t>
  </si>
  <si>
    <t>clone_id_92</t>
  </si>
  <si>
    <t>clone_id_69</t>
  </si>
  <si>
    <t>clone_id_76</t>
  </si>
  <si>
    <t>clone_id_52</t>
  </si>
  <si>
    <t>clone_id_25</t>
  </si>
  <si>
    <t>clone_id_62</t>
  </si>
  <si>
    <t>clone_id_64</t>
  </si>
  <si>
    <t>clone_id_66</t>
  </si>
  <si>
    <t>clone_id_48</t>
  </si>
  <si>
    <t>clone_id_56</t>
  </si>
  <si>
    <t>clone_id_55</t>
  </si>
  <si>
    <t>clone_id_26</t>
  </si>
  <si>
    <t>clone_id_46</t>
  </si>
  <si>
    <t>clone_id_41</t>
  </si>
  <si>
    <t>clone_id_42</t>
  </si>
  <si>
    <t>clone_id_43</t>
  </si>
  <si>
    <t>clone_id_51</t>
  </si>
  <si>
    <t>clone_id_6</t>
  </si>
  <si>
    <t>clone_id_8</t>
  </si>
  <si>
    <t>clone_id_28</t>
  </si>
  <si>
    <t>clone_id_34</t>
  </si>
  <si>
    <t>clone_id_4</t>
  </si>
  <si>
    <t>clone_id_35</t>
  </si>
  <si>
    <t>clone_id_31</t>
  </si>
  <si>
    <t>clone_id_29</t>
  </si>
  <si>
    <t>clone_id_14</t>
  </si>
  <si>
    <t>≥10 and &lt;50</t>
  </si>
  <si>
    <t>clone_id_1</t>
  </si>
  <si>
    <t>clone_id_20</t>
  </si>
  <si>
    <t>clone_id_23</t>
  </si>
  <si>
    <t>clone_id_2</t>
  </si>
  <si>
    <t>clone_id_10</t>
  </si>
  <si>
    <t>clone_id_16</t>
  </si>
  <si>
    <t>clone_id_15</t>
  </si>
  <si>
    <t>clone_id_3</t>
  </si>
  <si>
    <t>clone_id_11</t>
  </si>
  <si>
    <t>≥50</t>
  </si>
  <si>
    <t>rbd_pos</t>
  </si>
  <si>
    <t>clone_id_181</t>
  </si>
  <si>
    <t>clone_id_232</t>
  </si>
  <si>
    <t>clone_id_248</t>
  </si>
  <si>
    <t>clone_id_254</t>
  </si>
  <si>
    <t>clone_id_142</t>
  </si>
  <si>
    <t>np-ova</t>
  </si>
  <si>
    <t>clone id</t>
  </si>
  <si>
    <t>num_seqs</t>
  </si>
  <si>
    <t>cluster_id</t>
  </si>
  <si>
    <t>single</t>
  </si>
  <si>
    <t>node class</t>
  </si>
  <si>
    <t>%, over all mice</t>
  </si>
  <si>
    <t>1+singlet</t>
  </si>
  <si>
    <t>other</t>
  </si>
  <si>
    <t>W33L, K59R, Y99G</t>
  </si>
  <si>
    <t>percent_nodes</t>
  </si>
  <si>
    <t>M1_RBD_neg</t>
  </si>
  <si>
    <t>M1_RBD_pos</t>
  </si>
  <si>
    <t>M2_RBD_neg</t>
  </si>
  <si>
    <t>M2_RBD_pos</t>
  </si>
  <si>
    <t>M3_RBD_neg</t>
  </si>
  <si>
    <t>M3_RBD_pos</t>
  </si>
  <si>
    <t>M4_RBD_neg</t>
  </si>
  <si>
    <t>M4_RBD_pos</t>
  </si>
  <si>
    <t>% average pooled</t>
  </si>
  <si>
    <t xml:space="preserve">name </t>
  </si>
  <si>
    <t>RBD_status</t>
  </si>
  <si>
    <t>RBD_neg</t>
  </si>
  <si>
    <t>RBD_pos</t>
  </si>
  <si>
    <t>rbd_status</t>
  </si>
  <si>
    <t>relative_seqs</t>
  </si>
  <si>
    <t>%sequence</t>
  </si>
  <si>
    <t>J</t>
  </si>
  <si>
    <t>isotype</t>
  </si>
  <si>
    <t>n</t>
  </si>
  <si>
    <t>total</t>
  </si>
  <si>
    <t>percent</t>
  </si>
  <si>
    <t>IGHA</t>
  </si>
  <si>
    <t>IGHG</t>
  </si>
  <si>
    <t>IGHM</t>
  </si>
  <si>
    <t>% NP-binding</t>
  </si>
  <si>
    <t>Clonality score</t>
  </si>
  <si>
    <t>Mouse</t>
  </si>
  <si>
    <t>M8</t>
  </si>
  <si>
    <t>M9</t>
  </si>
  <si>
    <t>M10</t>
  </si>
  <si>
    <t>M5 RBD-</t>
  </si>
  <si>
    <t>M5 RBD+</t>
  </si>
  <si>
    <t>M6 RBD-</t>
  </si>
  <si>
    <t>M6 RBD+</t>
  </si>
  <si>
    <t>1 (+singlet)</t>
  </si>
  <si>
    <t>M7 RBD-</t>
  </si>
  <si>
    <t>M7 RBD+</t>
  </si>
  <si>
    <t>M8 RBD-</t>
  </si>
  <si>
    <t>M8 RBD+</t>
  </si>
  <si>
    <t>n nodes</t>
  </si>
  <si>
    <t>overall_percent_nodes (clones)</t>
  </si>
  <si>
    <t>overall_percent_sequences (all cells)</t>
  </si>
  <si>
    <t>average % nodes per mouse</t>
  </si>
  <si>
    <t xml:space="preserve">average % sequences per moouse </t>
  </si>
  <si>
    <t xml:space="preserve">boost </t>
  </si>
  <si>
    <t>G0/1</t>
  </si>
  <si>
    <t>% occupancy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</si>
</sst>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4"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rgb="FF000000"/>
      <name val="Aptos Narrow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 12"/>
    </font>
    <font>
      <sz val="12"/>
      <color theme="1"/>
      <name val="Arial 12"/>
    </font>
    <font>
      <sz val="12"/>
      <color rgb="FF000000"/>
      <name val="Arial 12"/>
    </font>
    <font>
      <sz val="11"/>
      <color rgb="FF000000"/>
      <name val="Arial 12"/>
    </font>
    <font>
      <sz val="12"/>
      <name val="Arial 12"/>
    </font>
    <font>
      <sz val="8"/>
      <name val="Arial 12"/>
    </font>
    <font>
      <sz val="11"/>
      <color theme="5" tint="-0.249977111117893"/>
      <name val="Aptos Narrow"/>
      <family val="2"/>
      <scheme val="minor"/>
    </font>
    <font>
      <sz val="11"/>
      <color rgb="FFFF0000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7" fillId="2" borderId="7" xfId="0" applyFont="1" applyFill="1" applyBorder="1"/>
    <xf numFmtId="0" fontId="7" fillId="2" borderId="8" xfId="0" applyFont="1" applyFill="1" applyBorder="1"/>
    <xf numFmtId="0" fontId="7" fillId="0" borderId="5" xfId="0" applyFont="1" applyBorder="1"/>
    <xf numFmtId="0" fontId="7" fillId="2" borderId="9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7" fillId="2" borderId="9" xfId="0" applyFont="1" applyFill="1" applyBorder="1"/>
    <xf numFmtId="0" fontId="7" fillId="0" borderId="12" xfId="0" applyFont="1" applyBorder="1" applyAlignment="1">
      <alignment vertical="top"/>
    </xf>
    <xf numFmtId="0" fontId="6" fillId="0" borderId="8" xfId="0" applyFont="1" applyBorder="1"/>
    <xf numFmtId="0" fontId="7" fillId="0" borderId="3" xfId="0" applyFont="1" applyBorder="1" applyAlignment="1">
      <alignment vertical="top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7" fillId="0" borderId="12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4" xfId="0" applyFont="1" applyBorder="1"/>
    <xf numFmtId="0" fontId="7" fillId="0" borderId="2" xfId="0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 applyAlignment="1">
      <alignment horizontal="left"/>
    </xf>
    <xf numFmtId="0" fontId="28" fillId="0" borderId="0" xfId="0" applyFont="1"/>
    <xf numFmtId="0" fontId="27" fillId="0" borderId="15" xfId="0" applyFont="1" applyBorder="1"/>
    <xf numFmtId="164" fontId="27" fillId="0" borderId="15" xfId="0" applyNumberFormat="1" applyFont="1" applyBorder="1"/>
    <xf numFmtId="164" fontId="27" fillId="0" borderId="0" xfId="0" applyNumberFormat="1" applyFont="1"/>
    <xf numFmtId="1" fontId="25" fillId="0" borderId="0" xfId="0" applyNumberFormat="1" applyFont="1"/>
    <xf numFmtId="0" fontId="25" fillId="0" borderId="19" xfId="0" applyFont="1" applyBorder="1"/>
    <xf numFmtId="164" fontId="25" fillId="0" borderId="15" xfId="0" applyNumberFormat="1" applyFont="1" applyBorder="1"/>
    <xf numFmtId="164" fontId="25" fillId="0" borderId="0" xfId="0" applyNumberFormat="1" applyFont="1"/>
    <xf numFmtId="164" fontId="27" fillId="0" borderId="0" xfId="0" applyNumberFormat="1" applyFont="1" applyAlignment="1">
      <alignment horizontal="left" indent="1"/>
    </xf>
    <xf numFmtId="0" fontId="27" fillId="0" borderId="19" xfId="0" applyFont="1" applyBorder="1"/>
    <xf numFmtId="164" fontId="25" fillId="0" borderId="20" xfId="0" applyNumberFormat="1" applyFont="1" applyBorder="1"/>
    <xf numFmtId="0" fontId="25" fillId="0" borderId="15" xfId="0" applyFont="1" applyBorder="1"/>
    <xf numFmtId="0" fontId="27" fillId="0" borderId="24" xfId="0" applyFont="1" applyBorder="1"/>
    <xf numFmtId="0" fontId="25" fillId="0" borderId="21" xfId="0" applyFont="1" applyBorder="1"/>
    <xf numFmtId="0" fontId="25" fillId="0" borderId="15" xfId="0" applyFont="1" applyBorder="1" applyAlignment="1">
      <alignment horizontal="right"/>
    </xf>
    <xf numFmtId="1" fontId="27" fillId="0" borderId="15" xfId="0" applyNumberFormat="1" applyFont="1" applyBorder="1" applyAlignment="1">
      <alignment horizontal="left" indent="9"/>
    </xf>
    <xf numFmtId="0" fontId="7" fillId="0" borderId="15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1" fontId="25" fillId="0" borderId="15" xfId="0" applyNumberFormat="1" applyFont="1" applyBorder="1"/>
    <xf numFmtId="0" fontId="28" fillId="0" borderId="15" xfId="0" applyFont="1" applyBorder="1" applyAlignment="1">
      <alignment horizontal="center"/>
    </xf>
    <xf numFmtId="0" fontId="28" fillId="0" borderId="15" xfId="0" applyFont="1" applyBorder="1"/>
    <xf numFmtId="0" fontId="6" fillId="0" borderId="15" xfId="0" applyFont="1" applyBorder="1"/>
    <xf numFmtId="0" fontId="28" fillId="0" borderId="2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7" xfId="0" applyFont="1" applyBorder="1"/>
    <xf numFmtId="0" fontId="10" fillId="0" borderId="25" xfId="0" applyFont="1" applyBorder="1"/>
    <xf numFmtId="0" fontId="10" fillId="0" borderId="26" xfId="0" applyFont="1" applyBorder="1"/>
    <xf numFmtId="0" fontId="30" fillId="0" borderId="0" xfId="0" applyFont="1"/>
    <xf numFmtId="0" fontId="7" fillId="0" borderId="6" xfId="0" applyFont="1" applyBorder="1"/>
    <xf numFmtId="0" fontId="31" fillId="0" borderId="0" xfId="0" applyFont="1"/>
    <xf numFmtId="0" fontId="7" fillId="0" borderId="15" xfId="0" applyFont="1" applyBorder="1" applyAlignment="1">
      <alignment horizontal="center"/>
    </xf>
    <xf numFmtId="0" fontId="7" fillId="0" borderId="24" xfId="0" applyFont="1" applyBorder="1"/>
    <xf numFmtId="0" fontId="7" fillId="0" borderId="28" xfId="0" applyFont="1" applyBorder="1"/>
    <xf numFmtId="0" fontId="7" fillId="0" borderId="27" xfId="0" applyFont="1" applyBorder="1"/>
    <xf numFmtId="0" fontId="7" fillId="0" borderId="22" xfId="0" applyFont="1" applyBorder="1"/>
    <xf numFmtId="0" fontId="7" fillId="0" borderId="23" xfId="0" applyFont="1" applyBorder="1"/>
    <xf numFmtId="1" fontId="7" fillId="0" borderId="15" xfId="0" applyNumberFormat="1" applyFont="1" applyBorder="1" applyAlignment="1">
      <alignment horizontal="center"/>
    </xf>
    <xf numFmtId="0" fontId="0" fillId="0" borderId="13" xfId="0" applyBorder="1"/>
    <xf numFmtId="0" fontId="18" fillId="0" borderId="13" xfId="0" applyFont="1" applyBorder="1"/>
    <xf numFmtId="0" fontId="18" fillId="0" borderId="11" xfId="0" applyFont="1" applyBorder="1"/>
    <xf numFmtId="0" fontId="17" fillId="0" borderId="12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5" xfId="0" applyBorder="1"/>
    <xf numFmtId="0" fontId="0" fillId="0" borderId="29" xfId="0" applyBorder="1"/>
    <xf numFmtId="0" fontId="0" fillId="0" borderId="6" xfId="0" applyBorder="1"/>
    <xf numFmtId="0" fontId="19" fillId="0" borderId="1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3" fillId="0" borderId="13" xfId="0" applyFont="1" applyBorder="1"/>
    <xf numFmtId="0" fontId="10" fillId="0" borderId="13" xfId="0" applyFont="1" applyBorder="1"/>
    <xf numFmtId="0" fontId="11" fillId="0" borderId="13" xfId="0" applyFont="1" applyBorder="1"/>
    <xf numFmtId="0" fontId="8" fillId="0" borderId="13" xfId="0" applyFont="1" applyBorder="1"/>
    <xf numFmtId="165" fontId="0" fillId="0" borderId="0" xfId="0" applyNumberFormat="1"/>
    <xf numFmtId="165" fontId="0" fillId="0" borderId="13" xfId="0" applyNumberFormat="1" applyBorder="1"/>
    <xf numFmtId="0" fontId="32" fillId="0" borderId="0" xfId="0" applyFont="1"/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0" fillId="3" borderId="0" xfId="0" applyFill="1"/>
    <xf numFmtId="0" fontId="15" fillId="3" borderId="0" xfId="0" applyFont="1" applyFill="1" applyAlignment="1">
      <alignment horizontal="center"/>
    </xf>
    <xf numFmtId="0" fontId="10" fillId="3" borderId="0" xfId="0" applyFont="1" applyFill="1"/>
    <xf numFmtId="0" fontId="7" fillId="3" borderId="0" xfId="0" applyFont="1" applyFill="1"/>
    <xf numFmtId="0" fontId="6" fillId="0" borderId="13" xfId="0" applyFont="1" applyBorder="1"/>
    <xf numFmtId="0" fontId="7" fillId="2" borderId="13" xfId="0" applyFont="1" applyFill="1" applyBorder="1"/>
    <xf numFmtId="0" fontId="7" fillId="0" borderId="11" xfId="0" applyFont="1" applyBorder="1"/>
    <xf numFmtId="0" fontId="10" fillId="2" borderId="1" xfId="0" applyFont="1" applyFill="1" applyBorder="1"/>
    <xf numFmtId="0" fontId="7" fillId="2" borderId="2" xfId="0" applyFont="1" applyFill="1" applyBorder="1"/>
    <xf numFmtId="0" fontId="7" fillId="2" borderId="12" xfId="0" applyFont="1" applyFill="1" applyBorder="1"/>
    <xf numFmtId="0" fontId="27" fillId="2" borderId="16" xfId="0" applyFont="1" applyFill="1" applyBorder="1"/>
    <xf numFmtId="0" fontId="27" fillId="2" borderId="17" xfId="0" applyFont="1" applyFill="1" applyBorder="1"/>
    <xf numFmtId="0" fontId="27" fillId="2" borderId="18" xfId="0" applyFont="1" applyFill="1" applyBorder="1"/>
    <xf numFmtId="0" fontId="27" fillId="2" borderId="15" xfId="0" applyFont="1" applyFill="1" applyBorder="1" applyAlignment="1">
      <alignment horizontal="right"/>
    </xf>
    <xf numFmtId="0" fontId="27" fillId="2" borderId="15" xfId="0" applyFont="1" applyFill="1" applyBorder="1" applyAlignment="1">
      <alignment horizontal="center"/>
    </xf>
    <xf numFmtId="0" fontId="7" fillId="2" borderId="16" xfId="0" applyFont="1" applyFill="1" applyBorder="1"/>
    <xf numFmtId="0" fontId="7" fillId="2" borderId="17" xfId="0" applyFont="1" applyFill="1" applyBorder="1"/>
    <xf numFmtId="0" fontId="9" fillId="2" borderId="18" xfId="0" applyFont="1" applyFill="1" applyBorder="1"/>
    <xf numFmtId="0" fontId="25" fillId="2" borderId="15" xfId="0" applyFont="1" applyFill="1" applyBorder="1" applyAlignment="1">
      <alignment horizontal="right"/>
    </xf>
    <xf numFmtId="0" fontId="25" fillId="2" borderId="15" xfId="0" applyFont="1" applyFill="1" applyBorder="1"/>
    <xf numFmtId="0" fontId="28" fillId="3" borderId="0" xfId="0" applyFont="1" applyFill="1" applyAlignment="1">
      <alignment horizontal="left"/>
    </xf>
    <xf numFmtId="0" fontId="28" fillId="3" borderId="0" xfId="0" applyFont="1" applyFill="1"/>
    <xf numFmtId="0" fontId="14" fillId="0" borderId="12" xfId="0" applyFont="1" applyBorder="1"/>
    <xf numFmtId="0" fontId="14" fillId="0" borderId="8" xfId="0" applyFont="1" applyBorder="1"/>
    <xf numFmtId="0" fontId="14" fillId="0" borderId="7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29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1" xfId="0" applyFont="1" applyBorder="1"/>
    <xf numFmtId="0" fontId="14" fillId="0" borderId="2" xfId="0" applyFont="1" applyBorder="1"/>
    <xf numFmtId="0" fontId="33" fillId="0" borderId="0" xfId="0" applyFont="1"/>
    <xf numFmtId="0" fontId="4" fillId="0" borderId="13" xfId="0" applyFont="1" applyBorder="1"/>
    <xf numFmtId="0" fontId="20" fillId="0" borderId="13" xfId="0" applyFont="1" applyBorder="1"/>
    <xf numFmtId="1" fontId="0" fillId="0" borderId="13" xfId="0" applyNumberFormat="1" applyBorder="1"/>
    <xf numFmtId="0" fontId="21" fillId="0" borderId="13" xfId="0" applyFont="1" applyBorder="1"/>
    <xf numFmtId="0" fontId="9" fillId="2" borderId="13" xfId="0" applyFont="1" applyFill="1" applyBorder="1"/>
    <xf numFmtId="0" fontId="7" fillId="0" borderId="30" xfId="0" applyFont="1" applyBorder="1"/>
    <xf numFmtId="0" fontId="15" fillId="0" borderId="13" xfId="0" applyFont="1" applyBorder="1" applyAlignment="1">
      <alignment horizontal="center"/>
    </xf>
    <xf numFmtId="0" fontId="1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4C73-569C-E24A-A764-58CD13227337}">
  <dimension ref="A1:P31"/>
  <sheetViews>
    <sheetView workbookViewId="0">
      <selection activeCell="E41" sqref="E41"/>
    </sheetView>
  </sheetViews>
  <sheetFormatPr baseColWidth="10" defaultRowHeight="16"/>
  <cols>
    <col min="2" max="2" width="18.33203125" customWidth="1"/>
    <col min="6" max="6" width="15.6640625" customWidth="1"/>
    <col min="8" max="8" width="10" customWidth="1"/>
  </cols>
  <sheetData>
    <row r="1" spans="1:16"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6" t="s">
        <v>0</v>
      </c>
      <c r="C2" s="26" t="s">
        <v>1</v>
      </c>
      <c r="D2" s="12"/>
      <c r="E2" s="12"/>
      <c r="F2" s="12"/>
      <c r="G2" s="12"/>
      <c r="H2" s="13" t="s">
        <v>4</v>
      </c>
      <c r="I2" s="12"/>
      <c r="J2" s="12"/>
      <c r="K2" s="12"/>
      <c r="O2" s="12"/>
      <c r="P2" s="12"/>
    </row>
    <row r="3" spans="1:16">
      <c r="A3" s="26"/>
      <c r="B3" t="s">
        <v>71</v>
      </c>
      <c r="C3" s="26"/>
      <c r="D3" s="92" t="s">
        <v>74</v>
      </c>
      <c r="E3" s="92" t="s">
        <v>75</v>
      </c>
      <c r="F3" s="92" t="s">
        <v>76</v>
      </c>
      <c r="G3" s="12"/>
      <c r="H3" s="13"/>
      <c r="I3" s="101" t="s">
        <v>77</v>
      </c>
      <c r="J3" s="92" t="s">
        <v>78</v>
      </c>
      <c r="K3" s="102" t="s">
        <v>79</v>
      </c>
      <c r="O3" s="12"/>
      <c r="P3" s="12"/>
    </row>
    <row r="4" spans="1:16">
      <c r="D4" s="93">
        <v>-3</v>
      </c>
      <c r="E4" s="94">
        <v>0.3</v>
      </c>
      <c r="F4" s="95">
        <v>0.1</v>
      </c>
      <c r="G4" s="12"/>
      <c r="H4" s="12"/>
      <c r="I4" s="96">
        <v>1.5</v>
      </c>
      <c r="J4" s="103">
        <v>0.90939999999999999</v>
      </c>
      <c r="K4" s="97">
        <v>0.88580000000000003</v>
      </c>
      <c r="O4" s="12"/>
      <c r="P4" s="12"/>
    </row>
    <row r="5" spans="1:16">
      <c r="D5" s="96">
        <v>-2</v>
      </c>
      <c r="E5" s="29">
        <v>2.1</v>
      </c>
      <c r="F5" s="97">
        <v>0.9</v>
      </c>
      <c r="G5" s="12"/>
      <c r="H5" s="12"/>
      <c r="I5" s="96">
        <v>3.5</v>
      </c>
      <c r="J5" s="103">
        <v>7.0699999999999999E-2</v>
      </c>
      <c r="K5" s="97">
        <v>7.0699999999999999E-2</v>
      </c>
      <c r="O5" s="12"/>
      <c r="P5" s="12"/>
    </row>
    <row r="6" spans="1:16">
      <c r="D6" s="96">
        <v>-1</v>
      </c>
      <c r="E6" s="29">
        <v>8.9</v>
      </c>
      <c r="F6" s="97">
        <v>8.1</v>
      </c>
      <c r="G6" s="12"/>
      <c r="H6" s="12"/>
      <c r="I6" s="96">
        <v>5.5</v>
      </c>
      <c r="J6" s="103">
        <v>1.37E-2</v>
      </c>
      <c r="K6" s="97">
        <v>2.07E-2</v>
      </c>
      <c r="O6" s="12"/>
      <c r="P6" s="12"/>
    </row>
    <row r="7" spans="1:16">
      <c r="D7" s="96">
        <v>0</v>
      </c>
      <c r="E7" s="29">
        <v>15.7</v>
      </c>
      <c r="F7" s="97">
        <v>31.4</v>
      </c>
      <c r="G7" s="12"/>
      <c r="H7" s="12"/>
      <c r="I7" s="96">
        <v>7.5</v>
      </c>
      <c r="J7" s="103">
        <v>4.4999999999999997E-3</v>
      </c>
      <c r="K7" s="97">
        <v>9.7000000000000003E-3</v>
      </c>
      <c r="O7" s="12"/>
      <c r="P7" s="12"/>
    </row>
    <row r="8" spans="1:16">
      <c r="D8" s="96">
        <v>1</v>
      </c>
      <c r="E8" s="29">
        <v>0.5</v>
      </c>
      <c r="F8" s="97">
        <v>0.4</v>
      </c>
      <c r="G8" s="12"/>
      <c r="H8" s="12"/>
      <c r="I8" s="96">
        <v>9.5</v>
      </c>
      <c r="J8" s="103">
        <v>1.1000000000000001E-3</v>
      </c>
      <c r="K8" s="97">
        <v>4.4999999999999997E-3</v>
      </c>
      <c r="O8" s="12"/>
      <c r="P8" s="12"/>
    </row>
    <row r="9" spans="1:16">
      <c r="D9" s="98">
        <v>2</v>
      </c>
      <c r="E9" s="99">
        <v>0.01</v>
      </c>
      <c r="F9" s="100">
        <v>0.01</v>
      </c>
      <c r="G9" s="12"/>
      <c r="H9" s="12"/>
      <c r="I9" s="96">
        <v>11.5</v>
      </c>
      <c r="J9" s="103">
        <v>5.0000000000000001E-4</v>
      </c>
      <c r="K9" s="97">
        <v>2.5999999999999999E-3</v>
      </c>
      <c r="O9" s="12"/>
      <c r="P9" s="12"/>
    </row>
    <row r="10" spans="1:16">
      <c r="D10" s="12"/>
      <c r="E10" s="12"/>
      <c r="F10" s="12"/>
      <c r="G10" s="12"/>
      <c r="H10" s="12"/>
      <c r="I10" s="96">
        <v>13.5</v>
      </c>
      <c r="J10" s="103">
        <v>1E-4</v>
      </c>
      <c r="K10" s="97">
        <v>1.4E-3</v>
      </c>
      <c r="O10" s="12"/>
      <c r="P10" s="12"/>
    </row>
    <row r="11" spans="1:16">
      <c r="C11" s="29"/>
      <c r="D11" s="12"/>
      <c r="E11" s="12"/>
      <c r="F11" s="12"/>
      <c r="G11" s="12"/>
      <c r="H11" s="12"/>
      <c r="I11" s="96">
        <v>15.5</v>
      </c>
      <c r="J11" s="103">
        <v>0</v>
      </c>
      <c r="K11" s="97">
        <v>1.4E-3</v>
      </c>
      <c r="O11" s="12"/>
      <c r="P11" s="12"/>
    </row>
    <row r="12" spans="1:16">
      <c r="D12" s="12"/>
      <c r="E12" s="12"/>
      <c r="F12" s="12"/>
      <c r="G12" s="12"/>
      <c r="H12" s="12"/>
      <c r="I12" s="96">
        <v>17.5</v>
      </c>
      <c r="J12" s="103">
        <v>0</v>
      </c>
      <c r="K12" s="97">
        <v>8.9999999999999998E-4</v>
      </c>
      <c r="O12" s="12"/>
      <c r="P12" s="12"/>
    </row>
    <row r="13" spans="1:16">
      <c r="D13" s="12"/>
      <c r="E13" s="12"/>
      <c r="F13" s="12"/>
      <c r="G13" s="12"/>
      <c r="H13" s="12"/>
      <c r="I13" s="96">
        <v>19.5</v>
      </c>
      <c r="J13" s="103">
        <v>0</v>
      </c>
      <c r="K13" s="97">
        <v>5.0000000000000001E-4</v>
      </c>
      <c r="O13" s="12"/>
      <c r="P13" s="12"/>
    </row>
    <row r="14" spans="1:16">
      <c r="D14" s="12"/>
      <c r="E14" s="12"/>
      <c r="F14" s="12"/>
      <c r="G14" s="12"/>
      <c r="H14" s="12"/>
      <c r="I14" s="96">
        <v>21.5</v>
      </c>
      <c r="J14" s="103">
        <v>0</v>
      </c>
      <c r="K14" s="97">
        <v>5.0000000000000001E-4</v>
      </c>
      <c r="O14" s="12"/>
      <c r="P14" s="12"/>
    </row>
    <row r="15" spans="1:16">
      <c r="D15" s="12"/>
      <c r="E15" s="12"/>
      <c r="F15" s="12"/>
      <c r="G15" s="12"/>
      <c r="H15" s="12"/>
      <c r="I15" s="96">
        <v>23.5</v>
      </c>
      <c r="J15" s="103">
        <v>0</v>
      </c>
      <c r="K15" s="97">
        <v>1E-4</v>
      </c>
      <c r="O15" s="12"/>
      <c r="P15" s="12"/>
    </row>
    <row r="16" spans="1:16">
      <c r="D16" s="12"/>
      <c r="E16" s="12"/>
      <c r="F16" s="12"/>
      <c r="G16" s="12"/>
      <c r="H16" s="12"/>
      <c r="I16" s="96">
        <v>25.5</v>
      </c>
      <c r="J16" s="103">
        <v>0</v>
      </c>
      <c r="K16" s="97">
        <v>1E-4</v>
      </c>
      <c r="O16" s="12"/>
      <c r="P16" s="12"/>
    </row>
    <row r="17" spans="4:16">
      <c r="D17" s="12"/>
      <c r="E17" s="12"/>
      <c r="F17" s="12"/>
      <c r="G17" s="12"/>
      <c r="H17" s="12"/>
      <c r="I17" s="96">
        <v>27.5</v>
      </c>
      <c r="J17" s="103">
        <v>0</v>
      </c>
      <c r="K17" s="97">
        <v>2.0000000000000001E-4</v>
      </c>
      <c r="O17" s="12"/>
      <c r="P17" s="12"/>
    </row>
    <row r="18" spans="4:16">
      <c r="D18" s="12"/>
      <c r="E18" s="12"/>
      <c r="F18" s="12"/>
      <c r="G18" s="12"/>
      <c r="H18" s="12"/>
      <c r="I18" s="96">
        <v>29.5</v>
      </c>
      <c r="J18" s="103">
        <v>0</v>
      </c>
      <c r="K18" s="97">
        <v>1E-4</v>
      </c>
      <c r="O18" s="12"/>
      <c r="P18" s="12"/>
    </row>
    <row r="19" spans="4:16">
      <c r="D19" s="12"/>
      <c r="E19" s="12"/>
      <c r="F19" s="12"/>
      <c r="G19" s="12"/>
      <c r="H19" s="12"/>
      <c r="I19" s="96">
        <v>31.5</v>
      </c>
      <c r="J19" s="103">
        <v>0</v>
      </c>
      <c r="K19" s="97">
        <v>1E-4</v>
      </c>
      <c r="O19" s="12"/>
      <c r="P19" s="12"/>
    </row>
    <row r="20" spans="4:16">
      <c r="D20" s="12"/>
      <c r="E20" s="12"/>
      <c r="F20" s="12"/>
      <c r="G20" s="12"/>
      <c r="H20" s="12"/>
      <c r="I20" s="96">
        <v>33.5</v>
      </c>
      <c r="J20" s="103">
        <v>0</v>
      </c>
      <c r="K20" s="97">
        <v>1E-4</v>
      </c>
      <c r="O20" s="12"/>
      <c r="P20" s="12"/>
    </row>
    <row r="21" spans="4:16">
      <c r="D21" s="12"/>
      <c r="E21" s="12"/>
      <c r="F21" s="12"/>
      <c r="G21" s="12"/>
      <c r="H21" s="12"/>
      <c r="I21" s="96">
        <v>35.5</v>
      </c>
      <c r="J21" s="103">
        <v>0</v>
      </c>
      <c r="K21" s="97">
        <v>0</v>
      </c>
      <c r="O21" s="12"/>
      <c r="P21" s="12"/>
    </row>
    <row r="22" spans="4:16">
      <c r="D22" s="12"/>
      <c r="E22" s="12"/>
      <c r="F22" s="12"/>
      <c r="G22" s="12"/>
      <c r="H22" s="12"/>
      <c r="I22" s="96">
        <v>37.5</v>
      </c>
      <c r="J22" s="103">
        <v>0</v>
      </c>
      <c r="K22" s="97">
        <v>0</v>
      </c>
      <c r="O22" s="12"/>
      <c r="P22" s="12"/>
    </row>
    <row r="23" spans="4:16">
      <c r="D23" s="12"/>
      <c r="E23" s="12"/>
      <c r="F23" s="12"/>
      <c r="G23" s="12"/>
      <c r="H23" s="12"/>
      <c r="I23" s="96">
        <v>39.5</v>
      </c>
      <c r="J23" s="103">
        <v>0</v>
      </c>
      <c r="K23" s="97">
        <v>0</v>
      </c>
      <c r="O23" s="12"/>
      <c r="P23" s="12"/>
    </row>
    <row r="24" spans="4:16">
      <c r="D24" s="12"/>
      <c r="E24" s="12"/>
      <c r="F24" s="12"/>
      <c r="G24" s="12"/>
      <c r="H24" s="12"/>
      <c r="I24" s="96">
        <v>41.5</v>
      </c>
      <c r="J24" s="103">
        <v>0</v>
      </c>
      <c r="K24" s="97">
        <v>0</v>
      </c>
      <c r="O24" s="12"/>
      <c r="P24" s="12"/>
    </row>
    <row r="25" spans="4:16">
      <c r="D25" s="12"/>
      <c r="E25" s="12"/>
      <c r="F25" s="12"/>
      <c r="G25" s="12"/>
      <c r="H25" s="12"/>
      <c r="I25" s="96">
        <v>43.5</v>
      </c>
      <c r="J25" s="103">
        <v>0</v>
      </c>
      <c r="K25" s="97">
        <v>0</v>
      </c>
      <c r="O25" s="12"/>
      <c r="P25" s="12"/>
    </row>
    <row r="26" spans="4:16">
      <c r="D26" s="12"/>
      <c r="E26" s="12"/>
      <c r="F26" s="12"/>
      <c r="G26" s="12"/>
      <c r="H26" s="12"/>
      <c r="I26" s="96">
        <v>45.5</v>
      </c>
      <c r="J26" s="103">
        <v>0</v>
      </c>
      <c r="K26" s="97">
        <v>0</v>
      </c>
      <c r="O26" s="12"/>
      <c r="P26" s="12"/>
    </row>
    <row r="27" spans="4:16">
      <c r="D27" s="12"/>
      <c r="E27" s="12"/>
      <c r="F27" s="12"/>
      <c r="G27" s="12"/>
      <c r="H27" s="12"/>
      <c r="I27" s="96">
        <v>47.5</v>
      </c>
      <c r="J27" s="103">
        <v>0</v>
      </c>
      <c r="K27" s="97">
        <v>0</v>
      </c>
      <c r="O27" s="12"/>
      <c r="P27" s="12"/>
    </row>
    <row r="28" spans="4:16">
      <c r="D28" s="12"/>
      <c r="E28" s="12"/>
      <c r="F28" s="12"/>
      <c r="G28" s="12"/>
      <c r="H28" s="12"/>
      <c r="I28" s="98">
        <v>49.5</v>
      </c>
      <c r="J28" s="104">
        <v>0</v>
      </c>
      <c r="K28" s="100">
        <v>0</v>
      </c>
      <c r="O28" s="12"/>
      <c r="P28" s="12"/>
    </row>
    <row r="29" spans="4:16"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4:16"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4:16"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9B52C-AA2B-2348-AAFF-6764509EB033}">
  <dimension ref="A1:AT99"/>
  <sheetViews>
    <sheetView topLeftCell="N1" workbookViewId="0">
      <selection activeCell="AD18" sqref="AD18"/>
    </sheetView>
  </sheetViews>
  <sheetFormatPr baseColWidth="10" defaultRowHeight="16"/>
  <cols>
    <col min="2" max="2" width="15.83203125" customWidth="1"/>
    <col min="3" max="3" width="15.1640625" customWidth="1"/>
    <col min="5" max="5" width="11.6640625" customWidth="1"/>
    <col min="6" max="6" width="14.1640625" customWidth="1"/>
    <col min="28" max="28" width="30.33203125" customWidth="1"/>
    <col min="29" max="29" width="13.83203125" customWidth="1"/>
    <col min="30" max="30" width="16.6640625" customWidth="1"/>
    <col min="31" max="31" width="15.83203125" customWidth="1"/>
    <col min="35" max="35" width="24.33203125" customWidth="1"/>
    <col min="39" max="39" width="14.33203125" customWidth="1"/>
    <col min="41" max="41" width="18" customWidth="1"/>
    <col min="42" max="42" width="17.1640625" customWidth="1"/>
    <col min="44" max="44" width="15.5" customWidth="1"/>
  </cols>
  <sheetData>
    <row r="1" spans="1:46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AF1" s="12"/>
      <c r="AG1" s="12"/>
      <c r="AH1" s="12"/>
      <c r="AI1" s="12"/>
      <c r="AJ1" s="12"/>
    </row>
    <row r="2" spans="1:46">
      <c r="A2" s="13" t="s">
        <v>0</v>
      </c>
      <c r="B2" s="12" t="s">
        <v>337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2" t="s">
        <v>1</v>
      </c>
      <c r="X2" s="62"/>
      <c r="Y2" s="62" t="s">
        <v>4</v>
      </c>
      <c r="Z2" s="62"/>
      <c r="AA2" s="62"/>
      <c r="AB2" s="62"/>
      <c r="AC2" s="62"/>
      <c r="AD2" s="62"/>
      <c r="AE2" s="62"/>
      <c r="AF2" s="13" t="s">
        <v>5</v>
      </c>
      <c r="AG2" s="12"/>
      <c r="AH2" s="12"/>
      <c r="AI2" s="12"/>
      <c r="AJ2" s="12"/>
      <c r="AK2" s="63"/>
      <c r="AL2" s="63"/>
      <c r="AM2" s="63"/>
      <c r="AN2" s="62" t="s">
        <v>6</v>
      </c>
      <c r="AQ2" s="63"/>
      <c r="AR2" s="63"/>
      <c r="AS2" s="63"/>
    </row>
    <row r="3" spans="1:46">
      <c r="A3" s="12" t="s">
        <v>99</v>
      </c>
      <c r="B3" s="146" t="s">
        <v>46</v>
      </c>
      <c r="C3" s="15"/>
      <c r="D3" s="146" t="s">
        <v>45</v>
      </c>
      <c r="E3" s="15"/>
      <c r="F3" s="12"/>
      <c r="G3" s="12" t="s">
        <v>100</v>
      </c>
      <c r="H3" s="146" t="s">
        <v>46</v>
      </c>
      <c r="I3" s="15"/>
      <c r="J3" s="146" t="s">
        <v>45</v>
      </c>
      <c r="K3" s="15"/>
      <c r="L3" s="12" t="s">
        <v>101</v>
      </c>
      <c r="M3" s="146" t="s">
        <v>46</v>
      </c>
      <c r="N3" s="15"/>
      <c r="O3" s="146" t="s">
        <v>45</v>
      </c>
      <c r="P3" s="15"/>
      <c r="Q3" s="12" t="s">
        <v>102</v>
      </c>
      <c r="R3" s="146" t="s">
        <v>46</v>
      </c>
      <c r="S3" s="14"/>
      <c r="T3" s="146" t="s">
        <v>45</v>
      </c>
      <c r="U3" s="15"/>
      <c r="V3" s="12"/>
      <c r="W3" s="63"/>
      <c r="X3" s="64" t="s">
        <v>71</v>
      </c>
      <c r="Y3" s="63"/>
      <c r="Z3" s="147" t="s">
        <v>97</v>
      </c>
      <c r="AA3" s="148" t="s">
        <v>58</v>
      </c>
      <c r="AB3" s="149" t="s">
        <v>98</v>
      </c>
      <c r="AC3" s="65"/>
      <c r="AD3" s="150" t="s">
        <v>342</v>
      </c>
      <c r="AE3" s="151" t="s">
        <v>343</v>
      </c>
      <c r="AF3" s="12"/>
      <c r="AG3" s="152" t="s">
        <v>97</v>
      </c>
      <c r="AH3" s="153" t="s">
        <v>58</v>
      </c>
      <c r="AI3" s="154" t="s">
        <v>98</v>
      </c>
      <c r="AJ3" s="12"/>
      <c r="AK3" s="155" t="s">
        <v>342</v>
      </c>
      <c r="AL3" s="156" t="s">
        <v>343</v>
      </c>
      <c r="AM3" s="63"/>
      <c r="AN3" s="63"/>
      <c r="AO3" s="78" t="s">
        <v>73</v>
      </c>
      <c r="AP3" s="78" t="s">
        <v>72</v>
      </c>
      <c r="AQ3" s="66"/>
      <c r="AR3" s="157" t="s">
        <v>7</v>
      </c>
      <c r="AS3" s="158"/>
      <c r="AT3" s="137"/>
    </row>
    <row r="4" spans="1:46">
      <c r="A4" s="12"/>
      <c r="B4" s="56" t="s">
        <v>338</v>
      </c>
      <c r="C4" s="56" t="s">
        <v>339</v>
      </c>
      <c r="D4" s="56" t="s">
        <v>340</v>
      </c>
      <c r="E4" s="56" t="s">
        <v>339</v>
      </c>
      <c r="F4" s="12"/>
      <c r="G4" s="12"/>
      <c r="H4" s="56" t="s">
        <v>338</v>
      </c>
      <c r="I4" s="56" t="s">
        <v>339</v>
      </c>
      <c r="J4" s="56" t="s">
        <v>338</v>
      </c>
      <c r="K4" s="56" t="s">
        <v>339</v>
      </c>
      <c r="L4" s="12"/>
      <c r="M4" s="56" t="s">
        <v>338</v>
      </c>
      <c r="N4" s="56" t="s">
        <v>339</v>
      </c>
      <c r="O4" s="56" t="s">
        <v>338</v>
      </c>
      <c r="P4" s="56" t="s">
        <v>339</v>
      </c>
      <c r="Q4" s="12"/>
      <c r="R4" s="56" t="s">
        <v>338</v>
      </c>
      <c r="S4" s="56" t="s">
        <v>339</v>
      </c>
      <c r="T4" s="56" t="s">
        <v>338</v>
      </c>
      <c r="U4" s="56" t="s">
        <v>339</v>
      </c>
      <c r="V4" s="12"/>
      <c r="W4" s="63"/>
      <c r="X4" s="63"/>
      <c r="Y4" s="63"/>
      <c r="Z4" s="68" t="s">
        <v>99</v>
      </c>
      <c r="AA4" s="68" t="s">
        <v>65</v>
      </c>
      <c r="AB4" s="69">
        <v>0.83333000000000002</v>
      </c>
      <c r="AC4" s="70"/>
      <c r="AD4" s="81" t="s">
        <v>65</v>
      </c>
      <c r="AE4" s="82">
        <v>3.0168265000000001</v>
      </c>
      <c r="AF4" s="12"/>
      <c r="AG4" s="83" t="s">
        <v>99</v>
      </c>
      <c r="AH4" s="83" t="s">
        <v>65</v>
      </c>
      <c r="AI4" s="83">
        <v>6.0311284046692606</v>
      </c>
      <c r="AJ4" s="12"/>
      <c r="AK4" s="81" t="s">
        <v>65</v>
      </c>
      <c r="AL4" s="87">
        <v>17.899999999999999</v>
      </c>
      <c r="AM4" s="63"/>
      <c r="AN4" s="63"/>
      <c r="AO4" s="88" t="s">
        <v>345</v>
      </c>
      <c r="AP4" s="88" t="s">
        <v>346</v>
      </c>
      <c r="AQ4" s="66"/>
      <c r="AR4" s="157" t="s">
        <v>8</v>
      </c>
      <c r="AS4" s="158">
        <v>4.0800000000000003E-2</v>
      </c>
      <c r="AT4" s="137"/>
    </row>
    <row r="5" spans="1:46">
      <c r="A5" s="12"/>
      <c r="B5" s="57">
        <v>1</v>
      </c>
      <c r="C5" s="12">
        <v>13</v>
      </c>
      <c r="D5" s="57">
        <v>1</v>
      </c>
      <c r="E5" s="58">
        <v>31</v>
      </c>
      <c r="F5" s="12"/>
      <c r="G5" s="12"/>
      <c r="H5" s="53">
        <v>1</v>
      </c>
      <c r="I5" s="55">
        <v>12</v>
      </c>
      <c r="J5" s="53">
        <v>1</v>
      </c>
      <c r="K5" s="54">
        <v>125</v>
      </c>
      <c r="L5" s="12"/>
      <c r="M5" s="53">
        <v>1</v>
      </c>
      <c r="N5" s="55">
        <v>8</v>
      </c>
      <c r="O5" s="53">
        <v>1</v>
      </c>
      <c r="P5" s="54">
        <v>36</v>
      </c>
      <c r="Q5" s="12"/>
      <c r="R5" s="53"/>
      <c r="S5" s="55"/>
      <c r="T5" s="53"/>
      <c r="U5" s="54"/>
      <c r="V5" s="12"/>
      <c r="W5" s="63"/>
      <c r="X5" s="63"/>
      <c r="Y5" s="63"/>
      <c r="Z5" s="68" t="s">
        <v>99</v>
      </c>
      <c r="AA5" s="68" t="s">
        <v>64</v>
      </c>
      <c r="AB5" s="69">
        <v>51.666670000000003</v>
      </c>
      <c r="AC5" s="70"/>
      <c r="AD5" s="81" t="s">
        <v>64</v>
      </c>
      <c r="AE5" s="82">
        <v>46.7907844</v>
      </c>
      <c r="AF5" s="12"/>
      <c r="AG5" s="83" t="s">
        <v>99</v>
      </c>
      <c r="AH5" s="83" t="s">
        <v>64</v>
      </c>
      <c r="AI5" s="83">
        <v>44.747081712062261</v>
      </c>
      <c r="AJ5" s="12"/>
      <c r="AK5" s="81" t="s">
        <v>64</v>
      </c>
      <c r="AL5" s="87">
        <v>38.9</v>
      </c>
      <c r="AM5" s="63"/>
      <c r="AN5" s="63"/>
      <c r="AO5" s="91">
        <v>2</v>
      </c>
      <c r="AP5" s="89">
        <v>31</v>
      </c>
      <c r="AQ5" s="66"/>
      <c r="AR5" s="157" t="s">
        <v>9</v>
      </c>
      <c r="AS5" s="158" t="s">
        <v>10</v>
      </c>
      <c r="AT5" s="137"/>
    </row>
    <row r="6" spans="1:46">
      <c r="A6" s="12"/>
      <c r="B6" s="57">
        <v>2</v>
      </c>
      <c r="C6" s="12">
        <v>10</v>
      </c>
      <c r="D6" s="57">
        <v>2</v>
      </c>
      <c r="E6" s="58">
        <v>16</v>
      </c>
      <c r="F6" s="12"/>
      <c r="G6" s="12"/>
      <c r="H6" s="57">
        <v>2</v>
      </c>
      <c r="I6" s="12">
        <v>10</v>
      </c>
      <c r="J6" s="57">
        <v>2</v>
      </c>
      <c r="K6" s="58">
        <v>17</v>
      </c>
      <c r="L6" s="12"/>
      <c r="M6" s="57">
        <v>2</v>
      </c>
      <c r="N6" s="12">
        <v>7</v>
      </c>
      <c r="O6" s="57">
        <v>2</v>
      </c>
      <c r="P6" s="58">
        <v>36</v>
      </c>
      <c r="Q6" s="12"/>
      <c r="R6" s="57">
        <v>1</v>
      </c>
      <c r="S6" s="12">
        <v>6</v>
      </c>
      <c r="T6" s="57">
        <v>1</v>
      </c>
      <c r="U6" s="58">
        <v>36</v>
      </c>
      <c r="V6" s="12"/>
      <c r="W6" s="63"/>
      <c r="X6" s="63"/>
      <c r="Y6" s="63"/>
      <c r="Z6" s="68" t="s">
        <v>99</v>
      </c>
      <c r="AA6" s="68">
        <v>1</v>
      </c>
      <c r="AB6" s="69">
        <v>47.5</v>
      </c>
      <c r="AC6" s="70"/>
      <c r="AD6" s="81">
        <v>1</v>
      </c>
      <c r="AE6" s="82">
        <v>50.192388499999993</v>
      </c>
      <c r="AF6" s="12"/>
      <c r="AG6" s="83" t="s">
        <v>99</v>
      </c>
      <c r="AH6" s="83" t="s">
        <v>107</v>
      </c>
      <c r="AI6" s="83">
        <v>11.089494163424121</v>
      </c>
      <c r="AJ6" s="12"/>
      <c r="AK6" s="81" t="s">
        <v>344</v>
      </c>
      <c r="AL6" s="87">
        <v>43.2</v>
      </c>
      <c r="AM6" s="63"/>
      <c r="AN6" s="63"/>
      <c r="AO6" s="91">
        <v>5</v>
      </c>
      <c r="AP6" s="89">
        <v>2</v>
      </c>
      <c r="AQ6" s="66"/>
      <c r="AR6" s="157" t="s">
        <v>11</v>
      </c>
      <c r="AS6" s="158" t="s">
        <v>12</v>
      </c>
      <c r="AT6" s="137"/>
    </row>
    <row r="7" spans="1:46">
      <c r="A7" s="12"/>
      <c r="B7" s="57">
        <v>3</v>
      </c>
      <c r="C7" s="12">
        <v>10</v>
      </c>
      <c r="D7" s="57">
        <v>3</v>
      </c>
      <c r="E7" s="58">
        <v>10</v>
      </c>
      <c r="F7" s="12"/>
      <c r="G7" s="12"/>
      <c r="H7" s="57">
        <v>3</v>
      </c>
      <c r="I7" s="12">
        <v>5</v>
      </c>
      <c r="J7" s="57">
        <v>3</v>
      </c>
      <c r="K7" s="58">
        <v>13</v>
      </c>
      <c r="L7" s="12"/>
      <c r="M7" s="57">
        <v>3</v>
      </c>
      <c r="N7" s="12">
        <v>6</v>
      </c>
      <c r="O7" s="57">
        <v>3</v>
      </c>
      <c r="P7" s="58">
        <v>21</v>
      </c>
      <c r="Q7" s="12"/>
      <c r="R7" s="57">
        <v>2</v>
      </c>
      <c r="S7" s="12">
        <v>6</v>
      </c>
      <c r="T7" s="57">
        <v>2</v>
      </c>
      <c r="U7" s="58">
        <v>25</v>
      </c>
      <c r="V7" s="12"/>
      <c r="W7" s="63"/>
      <c r="X7" s="63"/>
      <c r="Y7" s="63"/>
      <c r="Z7" s="72"/>
      <c r="AA7" s="68" t="s">
        <v>60</v>
      </c>
      <c r="AB7" s="73">
        <f>SUM(AB4:AB6)</f>
        <v>100</v>
      </c>
      <c r="AC7" s="63"/>
      <c r="AD7" s="74"/>
      <c r="AE7" s="71"/>
      <c r="AF7" s="12"/>
      <c r="AG7" s="83" t="s">
        <v>99</v>
      </c>
      <c r="AH7" s="83" t="s">
        <v>108</v>
      </c>
      <c r="AI7" s="83">
        <v>38.132295719844365</v>
      </c>
      <c r="AJ7" s="12"/>
      <c r="AK7" s="12"/>
      <c r="AL7" s="63"/>
      <c r="AM7" s="63"/>
      <c r="AN7" s="63"/>
      <c r="AO7" s="91">
        <v>4</v>
      </c>
      <c r="AP7" s="89">
        <v>2</v>
      </c>
      <c r="AQ7" s="66"/>
      <c r="AR7" s="157" t="s">
        <v>13</v>
      </c>
      <c r="AS7" s="158" t="s">
        <v>14</v>
      </c>
      <c r="AT7" s="137"/>
    </row>
    <row r="8" spans="1:46">
      <c r="A8" s="12"/>
      <c r="B8" s="57">
        <v>4</v>
      </c>
      <c r="C8" s="12">
        <v>7</v>
      </c>
      <c r="D8" s="57">
        <v>4</v>
      </c>
      <c r="E8" s="58">
        <v>10</v>
      </c>
      <c r="F8" s="12"/>
      <c r="G8" s="12"/>
      <c r="H8" s="57">
        <v>4</v>
      </c>
      <c r="I8" s="12">
        <v>4</v>
      </c>
      <c r="J8" s="57">
        <v>4</v>
      </c>
      <c r="K8" s="58">
        <v>8</v>
      </c>
      <c r="L8" s="12"/>
      <c r="M8" s="57">
        <v>4</v>
      </c>
      <c r="N8" s="12">
        <v>5</v>
      </c>
      <c r="O8" s="57">
        <v>4</v>
      </c>
      <c r="P8" s="58">
        <v>20</v>
      </c>
      <c r="Q8" s="12"/>
      <c r="R8" s="57">
        <v>3</v>
      </c>
      <c r="S8" s="12">
        <v>5</v>
      </c>
      <c r="T8" s="57">
        <v>3</v>
      </c>
      <c r="U8" s="58">
        <v>22</v>
      </c>
      <c r="V8" s="12"/>
      <c r="W8" s="63"/>
      <c r="X8" s="63"/>
      <c r="Y8" s="63"/>
      <c r="Z8" s="68" t="s">
        <v>100</v>
      </c>
      <c r="AA8" s="68" t="s">
        <v>65</v>
      </c>
      <c r="AB8" s="69">
        <v>2.7027000000000001</v>
      </c>
      <c r="AC8" s="70"/>
      <c r="AD8" s="75"/>
      <c r="AE8" s="75"/>
      <c r="AF8" s="12"/>
      <c r="AG8" s="84"/>
      <c r="AH8" s="83" t="s">
        <v>60</v>
      </c>
      <c r="AI8" s="83">
        <f>(SUM(AI4:AI7))</f>
        <v>100</v>
      </c>
      <c r="AJ8" s="12"/>
      <c r="AK8" s="63"/>
      <c r="AL8" s="63"/>
      <c r="AM8" s="63"/>
      <c r="AN8" s="63"/>
      <c r="AO8" s="91">
        <v>2</v>
      </c>
      <c r="AP8" s="89">
        <v>12</v>
      </c>
      <c r="AQ8" s="63"/>
      <c r="AR8" s="63"/>
      <c r="AS8" s="63"/>
    </row>
    <row r="9" spans="1:46">
      <c r="A9" s="12"/>
      <c r="B9" s="57">
        <v>5</v>
      </c>
      <c r="C9" s="12">
        <v>5</v>
      </c>
      <c r="D9" s="57">
        <v>5</v>
      </c>
      <c r="E9" s="58">
        <v>8</v>
      </c>
      <c r="F9" s="12"/>
      <c r="G9" s="12"/>
      <c r="H9" s="57">
        <v>5</v>
      </c>
      <c r="I9" s="12">
        <v>4</v>
      </c>
      <c r="J9" s="57">
        <v>5</v>
      </c>
      <c r="K9" s="58">
        <v>7</v>
      </c>
      <c r="L9" s="12"/>
      <c r="M9" s="57">
        <v>5</v>
      </c>
      <c r="N9" s="12">
        <v>5</v>
      </c>
      <c r="O9" s="57">
        <v>5</v>
      </c>
      <c r="P9" s="58">
        <v>18</v>
      </c>
      <c r="Q9" s="12"/>
      <c r="R9" s="57">
        <v>4</v>
      </c>
      <c r="S9" s="12">
        <v>4</v>
      </c>
      <c r="T9" s="57">
        <v>4</v>
      </c>
      <c r="U9" s="58">
        <v>21</v>
      </c>
      <c r="V9" s="12"/>
      <c r="W9" s="63"/>
      <c r="X9" s="63"/>
      <c r="Y9" s="63"/>
      <c r="Z9" s="68" t="s">
        <v>100</v>
      </c>
      <c r="AA9" s="68" t="s">
        <v>64</v>
      </c>
      <c r="AB9" s="69">
        <v>48.648649999999996</v>
      </c>
      <c r="AC9" s="70"/>
      <c r="AD9" s="75"/>
      <c r="AE9" s="75"/>
      <c r="AF9" s="12"/>
      <c r="AG9" s="83" t="s">
        <v>100</v>
      </c>
      <c r="AH9" s="83" t="s">
        <v>65</v>
      </c>
      <c r="AI9" s="83">
        <v>29.894736842105257</v>
      </c>
      <c r="AJ9" s="12"/>
      <c r="AK9" s="63"/>
      <c r="AL9" s="63"/>
      <c r="AM9" s="63"/>
      <c r="AN9" s="63"/>
      <c r="AO9" s="91">
        <v>2</v>
      </c>
      <c r="AP9" s="89">
        <v>8</v>
      </c>
      <c r="AQ9" s="63"/>
      <c r="AR9" s="63"/>
      <c r="AS9" s="63"/>
    </row>
    <row r="10" spans="1:46">
      <c r="A10" s="12"/>
      <c r="B10" s="57">
        <v>6</v>
      </c>
      <c r="C10" s="12">
        <v>5</v>
      </c>
      <c r="D10" s="57">
        <v>6</v>
      </c>
      <c r="E10" s="58">
        <v>7</v>
      </c>
      <c r="F10" s="12"/>
      <c r="G10" s="12"/>
      <c r="H10" s="57">
        <v>6</v>
      </c>
      <c r="I10" s="12">
        <v>4</v>
      </c>
      <c r="J10" s="57">
        <v>6</v>
      </c>
      <c r="K10" s="58">
        <v>7</v>
      </c>
      <c r="L10" s="12"/>
      <c r="M10" s="57">
        <v>6</v>
      </c>
      <c r="N10" s="12">
        <v>5</v>
      </c>
      <c r="O10" s="57">
        <v>6</v>
      </c>
      <c r="P10" s="58">
        <v>15</v>
      </c>
      <c r="Q10" s="12"/>
      <c r="R10" s="57">
        <v>5</v>
      </c>
      <c r="S10" s="12">
        <v>3</v>
      </c>
      <c r="T10" s="57">
        <v>5</v>
      </c>
      <c r="U10" s="58">
        <v>19</v>
      </c>
      <c r="V10" s="12"/>
      <c r="W10" s="63"/>
      <c r="X10" s="63"/>
      <c r="Y10" s="63"/>
      <c r="Z10" s="68" t="s">
        <v>100</v>
      </c>
      <c r="AA10" s="68">
        <v>1</v>
      </c>
      <c r="AB10" s="69">
        <v>48.648649999999996</v>
      </c>
      <c r="AC10" s="70"/>
      <c r="AD10" s="75"/>
      <c r="AE10" s="75"/>
      <c r="AF10" s="12"/>
      <c r="AG10" s="83" t="s">
        <v>100</v>
      </c>
      <c r="AH10" s="83" t="s">
        <v>64</v>
      </c>
      <c r="AI10" s="83">
        <v>29.684210526315791</v>
      </c>
      <c r="AJ10" s="12"/>
      <c r="AK10" s="63"/>
      <c r="AL10" s="63"/>
      <c r="AM10" s="63"/>
      <c r="AN10" s="63"/>
      <c r="AO10" s="91">
        <v>2</v>
      </c>
      <c r="AP10" s="89">
        <v>2</v>
      </c>
      <c r="AQ10" s="63"/>
      <c r="AR10" s="63"/>
      <c r="AS10" s="63"/>
    </row>
    <row r="11" spans="1:46">
      <c r="A11" s="12"/>
      <c r="B11" s="57">
        <v>7</v>
      </c>
      <c r="C11" s="12">
        <v>4</v>
      </c>
      <c r="D11" s="57">
        <v>7</v>
      </c>
      <c r="E11" s="58">
        <v>6</v>
      </c>
      <c r="F11" s="12"/>
      <c r="G11" s="12"/>
      <c r="H11" s="57">
        <v>7</v>
      </c>
      <c r="I11" s="12">
        <v>4</v>
      </c>
      <c r="J11" s="57">
        <v>7</v>
      </c>
      <c r="K11" s="58">
        <v>7</v>
      </c>
      <c r="L11" s="12"/>
      <c r="M11" s="57">
        <v>7</v>
      </c>
      <c r="N11" s="12">
        <v>5</v>
      </c>
      <c r="O11" s="57">
        <v>7</v>
      </c>
      <c r="P11" s="58">
        <v>12</v>
      </c>
      <c r="Q11" s="12"/>
      <c r="R11" s="57">
        <v>6</v>
      </c>
      <c r="S11" s="12">
        <v>3</v>
      </c>
      <c r="T11" s="57">
        <v>6</v>
      </c>
      <c r="U11" s="58">
        <v>18</v>
      </c>
      <c r="V11" s="12"/>
      <c r="W11" s="63"/>
      <c r="X11" s="63"/>
      <c r="Y11" s="63"/>
      <c r="Z11" s="76"/>
      <c r="AA11" s="68" t="s">
        <v>60</v>
      </c>
      <c r="AB11" s="69">
        <f>SUM(AB8:AB10)</f>
        <v>100</v>
      </c>
      <c r="AC11" s="70"/>
      <c r="AD11" s="75"/>
      <c r="AE11" s="75"/>
      <c r="AF11" s="12"/>
      <c r="AG11" s="83" t="s">
        <v>100</v>
      </c>
      <c r="AH11" s="83" t="s">
        <v>107</v>
      </c>
      <c r="AI11" s="83">
        <v>7.5789473684210531</v>
      </c>
      <c r="AJ11" s="12"/>
      <c r="AK11" s="63"/>
      <c r="AL11" s="63"/>
      <c r="AM11" s="63"/>
      <c r="AN11" s="63"/>
      <c r="AO11" s="91">
        <v>3</v>
      </c>
      <c r="AP11" s="89">
        <v>3</v>
      </c>
      <c r="AQ11" s="63"/>
      <c r="AR11" s="63"/>
      <c r="AS11" s="63"/>
    </row>
    <row r="12" spans="1:46">
      <c r="A12" s="12"/>
      <c r="B12" s="57">
        <v>8</v>
      </c>
      <c r="C12" s="12">
        <v>3</v>
      </c>
      <c r="D12" s="57">
        <v>8</v>
      </c>
      <c r="E12" s="58">
        <v>6</v>
      </c>
      <c r="F12" s="12"/>
      <c r="G12" s="12"/>
      <c r="H12" s="57">
        <v>8</v>
      </c>
      <c r="I12" s="12">
        <v>3</v>
      </c>
      <c r="J12" s="57">
        <v>8</v>
      </c>
      <c r="K12" s="58">
        <v>6</v>
      </c>
      <c r="L12" s="12"/>
      <c r="M12" s="57">
        <v>8</v>
      </c>
      <c r="N12" s="12">
        <v>4</v>
      </c>
      <c r="O12" s="57">
        <v>8</v>
      </c>
      <c r="P12" s="58">
        <v>10</v>
      </c>
      <c r="Q12" s="12"/>
      <c r="R12" s="57">
        <v>7</v>
      </c>
      <c r="S12" s="12">
        <v>3</v>
      </c>
      <c r="T12" s="57">
        <v>7</v>
      </c>
      <c r="U12" s="58">
        <v>15</v>
      </c>
      <c r="V12" s="12"/>
      <c r="W12" s="63"/>
      <c r="X12" s="63"/>
      <c r="Y12" s="63"/>
      <c r="Z12" s="68" t="s">
        <v>101</v>
      </c>
      <c r="AA12" s="68" t="s">
        <v>65</v>
      </c>
      <c r="AB12" s="69">
        <v>3.9682500000000003</v>
      </c>
      <c r="AC12" s="70"/>
      <c r="AD12" s="75"/>
      <c r="AE12" s="75"/>
      <c r="AF12" s="12"/>
      <c r="AG12" s="83" t="s">
        <v>100</v>
      </c>
      <c r="AH12" s="83" t="s">
        <v>108</v>
      </c>
      <c r="AI12" s="83">
        <v>32.84210526315789</v>
      </c>
      <c r="AJ12" s="12"/>
      <c r="AK12" s="63"/>
      <c r="AL12" s="63"/>
      <c r="AM12" s="63"/>
      <c r="AN12" s="63"/>
      <c r="AO12" s="91">
        <v>7</v>
      </c>
      <c r="AP12" s="89">
        <v>3</v>
      </c>
      <c r="AQ12" s="63"/>
      <c r="AR12" s="63"/>
      <c r="AS12" s="63"/>
    </row>
    <row r="13" spans="1:46">
      <c r="A13" s="12"/>
      <c r="B13" s="57">
        <v>9</v>
      </c>
      <c r="C13" s="12">
        <v>2</v>
      </c>
      <c r="D13" s="57">
        <v>9</v>
      </c>
      <c r="E13" s="58">
        <v>6</v>
      </c>
      <c r="F13" s="12"/>
      <c r="G13" s="12"/>
      <c r="H13" s="57">
        <v>9</v>
      </c>
      <c r="I13" s="12">
        <v>2</v>
      </c>
      <c r="J13" s="57">
        <v>9</v>
      </c>
      <c r="K13" s="58">
        <v>5</v>
      </c>
      <c r="L13" s="12"/>
      <c r="M13" s="57">
        <v>9</v>
      </c>
      <c r="N13" s="12">
        <v>3</v>
      </c>
      <c r="O13" s="57">
        <v>9</v>
      </c>
      <c r="P13" s="58">
        <v>9</v>
      </c>
      <c r="Q13" s="12"/>
      <c r="R13" s="57">
        <v>8</v>
      </c>
      <c r="S13" s="12">
        <v>2</v>
      </c>
      <c r="T13" s="57">
        <v>8</v>
      </c>
      <c r="U13" s="58">
        <v>11</v>
      </c>
      <c r="V13" s="12"/>
      <c r="W13" s="63"/>
      <c r="X13" s="63"/>
      <c r="Y13" s="63"/>
      <c r="Z13" s="68" t="s">
        <v>101</v>
      </c>
      <c r="AA13" s="68" t="s">
        <v>64</v>
      </c>
      <c r="AB13" s="69">
        <v>48.412700000000001</v>
      </c>
      <c r="AC13" s="70"/>
      <c r="AD13" s="75"/>
      <c r="AE13" s="75"/>
      <c r="AF13" s="12"/>
      <c r="AG13" s="84"/>
      <c r="AH13" s="83" t="s">
        <v>60</v>
      </c>
      <c r="AI13" s="83">
        <f>SUM(AI9:AI12)</f>
        <v>99.999999999999986</v>
      </c>
      <c r="AJ13" s="12"/>
      <c r="AK13" s="63"/>
      <c r="AL13" s="63"/>
      <c r="AM13" s="63"/>
      <c r="AN13" s="63"/>
      <c r="AO13" s="91">
        <v>4</v>
      </c>
      <c r="AP13" s="89">
        <v>4</v>
      </c>
      <c r="AQ13" s="63"/>
      <c r="AR13" s="63"/>
      <c r="AS13" s="63"/>
    </row>
    <row r="14" spans="1:46">
      <c r="A14" s="12"/>
      <c r="B14" s="57">
        <v>10</v>
      </c>
      <c r="C14" s="12">
        <v>2</v>
      </c>
      <c r="D14" s="57">
        <v>10</v>
      </c>
      <c r="E14" s="58">
        <v>6</v>
      </c>
      <c r="F14" s="12"/>
      <c r="G14" s="12"/>
      <c r="H14" s="57">
        <v>10</v>
      </c>
      <c r="I14" s="12">
        <v>2</v>
      </c>
      <c r="J14" s="57">
        <v>10</v>
      </c>
      <c r="K14" s="58">
        <v>3</v>
      </c>
      <c r="L14" s="12"/>
      <c r="M14" s="57">
        <v>10</v>
      </c>
      <c r="N14" s="12">
        <v>3</v>
      </c>
      <c r="O14" s="57">
        <v>10</v>
      </c>
      <c r="P14" s="58">
        <v>8</v>
      </c>
      <c r="Q14" s="12"/>
      <c r="R14" s="57">
        <v>9</v>
      </c>
      <c r="S14" s="12">
        <v>2</v>
      </c>
      <c r="T14" s="57">
        <v>9</v>
      </c>
      <c r="U14" s="58">
        <v>9</v>
      </c>
      <c r="V14" s="12"/>
      <c r="W14" s="63"/>
      <c r="X14" s="63"/>
      <c r="Y14" s="63"/>
      <c r="Z14" s="68" t="s">
        <v>101</v>
      </c>
      <c r="AA14" s="68">
        <v>1</v>
      </c>
      <c r="AB14" s="69">
        <v>47.619050000000001</v>
      </c>
      <c r="AC14" s="70"/>
      <c r="AD14" s="75"/>
      <c r="AE14" s="75"/>
      <c r="AF14" s="12"/>
      <c r="AG14" s="83" t="s">
        <v>101</v>
      </c>
      <c r="AH14" s="83" t="s">
        <v>65</v>
      </c>
      <c r="AI14" s="83">
        <v>19.780219780219781</v>
      </c>
      <c r="AJ14" s="12"/>
      <c r="AK14" s="63"/>
      <c r="AL14" s="63"/>
      <c r="AM14" s="63"/>
      <c r="AN14" s="63"/>
      <c r="AO14" s="91">
        <v>8</v>
      </c>
      <c r="AP14" s="89">
        <v>5</v>
      </c>
      <c r="AQ14" s="63"/>
      <c r="AR14" s="63"/>
      <c r="AS14" s="63"/>
    </row>
    <row r="15" spans="1:46">
      <c r="A15" s="12"/>
      <c r="B15" s="57">
        <v>11</v>
      </c>
      <c r="C15" s="12">
        <v>2</v>
      </c>
      <c r="D15" s="57">
        <v>11</v>
      </c>
      <c r="E15" s="58">
        <v>5</v>
      </c>
      <c r="F15" s="12"/>
      <c r="G15" s="12"/>
      <c r="H15" s="59" t="s">
        <v>341</v>
      </c>
      <c r="I15" s="60">
        <v>100</v>
      </c>
      <c r="J15" s="57">
        <v>11</v>
      </c>
      <c r="K15" s="58">
        <v>3</v>
      </c>
      <c r="L15" s="12"/>
      <c r="M15" s="57">
        <v>11</v>
      </c>
      <c r="N15" s="12">
        <v>3</v>
      </c>
      <c r="O15" s="57">
        <v>11</v>
      </c>
      <c r="P15" s="58">
        <v>8</v>
      </c>
      <c r="Q15" s="12"/>
      <c r="R15" s="57">
        <v>10</v>
      </c>
      <c r="S15" s="12">
        <v>2</v>
      </c>
      <c r="T15" s="57">
        <v>10</v>
      </c>
      <c r="U15" s="58">
        <v>8</v>
      </c>
      <c r="V15" s="12"/>
      <c r="W15" s="63"/>
      <c r="X15" s="63"/>
      <c r="Y15" s="63"/>
      <c r="Z15" s="72"/>
      <c r="AA15" s="63" t="s">
        <v>60</v>
      </c>
      <c r="AB15" s="77">
        <f>SUM(AB12:AB14)</f>
        <v>100</v>
      </c>
      <c r="AC15" s="63"/>
      <c r="AD15" s="63"/>
      <c r="AE15" s="63"/>
      <c r="AF15" s="12"/>
      <c r="AG15" s="83" t="s">
        <v>101</v>
      </c>
      <c r="AH15" s="83" t="s">
        <v>64</v>
      </c>
      <c r="AI15" s="83">
        <v>33.751962323390892</v>
      </c>
      <c r="AJ15" s="12"/>
      <c r="AK15" s="63"/>
      <c r="AL15" s="63"/>
      <c r="AM15" s="63"/>
      <c r="AN15" s="63"/>
      <c r="AO15" s="91">
        <v>2</v>
      </c>
      <c r="AP15" s="89">
        <v>125</v>
      </c>
      <c r="AQ15" s="63"/>
      <c r="AR15" s="63"/>
      <c r="AS15" s="63"/>
    </row>
    <row r="16" spans="1:46">
      <c r="A16" s="12"/>
      <c r="B16" s="57">
        <v>12</v>
      </c>
      <c r="C16" s="12">
        <v>2</v>
      </c>
      <c r="D16" s="57">
        <v>12</v>
      </c>
      <c r="E16" s="58">
        <v>5</v>
      </c>
      <c r="F16" s="12"/>
      <c r="G16" s="12"/>
      <c r="H16" s="12"/>
      <c r="I16" s="12">
        <f>SUM(I5:I15)</f>
        <v>150</v>
      </c>
      <c r="J16" s="57">
        <v>12</v>
      </c>
      <c r="K16" s="58">
        <v>3</v>
      </c>
      <c r="L16" s="12"/>
      <c r="M16" s="57">
        <v>12</v>
      </c>
      <c r="N16" s="12">
        <v>3</v>
      </c>
      <c r="O16" s="57">
        <v>12</v>
      </c>
      <c r="P16" s="58">
        <v>7</v>
      </c>
      <c r="Q16" s="12"/>
      <c r="R16" s="57">
        <v>11</v>
      </c>
      <c r="S16" s="12">
        <v>2</v>
      </c>
      <c r="T16" s="57">
        <v>11</v>
      </c>
      <c r="U16" s="58">
        <v>7</v>
      </c>
      <c r="V16" s="12"/>
      <c r="W16" s="63"/>
      <c r="X16" s="63"/>
      <c r="Y16" s="63"/>
      <c r="Z16" s="68" t="s">
        <v>102</v>
      </c>
      <c r="AA16" s="68" t="s">
        <v>65</v>
      </c>
      <c r="AB16" s="69">
        <v>5.2083329999999997</v>
      </c>
      <c r="AC16" s="70"/>
      <c r="AD16" s="75"/>
      <c r="AE16" s="75"/>
      <c r="AF16" s="12"/>
      <c r="AG16" s="83" t="s">
        <v>101</v>
      </c>
      <c r="AH16" s="83" t="s">
        <v>107</v>
      </c>
      <c r="AI16" s="83">
        <v>9.4191522762951347</v>
      </c>
      <c r="AJ16" s="12"/>
      <c r="AK16" s="63"/>
      <c r="AL16" s="63"/>
      <c r="AM16" s="63"/>
      <c r="AN16" s="63"/>
      <c r="AO16" s="91">
        <v>2</v>
      </c>
      <c r="AP16" s="89">
        <v>6</v>
      </c>
      <c r="AQ16" s="63"/>
      <c r="AR16" s="63"/>
      <c r="AS16" s="63"/>
    </row>
    <row r="17" spans="1:45">
      <c r="A17" s="12"/>
      <c r="B17" s="57">
        <v>13</v>
      </c>
      <c r="C17" s="12">
        <v>2</v>
      </c>
      <c r="D17" s="57">
        <v>13</v>
      </c>
      <c r="E17" s="58">
        <v>5</v>
      </c>
      <c r="F17" s="12"/>
      <c r="G17" s="12"/>
      <c r="H17" s="12"/>
      <c r="I17" s="12"/>
      <c r="J17" s="57">
        <v>13</v>
      </c>
      <c r="K17" s="58">
        <v>3</v>
      </c>
      <c r="L17" s="12"/>
      <c r="M17" s="57">
        <v>13</v>
      </c>
      <c r="N17" s="12">
        <v>2</v>
      </c>
      <c r="O17" s="57">
        <v>13</v>
      </c>
      <c r="P17" s="58">
        <v>6</v>
      </c>
      <c r="Q17" s="12"/>
      <c r="R17" s="57">
        <v>12</v>
      </c>
      <c r="S17" s="12">
        <v>2</v>
      </c>
      <c r="T17" s="57">
        <v>12</v>
      </c>
      <c r="U17" s="58">
        <v>7</v>
      </c>
      <c r="V17" s="12"/>
      <c r="W17" s="63"/>
      <c r="X17" s="63"/>
      <c r="Y17" s="63"/>
      <c r="Z17" s="68" t="s">
        <v>102</v>
      </c>
      <c r="AA17" s="68" t="s">
        <v>64</v>
      </c>
      <c r="AB17" s="69">
        <v>45.833332999999996</v>
      </c>
      <c r="AC17" s="70"/>
      <c r="AD17" s="75"/>
      <c r="AE17" s="75"/>
      <c r="AF17" s="12"/>
      <c r="AG17" s="83" t="s">
        <v>101</v>
      </c>
      <c r="AH17" s="83" t="s">
        <v>108</v>
      </c>
      <c r="AI17" s="83">
        <v>37.048665620094191</v>
      </c>
      <c r="AJ17" s="12"/>
      <c r="AK17" s="63"/>
      <c r="AL17" s="63"/>
      <c r="AM17" s="63"/>
      <c r="AN17" s="63"/>
      <c r="AO17" s="91">
        <v>4</v>
      </c>
      <c r="AP17" s="89">
        <v>3</v>
      </c>
      <c r="AQ17" s="63"/>
      <c r="AR17" s="63"/>
      <c r="AS17" s="63"/>
    </row>
    <row r="18" spans="1:45">
      <c r="A18" s="12"/>
      <c r="B18" s="57">
        <v>14</v>
      </c>
      <c r="C18" s="12">
        <v>2</v>
      </c>
      <c r="D18" s="57">
        <v>14</v>
      </c>
      <c r="E18" s="58">
        <v>4</v>
      </c>
      <c r="F18" s="12"/>
      <c r="G18" s="12"/>
      <c r="H18" s="12"/>
      <c r="I18" s="12"/>
      <c r="J18" s="57">
        <v>14</v>
      </c>
      <c r="K18" s="58">
        <v>3</v>
      </c>
      <c r="L18" s="12"/>
      <c r="M18" s="57">
        <v>14</v>
      </c>
      <c r="N18" s="12">
        <v>2</v>
      </c>
      <c r="O18" s="57">
        <v>14</v>
      </c>
      <c r="P18" s="58">
        <v>4</v>
      </c>
      <c r="Q18" s="12"/>
      <c r="R18" s="57">
        <v>13</v>
      </c>
      <c r="S18" s="12">
        <v>2</v>
      </c>
      <c r="T18" s="57">
        <v>13</v>
      </c>
      <c r="U18" s="58">
        <v>7</v>
      </c>
      <c r="V18" s="12"/>
      <c r="W18" s="63"/>
      <c r="X18" s="63"/>
      <c r="Y18" s="63"/>
      <c r="Z18" s="68" t="s">
        <v>102</v>
      </c>
      <c r="AA18" s="68">
        <v>1</v>
      </c>
      <c r="AB18" s="69">
        <v>48.958329999999997</v>
      </c>
      <c r="AC18" s="70"/>
      <c r="AD18" s="75"/>
      <c r="AE18" s="75"/>
      <c r="AF18" s="12"/>
      <c r="AG18" s="84"/>
      <c r="AH18" s="83" t="s">
        <v>60</v>
      </c>
      <c r="AI18" s="83">
        <f>SUM(AI14:AI17)</f>
        <v>100</v>
      </c>
      <c r="AJ18" s="12"/>
      <c r="AK18" s="63"/>
      <c r="AL18" s="63"/>
      <c r="AM18" s="63"/>
      <c r="AN18" s="63"/>
      <c r="AO18" s="91">
        <v>2</v>
      </c>
      <c r="AP18" s="89">
        <v>2</v>
      </c>
      <c r="AQ18" s="63"/>
      <c r="AR18" s="63"/>
      <c r="AS18" s="63"/>
    </row>
    <row r="19" spans="1:45">
      <c r="A19" s="12"/>
      <c r="B19" s="57">
        <v>15</v>
      </c>
      <c r="C19" s="12">
        <v>2</v>
      </c>
      <c r="D19" s="57">
        <v>15</v>
      </c>
      <c r="E19" s="58">
        <v>4</v>
      </c>
      <c r="F19" s="12"/>
      <c r="G19" s="12"/>
      <c r="H19" s="12"/>
      <c r="I19" s="12"/>
      <c r="J19" s="57">
        <v>15</v>
      </c>
      <c r="K19" s="58">
        <v>3</v>
      </c>
      <c r="L19" s="12"/>
      <c r="M19" s="57">
        <v>15</v>
      </c>
      <c r="N19" s="12">
        <v>2</v>
      </c>
      <c r="O19" s="57">
        <v>15</v>
      </c>
      <c r="P19" s="58">
        <v>4</v>
      </c>
      <c r="Q19" s="12"/>
      <c r="R19" s="57">
        <v>14</v>
      </c>
      <c r="S19" s="12">
        <v>2</v>
      </c>
      <c r="T19" s="57">
        <v>14</v>
      </c>
      <c r="U19" s="58">
        <v>6</v>
      </c>
      <c r="V19" s="12"/>
      <c r="W19" s="63"/>
      <c r="X19" s="63"/>
      <c r="Y19" s="63"/>
      <c r="Z19" s="72"/>
      <c r="AA19" s="78" t="s">
        <v>60</v>
      </c>
      <c r="AB19" s="73">
        <f>SUM(AB16:AB18)</f>
        <v>99.999995999999982</v>
      </c>
      <c r="AC19" s="63"/>
      <c r="AD19" s="63"/>
      <c r="AE19" s="63"/>
      <c r="AF19" s="12"/>
      <c r="AG19" s="83" t="s">
        <v>102</v>
      </c>
      <c r="AH19" s="83" t="s">
        <v>65</v>
      </c>
      <c r="AI19" s="83">
        <v>24.539877300613501</v>
      </c>
      <c r="AJ19" s="12"/>
      <c r="AK19" s="63"/>
      <c r="AL19" s="63"/>
      <c r="AM19" s="63"/>
      <c r="AN19" s="63"/>
      <c r="AO19" s="91">
        <v>3</v>
      </c>
      <c r="AP19" s="89">
        <v>7</v>
      </c>
      <c r="AQ19" s="63"/>
      <c r="AR19" s="63"/>
      <c r="AS19" s="63"/>
    </row>
    <row r="20" spans="1:45">
      <c r="A20" s="12"/>
      <c r="B20" s="57">
        <v>16</v>
      </c>
      <c r="C20" s="12">
        <v>2</v>
      </c>
      <c r="D20" s="57">
        <v>16</v>
      </c>
      <c r="E20" s="58">
        <v>4</v>
      </c>
      <c r="F20" s="12"/>
      <c r="G20" s="12"/>
      <c r="H20" s="12"/>
      <c r="I20" s="12"/>
      <c r="J20" s="57">
        <v>16</v>
      </c>
      <c r="K20" s="58">
        <v>3</v>
      </c>
      <c r="L20" s="12"/>
      <c r="M20" s="57">
        <v>16</v>
      </c>
      <c r="N20" s="12">
        <v>2</v>
      </c>
      <c r="O20" s="57">
        <v>16</v>
      </c>
      <c r="P20" s="58">
        <v>4</v>
      </c>
      <c r="Q20" s="12"/>
      <c r="R20" s="57">
        <v>15</v>
      </c>
      <c r="S20" s="12">
        <v>2</v>
      </c>
      <c r="T20" s="57">
        <v>15</v>
      </c>
      <c r="U20" s="58">
        <v>6</v>
      </c>
      <c r="V20" s="12"/>
      <c r="W20" s="63"/>
      <c r="X20" s="63"/>
      <c r="Y20" s="63"/>
      <c r="Z20" s="68" t="s">
        <v>103</v>
      </c>
      <c r="AA20" s="68" t="s">
        <v>65</v>
      </c>
      <c r="AB20" s="69">
        <v>2.0833333000000001</v>
      </c>
      <c r="AC20" s="70"/>
      <c r="AD20" s="75"/>
      <c r="AE20" s="75"/>
      <c r="AF20" s="12"/>
      <c r="AG20" s="83" t="s">
        <v>102</v>
      </c>
      <c r="AH20" s="83" t="s">
        <v>64</v>
      </c>
      <c r="AI20" s="83">
        <v>36.400817995910018</v>
      </c>
      <c r="AJ20" s="12"/>
      <c r="AK20" s="63"/>
      <c r="AL20" s="63"/>
      <c r="AM20" s="63"/>
      <c r="AN20" s="63"/>
      <c r="AO20" s="91">
        <v>2</v>
      </c>
      <c r="AP20" s="89">
        <v>7</v>
      </c>
      <c r="AQ20" s="63"/>
      <c r="AR20" s="63"/>
      <c r="AS20" s="63"/>
    </row>
    <row r="21" spans="1:45">
      <c r="A21" s="12"/>
      <c r="B21" s="57">
        <v>17</v>
      </c>
      <c r="C21" s="12">
        <v>2</v>
      </c>
      <c r="D21" s="57">
        <v>17</v>
      </c>
      <c r="E21" s="58">
        <v>4</v>
      </c>
      <c r="F21" s="12"/>
      <c r="G21" s="12"/>
      <c r="H21" s="12"/>
      <c r="I21" s="12"/>
      <c r="J21" s="57">
        <v>17</v>
      </c>
      <c r="K21" s="58">
        <v>3</v>
      </c>
      <c r="L21" s="12"/>
      <c r="M21" s="57">
        <v>17</v>
      </c>
      <c r="N21" s="12">
        <v>2</v>
      </c>
      <c r="O21" s="57">
        <v>17</v>
      </c>
      <c r="P21" s="58">
        <v>3</v>
      </c>
      <c r="Q21" s="12"/>
      <c r="R21" s="57">
        <v>16</v>
      </c>
      <c r="S21" s="12">
        <v>2</v>
      </c>
      <c r="T21" s="57">
        <v>16</v>
      </c>
      <c r="U21" s="58">
        <v>6</v>
      </c>
      <c r="V21" s="12"/>
      <c r="W21" s="63"/>
      <c r="X21" s="63"/>
      <c r="Y21" s="63"/>
      <c r="Z21" s="68" t="s">
        <v>103</v>
      </c>
      <c r="AA21" s="68" t="s">
        <v>64</v>
      </c>
      <c r="AB21" s="69">
        <v>31.25</v>
      </c>
      <c r="AC21" s="70"/>
      <c r="AD21" s="75"/>
      <c r="AE21" s="75"/>
      <c r="AF21" s="12"/>
      <c r="AG21" s="83" t="s">
        <v>102</v>
      </c>
      <c r="AH21" s="83" t="s">
        <v>107</v>
      </c>
      <c r="AI21" s="83">
        <v>9.6114519427402865</v>
      </c>
      <c r="AJ21" s="12"/>
      <c r="AK21" s="63"/>
      <c r="AL21" s="63"/>
      <c r="AM21" s="63"/>
      <c r="AN21" s="63"/>
      <c r="AO21" s="91">
        <v>25</v>
      </c>
      <c r="AP21" s="89">
        <v>4</v>
      </c>
      <c r="AQ21" s="63"/>
      <c r="AR21" s="63"/>
      <c r="AS21" s="63"/>
    </row>
    <row r="22" spans="1:45">
      <c r="A22" s="12"/>
      <c r="B22" s="57">
        <v>18</v>
      </c>
      <c r="C22" s="12">
        <v>2</v>
      </c>
      <c r="D22" s="57">
        <v>18</v>
      </c>
      <c r="E22" s="58">
        <v>3</v>
      </c>
      <c r="F22" s="12"/>
      <c r="G22" s="12"/>
      <c r="H22" s="12"/>
      <c r="I22" s="12"/>
      <c r="J22" s="57">
        <v>18</v>
      </c>
      <c r="K22" s="58">
        <v>3</v>
      </c>
      <c r="L22" s="12"/>
      <c r="M22" s="57">
        <v>18</v>
      </c>
      <c r="N22" s="12">
        <v>2</v>
      </c>
      <c r="O22" s="57">
        <v>18</v>
      </c>
      <c r="P22" s="58">
        <v>3</v>
      </c>
      <c r="Q22" s="12"/>
      <c r="R22" s="57">
        <v>17</v>
      </c>
      <c r="S22" s="12">
        <v>2</v>
      </c>
      <c r="T22" s="57">
        <v>17</v>
      </c>
      <c r="U22" s="58">
        <v>6</v>
      </c>
      <c r="V22" s="12"/>
      <c r="W22" s="63"/>
      <c r="X22" s="63"/>
      <c r="Y22" s="63"/>
      <c r="Z22" s="79" t="s">
        <v>103</v>
      </c>
      <c r="AA22" s="68">
        <v>1</v>
      </c>
      <c r="AB22" s="69">
        <v>66.666666699999993</v>
      </c>
      <c r="AC22" s="70"/>
      <c r="AD22" s="75"/>
      <c r="AE22" s="75"/>
      <c r="AF22" s="12"/>
      <c r="AG22" s="83" t="s">
        <v>102</v>
      </c>
      <c r="AH22" s="83" t="s">
        <v>108</v>
      </c>
      <c r="AI22" s="83">
        <v>29.447852760736197</v>
      </c>
      <c r="AJ22" s="12"/>
      <c r="AK22" s="63"/>
      <c r="AL22" s="63"/>
      <c r="AM22" s="63"/>
      <c r="AN22" s="63"/>
      <c r="AO22" s="91">
        <v>4</v>
      </c>
      <c r="AP22" s="89">
        <v>2</v>
      </c>
      <c r="AQ22" s="63"/>
      <c r="AR22" s="63"/>
      <c r="AS22" s="63"/>
    </row>
    <row r="23" spans="1:45">
      <c r="A23" s="12"/>
      <c r="B23" s="57">
        <v>19</v>
      </c>
      <c r="C23" s="12">
        <v>2</v>
      </c>
      <c r="D23" s="57">
        <v>19</v>
      </c>
      <c r="E23" s="58">
        <v>3</v>
      </c>
      <c r="F23" s="12"/>
      <c r="G23" s="12"/>
      <c r="H23" s="12"/>
      <c r="I23" s="12"/>
      <c r="J23" s="57">
        <v>19</v>
      </c>
      <c r="K23" s="58">
        <v>3</v>
      </c>
      <c r="L23" s="12"/>
      <c r="M23" s="57">
        <v>19</v>
      </c>
      <c r="N23" s="12">
        <v>2</v>
      </c>
      <c r="O23" s="57">
        <v>19</v>
      </c>
      <c r="P23" s="58">
        <v>3</v>
      </c>
      <c r="Q23" s="12"/>
      <c r="R23" s="57">
        <v>18</v>
      </c>
      <c r="S23" s="12">
        <v>2</v>
      </c>
      <c r="T23" s="57">
        <v>18</v>
      </c>
      <c r="U23" s="58">
        <v>5</v>
      </c>
      <c r="V23" s="12"/>
      <c r="W23" s="63"/>
      <c r="X23" s="63"/>
      <c r="Y23" s="63"/>
      <c r="Z23" s="72"/>
      <c r="AA23" s="78" t="s">
        <v>60</v>
      </c>
      <c r="AB23" s="73">
        <f>SUM(AB20:AB22)</f>
        <v>100</v>
      </c>
      <c r="AC23" s="63"/>
      <c r="AD23" s="63"/>
      <c r="AE23" s="63"/>
      <c r="AF23" s="12"/>
      <c r="AG23" s="84"/>
      <c r="AH23" s="12" t="s">
        <v>60</v>
      </c>
      <c r="AI23" s="85">
        <f>SUM(AI19:AI22)</f>
        <v>100</v>
      </c>
      <c r="AJ23" s="12"/>
      <c r="AK23" s="63"/>
      <c r="AL23" s="63"/>
      <c r="AM23" s="63"/>
      <c r="AN23" s="63"/>
      <c r="AO23" s="91">
        <v>2</v>
      </c>
      <c r="AP23" s="89">
        <v>35</v>
      </c>
      <c r="AQ23" s="63"/>
      <c r="AR23" s="63"/>
      <c r="AS23" s="63"/>
    </row>
    <row r="24" spans="1:45">
      <c r="A24" s="12"/>
      <c r="B24" s="57">
        <v>20</v>
      </c>
      <c r="C24" s="12">
        <v>2</v>
      </c>
      <c r="D24" s="57">
        <v>20</v>
      </c>
      <c r="E24" s="58">
        <v>3</v>
      </c>
      <c r="F24" s="12"/>
      <c r="G24" s="12"/>
      <c r="H24" s="12"/>
      <c r="I24" s="12"/>
      <c r="J24" s="57">
        <v>20</v>
      </c>
      <c r="K24" s="58">
        <v>3</v>
      </c>
      <c r="L24" s="12"/>
      <c r="M24" s="57">
        <v>20</v>
      </c>
      <c r="N24" s="12">
        <v>2</v>
      </c>
      <c r="O24" s="57">
        <v>20</v>
      </c>
      <c r="P24" s="58">
        <v>3</v>
      </c>
      <c r="Q24" s="12"/>
      <c r="R24" s="57">
        <v>19</v>
      </c>
      <c r="S24" s="12">
        <v>2</v>
      </c>
      <c r="T24" s="57">
        <v>19</v>
      </c>
      <c r="U24" s="58">
        <v>4</v>
      </c>
      <c r="V24" s="12"/>
      <c r="W24" s="63"/>
      <c r="X24" s="63"/>
      <c r="Y24" s="63"/>
      <c r="Z24" s="68" t="s">
        <v>104</v>
      </c>
      <c r="AA24" s="68" t="s">
        <v>65</v>
      </c>
      <c r="AB24" s="69">
        <v>1.1494252999999999</v>
      </c>
      <c r="AC24" s="70"/>
      <c r="AD24" s="75"/>
      <c r="AE24" s="75"/>
      <c r="AF24" s="12"/>
      <c r="AG24" s="83" t="s">
        <v>103</v>
      </c>
      <c r="AH24" s="83" t="s">
        <v>65</v>
      </c>
      <c r="AI24" s="83">
        <v>18.238993710691819</v>
      </c>
      <c r="AJ24" s="12"/>
      <c r="AK24" s="63"/>
      <c r="AL24" s="63"/>
      <c r="AM24" s="63"/>
      <c r="AN24" s="63"/>
      <c r="AO24" s="91">
        <v>2</v>
      </c>
      <c r="AP24" s="89">
        <v>4</v>
      </c>
      <c r="AQ24" s="63"/>
      <c r="AR24" s="63"/>
      <c r="AS24" s="63"/>
    </row>
    <row r="25" spans="1:45">
      <c r="A25" s="12"/>
      <c r="B25" s="57">
        <v>21</v>
      </c>
      <c r="C25" s="12">
        <v>2</v>
      </c>
      <c r="D25" s="57">
        <v>21</v>
      </c>
      <c r="E25" s="58">
        <v>3</v>
      </c>
      <c r="F25" s="12"/>
      <c r="G25" s="12"/>
      <c r="H25" s="12"/>
      <c r="I25" s="12"/>
      <c r="J25" s="57">
        <v>21</v>
      </c>
      <c r="K25" s="58">
        <v>3</v>
      </c>
      <c r="L25" s="12"/>
      <c r="M25" s="57">
        <v>21</v>
      </c>
      <c r="N25" s="12">
        <v>2</v>
      </c>
      <c r="O25" s="57">
        <v>21</v>
      </c>
      <c r="P25" s="58">
        <v>3</v>
      </c>
      <c r="Q25" s="12"/>
      <c r="R25" s="59" t="s">
        <v>341</v>
      </c>
      <c r="S25" s="60">
        <v>109</v>
      </c>
      <c r="T25" s="57">
        <v>20</v>
      </c>
      <c r="U25" s="58">
        <v>4</v>
      </c>
      <c r="V25" s="12"/>
      <c r="W25" s="63"/>
      <c r="X25" s="63"/>
      <c r="Y25" s="63"/>
      <c r="Z25" s="68" t="s">
        <v>104</v>
      </c>
      <c r="AA25" s="68" t="s">
        <v>64</v>
      </c>
      <c r="AB25" s="69">
        <v>55.172413800000001</v>
      </c>
      <c r="AC25" s="70"/>
      <c r="AD25" s="75"/>
      <c r="AE25" s="75"/>
      <c r="AF25" s="12"/>
      <c r="AG25" s="83" t="s">
        <v>103</v>
      </c>
      <c r="AH25" s="83" t="s">
        <v>64</v>
      </c>
      <c r="AI25" s="83">
        <v>37.106918238993707</v>
      </c>
      <c r="AJ25" s="12"/>
      <c r="AK25" s="63"/>
      <c r="AL25" s="63"/>
      <c r="AM25" s="63"/>
      <c r="AN25" s="63"/>
      <c r="AO25" s="91">
        <v>2</v>
      </c>
      <c r="AP25" s="89">
        <v>2</v>
      </c>
      <c r="AQ25" s="63"/>
      <c r="AR25" s="63"/>
      <c r="AS25" s="63"/>
    </row>
    <row r="26" spans="1:45">
      <c r="A26" s="12"/>
      <c r="B26" s="57">
        <v>22</v>
      </c>
      <c r="C26" s="12">
        <v>2</v>
      </c>
      <c r="D26" s="57">
        <v>22</v>
      </c>
      <c r="E26" s="58">
        <v>3</v>
      </c>
      <c r="F26" s="12"/>
      <c r="G26" s="12"/>
      <c r="H26" s="12"/>
      <c r="I26" s="12"/>
      <c r="J26" s="57">
        <v>22</v>
      </c>
      <c r="K26" s="58">
        <v>3</v>
      </c>
      <c r="L26" s="12"/>
      <c r="M26" s="57">
        <v>22</v>
      </c>
      <c r="N26" s="12">
        <v>2</v>
      </c>
      <c r="O26" s="57">
        <v>22</v>
      </c>
      <c r="P26" s="58">
        <v>3</v>
      </c>
      <c r="Q26" s="12"/>
      <c r="R26" s="12"/>
      <c r="S26" s="12">
        <f>SUM(S6:S25)</f>
        <v>163</v>
      </c>
      <c r="T26" s="57">
        <v>21</v>
      </c>
      <c r="U26" s="58">
        <v>4</v>
      </c>
      <c r="V26" s="12"/>
      <c r="W26" s="63"/>
      <c r="X26" s="63"/>
      <c r="Y26" s="63"/>
      <c r="Z26" s="68" t="s">
        <v>104</v>
      </c>
      <c r="AA26" s="68">
        <v>1</v>
      </c>
      <c r="AB26" s="69">
        <v>43.678160900000002</v>
      </c>
      <c r="AC26" s="70"/>
      <c r="AD26" s="75"/>
      <c r="AE26" s="75"/>
      <c r="AF26" s="12"/>
      <c r="AG26" s="83" t="s">
        <v>103</v>
      </c>
      <c r="AH26" s="83" t="s">
        <v>107</v>
      </c>
      <c r="AI26" s="83">
        <v>20.125786163522012</v>
      </c>
      <c r="AJ26" s="12"/>
      <c r="AK26" s="63"/>
      <c r="AL26" s="63"/>
      <c r="AM26" s="63"/>
      <c r="AN26" s="63"/>
      <c r="AO26" s="91">
        <v>4</v>
      </c>
      <c r="AP26" s="89">
        <v>2</v>
      </c>
      <c r="AQ26" s="63"/>
      <c r="AR26" s="63"/>
      <c r="AS26" s="63"/>
    </row>
    <row r="27" spans="1:45">
      <c r="A27" s="12"/>
      <c r="B27" s="57">
        <v>23</v>
      </c>
      <c r="C27" s="12">
        <v>2</v>
      </c>
      <c r="D27" s="57">
        <v>23</v>
      </c>
      <c r="E27" s="58">
        <v>3</v>
      </c>
      <c r="F27" s="12"/>
      <c r="G27" s="12"/>
      <c r="H27" s="12"/>
      <c r="I27" s="12"/>
      <c r="J27" s="57">
        <v>23</v>
      </c>
      <c r="K27" s="58">
        <v>2</v>
      </c>
      <c r="L27" s="12"/>
      <c r="M27" s="57">
        <v>23</v>
      </c>
      <c r="N27" s="12">
        <v>2</v>
      </c>
      <c r="O27" s="57">
        <v>23</v>
      </c>
      <c r="P27" s="58">
        <v>3</v>
      </c>
      <c r="Q27" s="12"/>
      <c r="R27" s="12"/>
      <c r="S27" s="12"/>
      <c r="T27" s="57">
        <v>22</v>
      </c>
      <c r="U27" s="58">
        <v>4</v>
      </c>
      <c r="V27" s="12"/>
      <c r="W27" s="63"/>
      <c r="X27" s="63"/>
      <c r="Y27" s="63"/>
      <c r="Z27" s="72"/>
      <c r="AA27" s="63" t="s">
        <v>60</v>
      </c>
      <c r="AB27" s="77">
        <f>SUM(AB24:AB26)</f>
        <v>100</v>
      </c>
      <c r="AC27" s="63"/>
      <c r="AD27" s="63"/>
      <c r="AE27" s="63"/>
      <c r="AF27" s="12"/>
      <c r="AG27" s="83" t="s">
        <v>103</v>
      </c>
      <c r="AH27" s="83" t="s">
        <v>108</v>
      </c>
      <c r="AI27" s="83">
        <v>24.528301886792452</v>
      </c>
      <c r="AJ27" s="12"/>
      <c r="AK27" s="63"/>
      <c r="AL27" s="63"/>
      <c r="AM27" s="63"/>
      <c r="AN27" s="63"/>
      <c r="AO27" s="91">
        <v>2</v>
      </c>
      <c r="AP27" s="89">
        <v>17</v>
      </c>
      <c r="AQ27" s="63"/>
      <c r="AR27" s="63"/>
      <c r="AS27" s="63"/>
    </row>
    <row r="28" spans="1:45">
      <c r="A28" s="12"/>
      <c r="B28" s="57">
        <v>24</v>
      </c>
      <c r="C28" s="12">
        <v>2</v>
      </c>
      <c r="D28" s="57">
        <v>24</v>
      </c>
      <c r="E28" s="58">
        <v>3</v>
      </c>
      <c r="F28" s="12"/>
      <c r="G28" s="12"/>
      <c r="H28" s="12"/>
      <c r="I28" s="12"/>
      <c r="J28" s="57">
        <v>24</v>
      </c>
      <c r="K28" s="58">
        <v>2</v>
      </c>
      <c r="L28" s="12"/>
      <c r="M28" s="57">
        <v>24</v>
      </c>
      <c r="N28" s="12">
        <v>2</v>
      </c>
      <c r="O28" s="57">
        <v>24</v>
      </c>
      <c r="P28" s="58">
        <v>2</v>
      </c>
      <c r="Q28" s="12"/>
      <c r="R28" s="12"/>
      <c r="S28" s="12"/>
      <c r="T28" s="57">
        <v>23</v>
      </c>
      <c r="U28" s="58">
        <v>4</v>
      </c>
      <c r="V28" s="12"/>
      <c r="W28" s="63"/>
      <c r="X28" s="63"/>
      <c r="Y28" s="63"/>
      <c r="Z28" s="68" t="s">
        <v>105</v>
      </c>
      <c r="AA28" s="68" t="s">
        <v>65</v>
      </c>
      <c r="AB28" s="69">
        <v>5.1724138000000002</v>
      </c>
      <c r="AC28" s="70"/>
      <c r="AD28" s="75"/>
      <c r="AE28" s="75"/>
      <c r="AF28" s="12"/>
      <c r="AG28" s="84"/>
      <c r="AH28" s="12" t="s">
        <v>60</v>
      </c>
      <c r="AI28" s="85">
        <f>SUM(AI24:AI27)</f>
        <v>99.999999999999986</v>
      </c>
      <c r="AJ28" s="12"/>
      <c r="AK28" s="63"/>
      <c r="AL28" s="63"/>
      <c r="AM28" s="63"/>
      <c r="AN28" s="63"/>
      <c r="AO28" s="91">
        <v>2</v>
      </c>
      <c r="AP28" s="89">
        <v>2</v>
      </c>
      <c r="AQ28" s="63"/>
      <c r="AR28" s="63"/>
      <c r="AS28" s="63"/>
    </row>
    <row r="29" spans="1:45">
      <c r="A29" s="12"/>
      <c r="B29" s="57">
        <v>25</v>
      </c>
      <c r="C29" s="12">
        <v>2</v>
      </c>
      <c r="D29" s="57">
        <v>25</v>
      </c>
      <c r="E29" s="58">
        <v>3</v>
      </c>
      <c r="F29" s="12"/>
      <c r="G29" s="12"/>
      <c r="H29" s="12"/>
      <c r="I29" s="12"/>
      <c r="J29" s="57">
        <v>25</v>
      </c>
      <c r="K29" s="58">
        <v>2</v>
      </c>
      <c r="L29" s="12"/>
      <c r="M29" s="57">
        <v>25</v>
      </c>
      <c r="N29" s="12">
        <v>2</v>
      </c>
      <c r="O29" s="57">
        <v>25</v>
      </c>
      <c r="P29" s="58">
        <v>2</v>
      </c>
      <c r="Q29" s="12"/>
      <c r="R29" s="12"/>
      <c r="S29" s="12"/>
      <c r="T29" s="57">
        <v>24</v>
      </c>
      <c r="U29" s="58">
        <v>3</v>
      </c>
      <c r="V29" s="12"/>
      <c r="W29" s="63"/>
      <c r="X29" s="63"/>
      <c r="Y29" s="63"/>
      <c r="Z29" s="68" t="s">
        <v>105</v>
      </c>
      <c r="AA29" s="68" t="s">
        <v>64</v>
      </c>
      <c r="AB29" s="69">
        <v>46.551724100000001</v>
      </c>
      <c r="AC29" s="70"/>
      <c r="AD29" s="75"/>
      <c r="AE29" s="75"/>
      <c r="AF29" s="12"/>
      <c r="AG29" s="83" t="s">
        <v>104</v>
      </c>
      <c r="AH29" s="83" t="s">
        <v>65</v>
      </c>
      <c r="AI29" s="83">
        <v>5.2777777777777777</v>
      </c>
      <c r="AJ29" s="12"/>
      <c r="AK29" s="63"/>
      <c r="AL29" s="63"/>
      <c r="AM29" s="63"/>
      <c r="AN29" s="63"/>
      <c r="AO29" s="91">
        <v>2</v>
      </c>
      <c r="AP29" s="89">
        <v>2</v>
      </c>
      <c r="AQ29" s="63"/>
      <c r="AR29" s="63"/>
      <c r="AS29" s="63"/>
    </row>
    <row r="30" spans="1:45">
      <c r="A30" s="12"/>
      <c r="B30" s="59" t="s">
        <v>341</v>
      </c>
      <c r="C30" s="60">
        <v>115</v>
      </c>
      <c r="D30" s="57">
        <v>26</v>
      </c>
      <c r="E30" s="58">
        <v>3</v>
      </c>
      <c r="F30" s="12"/>
      <c r="G30" s="12"/>
      <c r="H30" s="12"/>
      <c r="I30" s="12"/>
      <c r="J30" s="57">
        <v>26</v>
      </c>
      <c r="K30" s="58">
        <v>2</v>
      </c>
      <c r="L30" s="12"/>
      <c r="M30" s="57">
        <v>26</v>
      </c>
      <c r="N30" s="12">
        <v>2</v>
      </c>
      <c r="O30" s="57">
        <v>26</v>
      </c>
      <c r="P30" s="58">
        <v>2</v>
      </c>
      <c r="Q30" s="12"/>
      <c r="R30" s="12"/>
      <c r="S30" s="12"/>
      <c r="T30" s="57">
        <v>25</v>
      </c>
      <c r="U30" s="58">
        <v>3</v>
      </c>
      <c r="V30" s="12"/>
      <c r="W30" s="63"/>
      <c r="X30" s="63"/>
      <c r="Y30" s="63"/>
      <c r="Z30" s="68" t="s">
        <v>105</v>
      </c>
      <c r="AA30" s="68">
        <v>1</v>
      </c>
      <c r="AB30" s="69">
        <v>48.275862099999998</v>
      </c>
      <c r="AC30" s="70"/>
      <c r="AD30" s="75"/>
      <c r="AE30" s="75"/>
      <c r="AF30" s="12"/>
      <c r="AG30" s="83" t="s">
        <v>104</v>
      </c>
      <c r="AH30" s="83" t="s">
        <v>64</v>
      </c>
      <c r="AI30" s="83">
        <v>54.722222222222229</v>
      </c>
      <c r="AJ30" s="12"/>
      <c r="AK30" s="63"/>
      <c r="AL30" s="63"/>
      <c r="AM30" s="63"/>
      <c r="AN30" s="63"/>
      <c r="AO30" s="91">
        <v>3</v>
      </c>
      <c r="AP30" s="89">
        <v>2</v>
      </c>
      <c r="AQ30" s="63"/>
      <c r="AR30" s="63"/>
      <c r="AS30" s="63"/>
    </row>
    <row r="31" spans="1:45">
      <c r="A31" s="12"/>
      <c r="B31" s="12"/>
      <c r="C31" s="12">
        <f>SUM(C5:C30)</f>
        <v>206</v>
      </c>
      <c r="D31" s="57">
        <v>27</v>
      </c>
      <c r="E31" s="58">
        <v>2</v>
      </c>
      <c r="F31" s="12"/>
      <c r="G31" s="12"/>
      <c r="H31" s="12"/>
      <c r="I31" s="12"/>
      <c r="J31" s="57">
        <v>27</v>
      </c>
      <c r="K31" s="58">
        <v>2</v>
      </c>
      <c r="L31" s="12"/>
      <c r="M31" s="57">
        <v>27</v>
      </c>
      <c r="N31" s="12">
        <v>2</v>
      </c>
      <c r="O31" s="57">
        <v>27</v>
      </c>
      <c r="P31" s="58">
        <v>2</v>
      </c>
      <c r="Q31" s="12"/>
      <c r="R31" s="12"/>
      <c r="S31" s="12"/>
      <c r="T31" s="57">
        <v>26</v>
      </c>
      <c r="U31" s="58">
        <v>3</v>
      </c>
      <c r="V31" s="12"/>
      <c r="W31" s="63"/>
      <c r="X31" s="63"/>
      <c r="Y31" s="63"/>
      <c r="Z31" s="80"/>
      <c r="AA31" s="78" t="s">
        <v>60</v>
      </c>
      <c r="AB31" s="73">
        <f>SUM(AB28:AB30)</f>
        <v>100</v>
      </c>
      <c r="AC31" s="63"/>
      <c r="AD31" s="63"/>
      <c r="AE31" s="63"/>
      <c r="AF31" s="12"/>
      <c r="AG31" s="83" t="s">
        <v>104</v>
      </c>
      <c r="AH31" s="83" t="s">
        <v>107</v>
      </c>
      <c r="AI31" s="83">
        <v>10.555555555555559</v>
      </c>
      <c r="AJ31" s="12"/>
      <c r="AK31" s="63"/>
      <c r="AL31" s="63"/>
      <c r="AM31" s="63"/>
      <c r="AN31" s="63"/>
      <c r="AO31" s="91">
        <v>3</v>
      </c>
      <c r="AP31" s="89">
        <v>7</v>
      </c>
      <c r="AQ31" s="63"/>
      <c r="AR31" s="63"/>
      <c r="AS31" s="63"/>
    </row>
    <row r="32" spans="1:45">
      <c r="A32" s="12"/>
      <c r="B32" s="12"/>
      <c r="C32" s="12"/>
      <c r="D32" s="57">
        <v>28</v>
      </c>
      <c r="E32" s="58">
        <v>2</v>
      </c>
      <c r="F32" s="12"/>
      <c r="G32" s="12"/>
      <c r="H32" s="12"/>
      <c r="I32" s="12"/>
      <c r="J32" s="57">
        <v>28</v>
      </c>
      <c r="K32" s="58">
        <v>2</v>
      </c>
      <c r="L32" s="12"/>
      <c r="M32" s="57">
        <v>28</v>
      </c>
      <c r="N32" s="12">
        <v>2</v>
      </c>
      <c r="O32" s="57">
        <v>28</v>
      </c>
      <c r="P32" s="58">
        <v>2</v>
      </c>
      <c r="Q32" s="12"/>
      <c r="R32" s="12"/>
      <c r="S32" s="12"/>
      <c r="T32" s="57">
        <v>27</v>
      </c>
      <c r="U32" s="58">
        <v>2</v>
      </c>
      <c r="V32" s="12"/>
      <c r="W32" s="63"/>
      <c r="X32" s="63"/>
      <c r="Y32" s="63"/>
      <c r="Z32" s="63"/>
      <c r="AA32" s="63"/>
      <c r="AB32" s="63"/>
      <c r="AC32" s="63"/>
      <c r="AD32" s="63"/>
      <c r="AE32" s="63"/>
      <c r="AF32" s="12"/>
      <c r="AG32" s="83" t="s">
        <v>104</v>
      </c>
      <c r="AH32" s="83" t="s">
        <v>108</v>
      </c>
      <c r="AI32" s="83">
        <v>29.44444444444445</v>
      </c>
      <c r="AJ32" s="12"/>
      <c r="AK32" s="63"/>
      <c r="AL32" s="63"/>
      <c r="AM32" s="63"/>
      <c r="AN32" s="63"/>
      <c r="AO32" s="91">
        <v>3</v>
      </c>
      <c r="AP32" s="89">
        <v>2</v>
      </c>
      <c r="AQ32" s="63"/>
      <c r="AR32" s="63"/>
      <c r="AS32" s="63"/>
    </row>
    <row r="33" spans="1:45">
      <c r="A33" s="12"/>
      <c r="B33" s="12"/>
      <c r="C33" s="12"/>
      <c r="D33" s="57">
        <v>29</v>
      </c>
      <c r="E33" s="58">
        <v>2</v>
      </c>
      <c r="F33" s="12"/>
      <c r="G33" s="12"/>
      <c r="H33" s="12"/>
      <c r="I33" s="12"/>
      <c r="J33" s="57">
        <v>29</v>
      </c>
      <c r="K33" s="58">
        <v>2</v>
      </c>
      <c r="L33" s="12"/>
      <c r="M33" s="57">
        <v>29</v>
      </c>
      <c r="N33" s="12">
        <v>2</v>
      </c>
      <c r="O33" s="57">
        <v>29</v>
      </c>
      <c r="P33" s="58">
        <v>2</v>
      </c>
      <c r="Q33" s="12"/>
      <c r="R33" s="12"/>
      <c r="S33" s="12"/>
      <c r="T33" s="57">
        <v>28</v>
      </c>
      <c r="U33" s="58">
        <v>2</v>
      </c>
      <c r="V33" s="12"/>
      <c r="W33" s="63"/>
      <c r="X33" s="63"/>
      <c r="Y33" s="63"/>
      <c r="Z33" s="63"/>
      <c r="AA33" s="63"/>
      <c r="AB33" s="63"/>
      <c r="AC33" s="63"/>
      <c r="AD33" s="63"/>
      <c r="AE33" s="63"/>
      <c r="AF33" s="12"/>
      <c r="AG33" s="84"/>
      <c r="AH33" s="12" t="s">
        <v>60</v>
      </c>
      <c r="AI33" s="85">
        <f>SUM(AI29:AI32)</f>
        <v>100.00000000000003</v>
      </c>
      <c r="AJ33" s="12"/>
      <c r="AK33" s="63"/>
      <c r="AL33" s="63"/>
      <c r="AM33" s="63"/>
      <c r="AN33" s="63"/>
      <c r="AO33" s="91">
        <v>3</v>
      </c>
      <c r="AP33" s="89">
        <v>6</v>
      </c>
      <c r="AQ33" s="63"/>
      <c r="AR33" s="63"/>
      <c r="AS33" s="63"/>
    </row>
    <row r="34" spans="1:45">
      <c r="A34" s="12"/>
      <c r="B34" s="12"/>
      <c r="C34" s="12"/>
      <c r="D34" s="57">
        <v>30</v>
      </c>
      <c r="E34" s="58">
        <v>2</v>
      </c>
      <c r="F34" s="12"/>
      <c r="G34" s="12"/>
      <c r="H34" s="12"/>
      <c r="I34" s="12"/>
      <c r="J34" s="57">
        <v>30</v>
      </c>
      <c r="K34" s="58">
        <v>2</v>
      </c>
      <c r="L34" s="12"/>
      <c r="M34" s="57">
        <v>30</v>
      </c>
      <c r="N34" s="12">
        <v>2</v>
      </c>
      <c r="O34" s="57">
        <v>30</v>
      </c>
      <c r="P34" s="58">
        <v>2</v>
      </c>
      <c r="Q34" s="12"/>
      <c r="R34" s="12"/>
      <c r="S34" s="12"/>
      <c r="T34" s="57">
        <v>29</v>
      </c>
      <c r="U34" s="58">
        <v>2</v>
      </c>
      <c r="V34" s="12"/>
      <c r="W34" s="63"/>
      <c r="X34" s="63"/>
      <c r="Y34" s="63"/>
      <c r="Z34" s="63"/>
      <c r="AA34" s="63"/>
      <c r="AB34" s="63"/>
      <c r="AC34" s="63"/>
      <c r="AD34" s="63"/>
      <c r="AE34" s="63"/>
      <c r="AF34" s="12"/>
      <c r="AG34" s="83" t="s">
        <v>105</v>
      </c>
      <c r="AH34" s="83" t="s">
        <v>65</v>
      </c>
      <c r="AI34" s="83">
        <v>21.555118110236222</v>
      </c>
      <c r="AJ34" s="12"/>
      <c r="AK34" s="63"/>
      <c r="AL34" s="63"/>
      <c r="AM34" s="63"/>
      <c r="AN34" s="63"/>
      <c r="AO34" s="91">
        <v>17</v>
      </c>
      <c r="AP34" s="89">
        <v>2</v>
      </c>
      <c r="AQ34" s="63"/>
      <c r="AR34" s="63"/>
      <c r="AS34" s="63"/>
    </row>
    <row r="35" spans="1:45">
      <c r="A35" s="12"/>
      <c r="B35" s="12"/>
      <c r="C35" s="12"/>
      <c r="D35" s="57">
        <v>31</v>
      </c>
      <c r="E35" s="58">
        <v>2</v>
      </c>
      <c r="F35" s="12"/>
      <c r="G35" s="12"/>
      <c r="H35" s="12"/>
      <c r="I35" s="12"/>
      <c r="J35" s="57">
        <v>31</v>
      </c>
      <c r="K35" s="58">
        <v>2</v>
      </c>
      <c r="L35" s="12"/>
      <c r="M35" s="57">
        <v>31</v>
      </c>
      <c r="N35" s="12">
        <v>2</v>
      </c>
      <c r="O35" s="57">
        <v>31</v>
      </c>
      <c r="P35" s="58">
        <v>2</v>
      </c>
      <c r="Q35" s="12"/>
      <c r="R35" s="12"/>
      <c r="S35" s="12"/>
      <c r="T35" s="57">
        <v>30</v>
      </c>
      <c r="U35" s="58">
        <v>2</v>
      </c>
      <c r="V35" s="12"/>
      <c r="W35" s="63"/>
      <c r="X35" s="63"/>
      <c r="Y35" s="63"/>
      <c r="Z35" s="63"/>
      <c r="AA35" s="63"/>
      <c r="AB35" s="63"/>
      <c r="AC35" s="63"/>
      <c r="AD35" s="63"/>
      <c r="AE35" s="63"/>
      <c r="AF35" s="12"/>
      <c r="AG35" s="83" t="s">
        <v>105</v>
      </c>
      <c r="AH35" s="83" t="s">
        <v>64</v>
      </c>
      <c r="AI35" s="83">
        <v>35.728346456692911</v>
      </c>
      <c r="AJ35" s="12"/>
      <c r="AK35" s="63"/>
      <c r="AL35" s="63"/>
      <c r="AM35" s="63"/>
      <c r="AN35" s="63"/>
      <c r="AO35" s="91">
        <v>7</v>
      </c>
      <c r="AP35" s="89">
        <v>2</v>
      </c>
      <c r="AQ35" s="63"/>
      <c r="AR35" s="63"/>
      <c r="AS35" s="63"/>
    </row>
    <row r="36" spans="1:45">
      <c r="A36" s="12"/>
      <c r="B36" s="12"/>
      <c r="C36" s="12"/>
      <c r="D36" s="57">
        <v>32</v>
      </c>
      <c r="E36" s="58">
        <v>2</v>
      </c>
      <c r="F36" s="12"/>
      <c r="G36" s="12"/>
      <c r="H36" s="12"/>
      <c r="I36" s="12"/>
      <c r="J36" s="57">
        <v>32</v>
      </c>
      <c r="K36" s="58">
        <v>2</v>
      </c>
      <c r="L36" s="12"/>
      <c r="M36" s="57">
        <v>32</v>
      </c>
      <c r="N36" s="12">
        <v>2</v>
      </c>
      <c r="O36" s="57">
        <v>32</v>
      </c>
      <c r="P36" s="58">
        <v>2</v>
      </c>
      <c r="Q36" s="12"/>
      <c r="R36" s="12"/>
      <c r="S36" s="12"/>
      <c r="T36" s="57">
        <v>31</v>
      </c>
      <c r="U36" s="58">
        <v>2</v>
      </c>
      <c r="V36" s="12"/>
      <c r="W36" s="63"/>
      <c r="X36" s="63"/>
      <c r="Y36" s="63"/>
      <c r="Z36" s="63"/>
      <c r="AA36" s="63"/>
      <c r="AB36" s="63"/>
      <c r="AC36" s="63"/>
      <c r="AD36" s="63"/>
      <c r="AE36" s="63"/>
      <c r="AF36" s="12"/>
      <c r="AG36" s="83" t="s">
        <v>105</v>
      </c>
      <c r="AH36" s="83" t="s">
        <v>107</v>
      </c>
      <c r="AI36" s="83">
        <v>8.2677165354330722</v>
      </c>
      <c r="AJ36" s="12"/>
      <c r="AK36" s="63"/>
      <c r="AL36" s="63"/>
      <c r="AM36" s="63"/>
      <c r="AN36" s="63"/>
      <c r="AO36" s="91">
        <v>3</v>
      </c>
      <c r="AP36" s="89">
        <v>3</v>
      </c>
      <c r="AQ36" s="63"/>
      <c r="AR36" s="63"/>
      <c r="AS36" s="63"/>
    </row>
    <row r="37" spans="1:45">
      <c r="A37" s="12"/>
      <c r="B37" s="12"/>
      <c r="C37" s="12"/>
      <c r="D37" s="57">
        <v>33</v>
      </c>
      <c r="E37" s="58">
        <v>2</v>
      </c>
      <c r="F37" s="12"/>
      <c r="G37" s="12"/>
      <c r="H37" s="12"/>
      <c r="I37" s="12"/>
      <c r="J37" s="57">
        <v>33</v>
      </c>
      <c r="K37" s="58">
        <v>2</v>
      </c>
      <c r="L37" s="12"/>
      <c r="M37" s="57">
        <v>33</v>
      </c>
      <c r="N37" s="12">
        <v>2</v>
      </c>
      <c r="O37" s="57">
        <v>33</v>
      </c>
      <c r="P37" s="58">
        <v>2</v>
      </c>
      <c r="Q37" s="12"/>
      <c r="R37" s="12"/>
      <c r="S37" s="12"/>
      <c r="T37" s="57">
        <v>32</v>
      </c>
      <c r="U37" s="58">
        <v>2</v>
      </c>
      <c r="V37" s="12"/>
      <c r="W37" s="63"/>
      <c r="X37" s="63"/>
      <c r="Y37" s="63"/>
      <c r="Z37" s="63"/>
      <c r="AA37" s="63"/>
      <c r="AB37" s="63"/>
      <c r="AC37" s="63"/>
      <c r="AD37" s="63"/>
      <c r="AE37" s="63"/>
      <c r="AF37" s="12"/>
      <c r="AG37" s="83" t="s">
        <v>105</v>
      </c>
      <c r="AH37" s="83" t="s">
        <v>108</v>
      </c>
      <c r="AI37" s="83">
        <v>34.4488188976378</v>
      </c>
      <c r="AJ37" s="12"/>
      <c r="AK37" s="63"/>
      <c r="AL37" s="63"/>
      <c r="AM37" s="63"/>
      <c r="AN37" s="63"/>
      <c r="AO37" s="91">
        <v>2</v>
      </c>
      <c r="AP37" s="89">
        <v>2</v>
      </c>
      <c r="AQ37" s="63"/>
      <c r="AR37" s="63"/>
      <c r="AS37" s="63"/>
    </row>
    <row r="38" spans="1:45">
      <c r="A38" s="12"/>
      <c r="B38" s="12"/>
      <c r="C38" s="12"/>
      <c r="D38" s="57">
        <v>34</v>
      </c>
      <c r="E38" s="58">
        <v>2</v>
      </c>
      <c r="F38" s="12"/>
      <c r="G38" s="12"/>
      <c r="H38" s="12"/>
      <c r="I38" s="12"/>
      <c r="J38" s="59" t="s">
        <v>341</v>
      </c>
      <c r="K38" s="61">
        <v>69</v>
      </c>
      <c r="L38" s="12"/>
      <c r="M38" s="59" t="s">
        <v>341</v>
      </c>
      <c r="N38" s="60">
        <v>156</v>
      </c>
      <c r="O38" s="57">
        <v>34</v>
      </c>
      <c r="P38" s="58">
        <v>2</v>
      </c>
      <c r="Q38" s="12"/>
      <c r="R38" s="12"/>
      <c r="S38" s="12"/>
      <c r="T38" s="59" t="s">
        <v>341</v>
      </c>
      <c r="U38" s="61">
        <v>51</v>
      </c>
      <c r="V38" s="12"/>
      <c r="W38" s="63"/>
      <c r="X38" s="63"/>
      <c r="Y38" s="63"/>
      <c r="Z38" s="63"/>
      <c r="AA38" s="63"/>
      <c r="AB38" s="63"/>
      <c r="AC38" s="63"/>
      <c r="AD38" s="63"/>
      <c r="AE38" s="63"/>
      <c r="AF38" s="12"/>
      <c r="AG38" s="86"/>
      <c r="AH38" s="83" t="s">
        <v>60</v>
      </c>
      <c r="AI38" s="83">
        <f>SUM(AI34:AI37)</f>
        <v>100</v>
      </c>
      <c r="AJ38" s="12"/>
      <c r="AK38" s="63"/>
      <c r="AL38" s="63"/>
      <c r="AM38" s="63"/>
      <c r="AN38" s="63"/>
      <c r="AO38" s="67"/>
      <c r="AP38" s="89">
        <v>20</v>
      </c>
      <c r="AQ38" s="63"/>
      <c r="AR38" s="63"/>
      <c r="AS38" s="63"/>
    </row>
    <row r="39" spans="1:45">
      <c r="A39" s="12"/>
      <c r="B39" s="12"/>
      <c r="C39" s="12"/>
      <c r="D39" s="57">
        <v>35</v>
      </c>
      <c r="E39" s="58">
        <v>2</v>
      </c>
      <c r="F39" s="12"/>
      <c r="G39" s="12"/>
      <c r="H39" s="12"/>
      <c r="I39" s="12"/>
      <c r="J39" s="12"/>
      <c r="K39" s="12">
        <f>(SUM(K5:K38))</f>
        <v>325</v>
      </c>
      <c r="L39" s="12"/>
      <c r="M39" s="12"/>
      <c r="N39" s="12">
        <f>(SUM(N5:N38))</f>
        <v>255</v>
      </c>
      <c r="O39" s="57">
        <v>35</v>
      </c>
      <c r="P39" s="58">
        <v>2</v>
      </c>
      <c r="Q39" s="12"/>
      <c r="R39" s="12"/>
      <c r="S39" s="12"/>
      <c r="T39" s="12"/>
      <c r="U39" s="12">
        <f>SUM(U6:U38)</f>
        <v>326</v>
      </c>
      <c r="V39" s="12"/>
      <c r="W39" s="63"/>
      <c r="X39" s="63"/>
      <c r="Y39" s="63"/>
      <c r="Z39" s="63"/>
      <c r="AA39" s="63"/>
      <c r="AB39" s="63"/>
      <c r="AC39" s="63"/>
      <c r="AD39" s="63"/>
      <c r="AE39" s="63"/>
      <c r="AF39" s="12"/>
      <c r="AG39" s="12"/>
      <c r="AH39" s="12"/>
      <c r="AI39" s="12"/>
      <c r="AJ39" s="12"/>
      <c r="AK39" s="63"/>
      <c r="AL39" s="63"/>
      <c r="AM39" s="63"/>
      <c r="AN39" s="63"/>
      <c r="AO39" s="67"/>
      <c r="AP39" s="89">
        <v>2</v>
      </c>
      <c r="AQ39" s="63"/>
      <c r="AR39" s="63"/>
      <c r="AS39" s="63"/>
    </row>
    <row r="40" spans="1:45">
      <c r="A40" s="12"/>
      <c r="B40" s="12"/>
      <c r="C40" s="12"/>
      <c r="D40" s="57">
        <v>36</v>
      </c>
      <c r="E40" s="58">
        <v>2</v>
      </c>
      <c r="F40" s="12"/>
      <c r="G40" s="12"/>
      <c r="H40" s="12"/>
      <c r="I40" s="12"/>
      <c r="J40" s="12"/>
      <c r="K40" s="12"/>
      <c r="L40" s="12"/>
      <c r="M40" s="12"/>
      <c r="N40" s="12"/>
      <c r="O40" s="57">
        <v>36</v>
      </c>
      <c r="P40" s="58">
        <v>2</v>
      </c>
      <c r="Q40" s="12"/>
      <c r="R40" s="12"/>
      <c r="S40" s="12"/>
      <c r="T40" s="12"/>
      <c r="U40" s="12"/>
      <c r="V40" s="12"/>
      <c r="W40" s="63"/>
      <c r="X40" s="63"/>
      <c r="Y40" s="63"/>
      <c r="Z40" s="63"/>
      <c r="AA40" s="63"/>
      <c r="AB40" s="63"/>
      <c r="AC40" s="63"/>
      <c r="AD40" s="63"/>
      <c r="AE40" s="63"/>
      <c r="AF40" s="12"/>
      <c r="AG40" s="12"/>
      <c r="AH40" s="12"/>
      <c r="AI40" s="12"/>
      <c r="AJ40" s="12"/>
      <c r="AK40" s="63"/>
      <c r="AL40" s="63"/>
      <c r="AM40" s="63"/>
      <c r="AN40" s="63"/>
      <c r="AO40" s="67"/>
      <c r="AP40" s="89">
        <v>11</v>
      </c>
      <c r="AQ40" s="63"/>
      <c r="AR40" s="63"/>
      <c r="AS40" s="63"/>
    </row>
    <row r="41" spans="1:45">
      <c r="A41" s="12"/>
      <c r="B41" s="12"/>
      <c r="C41" s="12"/>
      <c r="D41" s="57">
        <v>37</v>
      </c>
      <c r="E41" s="58">
        <v>2</v>
      </c>
      <c r="F41" s="12"/>
      <c r="G41" s="12"/>
      <c r="H41" s="12"/>
      <c r="I41" s="12"/>
      <c r="J41" s="12"/>
      <c r="K41" s="12"/>
      <c r="L41" s="12"/>
      <c r="M41" s="12"/>
      <c r="N41" s="12"/>
      <c r="O41" s="57">
        <v>37</v>
      </c>
      <c r="P41" s="58">
        <v>2</v>
      </c>
      <c r="Q41" s="12"/>
      <c r="R41" s="12"/>
      <c r="S41" s="12"/>
      <c r="T41" s="12"/>
      <c r="U41" s="12"/>
      <c r="V41" s="12"/>
      <c r="W41" s="63"/>
      <c r="X41" s="63"/>
      <c r="Y41" s="63"/>
      <c r="Z41" s="63"/>
      <c r="AA41" s="63"/>
      <c r="AB41" s="63"/>
      <c r="AC41" s="63"/>
      <c r="AD41" s="63"/>
      <c r="AE41" s="63"/>
      <c r="AF41" s="12"/>
      <c r="AG41" s="12"/>
      <c r="AH41" s="12"/>
      <c r="AI41" s="12"/>
      <c r="AJ41" s="12"/>
      <c r="AK41" s="63"/>
      <c r="AL41" s="63"/>
      <c r="AM41" s="63"/>
      <c r="AN41" s="63"/>
      <c r="AO41" s="67"/>
      <c r="AP41" s="89">
        <v>3</v>
      </c>
      <c r="AQ41" s="63"/>
      <c r="AR41" s="63"/>
      <c r="AS41" s="63"/>
    </row>
    <row r="42" spans="1:45">
      <c r="A42" s="12"/>
      <c r="B42" s="12"/>
      <c r="C42" s="12"/>
      <c r="D42" s="57">
        <v>38</v>
      </c>
      <c r="E42" s="58">
        <v>2</v>
      </c>
      <c r="F42" s="12"/>
      <c r="G42" s="12"/>
      <c r="H42" s="12"/>
      <c r="I42" s="12"/>
      <c r="J42" s="12"/>
      <c r="K42" s="12"/>
      <c r="L42" s="12"/>
      <c r="M42" s="12"/>
      <c r="N42" s="12"/>
      <c r="O42" s="57">
        <v>38</v>
      </c>
      <c r="P42" s="58">
        <v>2</v>
      </c>
      <c r="Q42" s="12"/>
      <c r="R42" s="12"/>
      <c r="S42" s="12"/>
      <c r="T42" s="12"/>
      <c r="U42" s="12"/>
      <c r="V42" s="12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7"/>
      <c r="AP42" s="89">
        <v>21</v>
      </c>
      <c r="AQ42" s="63"/>
      <c r="AR42" s="63"/>
      <c r="AS42" s="63"/>
    </row>
    <row r="43" spans="1:45">
      <c r="A43" s="12"/>
      <c r="B43" s="12"/>
      <c r="C43" s="12"/>
      <c r="D43" s="57">
        <v>39</v>
      </c>
      <c r="E43" s="58">
        <v>2</v>
      </c>
      <c r="F43" s="12"/>
      <c r="G43" s="12"/>
      <c r="H43" s="12"/>
      <c r="I43" s="12"/>
      <c r="J43" s="12"/>
      <c r="K43" s="12"/>
      <c r="L43" s="12"/>
      <c r="M43" s="12"/>
      <c r="N43" s="12"/>
      <c r="O43" s="57">
        <v>39</v>
      </c>
      <c r="P43" s="58">
        <v>2</v>
      </c>
      <c r="Q43" s="12"/>
      <c r="R43" s="12"/>
      <c r="S43" s="12"/>
      <c r="T43" s="12"/>
      <c r="U43" s="12"/>
      <c r="V43" s="12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7"/>
      <c r="AP43" s="89">
        <v>18</v>
      </c>
      <c r="AQ43" s="63"/>
      <c r="AR43" s="63"/>
      <c r="AS43" s="63"/>
    </row>
    <row r="44" spans="1:45">
      <c r="A44" s="12"/>
      <c r="B44" s="12"/>
      <c r="C44" s="12"/>
      <c r="D44" s="57">
        <v>40</v>
      </c>
      <c r="E44" s="58">
        <v>2</v>
      </c>
      <c r="F44" s="12"/>
      <c r="G44" s="12"/>
      <c r="H44" s="12"/>
      <c r="I44" s="12"/>
      <c r="J44" s="12"/>
      <c r="K44" s="12"/>
      <c r="L44" s="12"/>
      <c r="M44" s="12"/>
      <c r="N44" s="12"/>
      <c r="O44" s="57">
        <v>40</v>
      </c>
      <c r="P44" s="58">
        <v>2</v>
      </c>
      <c r="Q44" s="12"/>
      <c r="R44" s="12"/>
      <c r="S44" s="12"/>
      <c r="T44" s="12"/>
      <c r="U44" s="12"/>
      <c r="V44" s="12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7"/>
      <c r="AP44" s="89">
        <v>2</v>
      </c>
      <c r="AQ44" s="63"/>
      <c r="AR44" s="63"/>
      <c r="AS44" s="63"/>
    </row>
    <row r="45" spans="1:45">
      <c r="A45" s="12"/>
      <c r="B45" s="12"/>
      <c r="C45" s="12"/>
      <c r="D45" s="57">
        <v>41</v>
      </c>
      <c r="E45" s="58">
        <v>2</v>
      </c>
      <c r="F45" s="12"/>
      <c r="G45" s="12"/>
      <c r="H45" s="12"/>
      <c r="I45" s="12"/>
      <c r="J45" s="12"/>
      <c r="K45" s="12"/>
      <c r="L45" s="12"/>
      <c r="M45" s="12"/>
      <c r="N45" s="12"/>
      <c r="O45" s="57">
        <v>41</v>
      </c>
      <c r="P45" s="58">
        <v>2</v>
      </c>
      <c r="Q45" s="12"/>
      <c r="R45" s="12"/>
      <c r="S45" s="12"/>
      <c r="T45" s="12"/>
      <c r="U45" s="12"/>
      <c r="V45" s="12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7"/>
      <c r="AP45" s="89">
        <v>4</v>
      </c>
      <c r="AQ45" s="63"/>
      <c r="AR45" s="63"/>
      <c r="AS45" s="63"/>
    </row>
    <row r="46" spans="1:45">
      <c r="D46" s="49">
        <v>42</v>
      </c>
      <c r="E46" s="50">
        <v>2</v>
      </c>
      <c r="O46" s="49">
        <v>42</v>
      </c>
      <c r="P46" s="50">
        <v>2</v>
      </c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7"/>
      <c r="AP46" s="89">
        <v>19</v>
      </c>
      <c r="AQ46" s="63"/>
      <c r="AR46" s="63"/>
      <c r="AS46" s="63"/>
    </row>
    <row r="47" spans="1:45">
      <c r="D47" s="49">
        <v>43</v>
      </c>
      <c r="E47" s="50">
        <v>2</v>
      </c>
      <c r="O47" s="51" t="s">
        <v>341</v>
      </c>
      <c r="P47" s="52">
        <v>105</v>
      </c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7"/>
      <c r="AP47" s="89">
        <v>5</v>
      </c>
      <c r="AQ47" s="63"/>
      <c r="AR47" s="63"/>
      <c r="AS47" s="63"/>
    </row>
    <row r="48" spans="1:45">
      <c r="D48" s="49">
        <v>44</v>
      </c>
      <c r="E48" s="50">
        <v>2</v>
      </c>
      <c r="P48">
        <f>(SUM(P5:P47))</f>
        <v>382</v>
      </c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7"/>
      <c r="AP48" s="89">
        <v>4</v>
      </c>
      <c r="AQ48" s="63"/>
      <c r="AR48" s="63"/>
      <c r="AS48" s="63"/>
    </row>
    <row r="49" spans="2:45">
      <c r="D49" s="49">
        <v>45</v>
      </c>
      <c r="E49" s="50">
        <v>2</v>
      </c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7"/>
      <c r="AP49" s="89">
        <v>2</v>
      </c>
      <c r="AQ49" s="63"/>
      <c r="AR49" s="63"/>
      <c r="AS49" s="63"/>
    </row>
    <row r="50" spans="2:45">
      <c r="D50" s="49">
        <v>46</v>
      </c>
      <c r="E50" s="50">
        <v>2</v>
      </c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7"/>
      <c r="AP50" s="89">
        <v>2</v>
      </c>
      <c r="AQ50" s="63"/>
      <c r="AR50" s="63"/>
      <c r="AS50" s="63"/>
    </row>
    <row r="51" spans="2:45">
      <c r="D51" s="49">
        <v>47</v>
      </c>
      <c r="E51" s="50">
        <v>2</v>
      </c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7"/>
      <c r="AP51" s="89">
        <v>13</v>
      </c>
      <c r="AQ51" s="63"/>
      <c r="AR51" s="63"/>
      <c r="AS51" s="63"/>
    </row>
    <row r="52" spans="2:45">
      <c r="D52" s="49">
        <v>48</v>
      </c>
      <c r="E52" s="50">
        <v>2</v>
      </c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7"/>
      <c r="AP52" s="89">
        <v>2</v>
      </c>
      <c r="AQ52" s="63"/>
      <c r="AR52" s="63"/>
      <c r="AS52" s="63"/>
    </row>
    <row r="53" spans="2:45">
      <c r="D53" s="49">
        <v>49</v>
      </c>
      <c r="E53" s="50">
        <v>2</v>
      </c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7"/>
      <c r="AP53" s="89">
        <v>14</v>
      </c>
      <c r="AQ53" s="63"/>
      <c r="AR53" s="63"/>
      <c r="AS53" s="63"/>
    </row>
    <row r="54" spans="2:45">
      <c r="D54" s="49">
        <v>50</v>
      </c>
      <c r="E54" s="50">
        <v>2</v>
      </c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7"/>
      <c r="AP54" s="89">
        <v>2</v>
      </c>
      <c r="AQ54" s="63"/>
      <c r="AR54" s="63"/>
      <c r="AS54" s="63"/>
    </row>
    <row r="55" spans="2:45">
      <c r="D55" s="51" t="s">
        <v>341</v>
      </c>
      <c r="E55" s="52">
        <v>96</v>
      </c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7"/>
      <c r="AP55" s="89">
        <v>8</v>
      </c>
      <c r="AQ55" s="63"/>
      <c r="AR55" s="63"/>
      <c r="AS55" s="63"/>
    </row>
    <row r="56" spans="2:45">
      <c r="E56">
        <f>SUM(E5:E55)</f>
        <v>308</v>
      </c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7"/>
      <c r="AP56" s="89">
        <v>5</v>
      </c>
      <c r="AQ56" s="63"/>
      <c r="AR56" s="63"/>
      <c r="AS56" s="63"/>
    </row>
    <row r="57" spans="2:45"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7"/>
      <c r="AP57" s="89">
        <v>10</v>
      </c>
      <c r="AQ57" s="63"/>
      <c r="AR57" s="63"/>
      <c r="AS57" s="63"/>
    </row>
    <row r="58" spans="2:45"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7"/>
      <c r="AP58" s="89">
        <v>42</v>
      </c>
      <c r="AQ58" s="63"/>
      <c r="AR58" s="63"/>
      <c r="AS58" s="63"/>
    </row>
    <row r="59" spans="2:45"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7"/>
      <c r="AP59" s="89">
        <v>2</v>
      </c>
      <c r="AQ59" s="63"/>
      <c r="AR59" s="63"/>
      <c r="AS59" s="63"/>
    </row>
    <row r="60" spans="2:45"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7"/>
      <c r="AP60" s="89">
        <v>8</v>
      </c>
      <c r="AQ60" s="63"/>
      <c r="AR60" s="63"/>
      <c r="AS60" s="63"/>
    </row>
    <row r="61" spans="2:45"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7"/>
      <c r="AP61" s="89">
        <v>6</v>
      </c>
      <c r="AQ61" s="63"/>
      <c r="AR61" s="63"/>
      <c r="AS61" s="63"/>
    </row>
    <row r="62" spans="2:45">
      <c r="AO62" s="67"/>
      <c r="AP62" s="89">
        <v>3</v>
      </c>
    </row>
    <row r="63" spans="2:45">
      <c r="AO63" s="4"/>
      <c r="AP63" s="90">
        <v>2</v>
      </c>
    </row>
    <row r="64" spans="2:45">
      <c r="B64" s="4"/>
      <c r="C64" s="4"/>
    </row>
    <row r="65" spans="2:3">
      <c r="B65" s="4"/>
      <c r="C65" s="4"/>
    </row>
    <row r="66" spans="2:3">
      <c r="B66" s="4"/>
      <c r="C66" s="4"/>
    </row>
    <row r="67" spans="2:3">
      <c r="B67" s="4"/>
      <c r="C67" s="4"/>
    </row>
    <row r="68" spans="2:3">
      <c r="B68" s="4"/>
      <c r="C68" s="4"/>
    </row>
    <row r="69" spans="2:3">
      <c r="B69" s="4"/>
      <c r="C69" s="4"/>
    </row>
    <row r="70" spans="2:3">
      <c r="B70" s="4"/>
      <c r="C70" s="4"/>
    </row>
    <row r="71" spans="2:3">
      <c r="B71" s="4"/>
      <c r="C71" s="4"/>
    </row>
    <row r="72" spans="2:3">
      <c r="B72" s="4"/>
      <c r="C72" s="4"/>
    </row>
    <row r="73" spans="2:3">
      <c r="B73" s="4"/>
      <c r="C73" s="4"/>
    </row>
    <row r="74" spans="2:3">
      <c r="B74" s="4"/>
      <c r="C74" s="4"/>
    </row>
    <row r="75" spans="2:3">
      <c r="B75" s="4"/>
      <c r="C75" s="4"/>
    </row>
    <row r="76" spans="2:3">
      <c r="B76" s="4"/>
      <c r="C76" s="4"/>
    </row>
    <row r="77" spans="2:3">
      <c r="B77" s="4"/>
      <c r="C77" s="4"/>
    </row>
    <row r="78" spans="2:3">
      <c r="B78" s="4"/>
      <c r="C78" s="4"/>
    </row>
    <row r="79" spans="2:3">
      <c r="B79" s="4"/>
      <c r="C79" s="4"/>
    </row>
    <row r="80" spans="2:3">
      <c r="B80" s="4"/>
      <c r="C80" s="4"/>
    </row>
    <row r="81" spans="2:3">
      <c r="B81" s="4"/>
      <c r="C81" s="4"/>
    </row>
    <row r="82" spans="2:3">
      <c r="B82" s="4"/>
      <c r="C82" s="4"/>
    </row>
    <row r="83" spans="2:3">
      <c r="B83" s="4"/>
      <c r="C83" s="4"/>
    </row>
    <row r="84" spans="2:3">
      <c r="B84" s="4"/>
      <c r="C84" s="4"/>
    </row>
    <row r="85" spans="2:3">
      <c r="B85" s="4"/>
      <c r="C85" s="4"/>
    </row>
    <row r="86" spans="2:3">
      <c r="B86" s="4"/>
      <c r="C86" s="4"/>
    </row>
    <row r="87" spans="2:3">
      <c r="B87" s="4"/>
      <c r="C87" s="4"/>
    </row>
    <row r="88" spans="2:3">
      <c r="B88" s="4"/>
      <c r="C88" s="4"/>
    </row>
    <row r="89" spans="2:3">
      <c r="B89" s="4"/>
      <c r="C89" s="4"/>
    </row>
    <row r="90" spans="2:3">
      <c r="B90" s="4"/>
      <c r="C90" s="4"/>
    </row>
    <row r="91" spans="2:3">
      <c r="B91" s="4"/>
      <c r="C91" s="4"/>
    </row>
    <row r="92" spans="2:3">
      <c r="B92" s="4"/>
      <c r="C92" s="4"/>
    </row>
    <row r="93" spans="2:3">
      <c r="B93" s="4"/>
      <c r="C93" s="4"/>
    </row>
    <row r="94" spans="2:3">
      <c r="B94" s="4"/>
      <c r="C94" s="4"/>
    </row>
    <row r="95" spans="2:3">
      <c r="B95" s="4"/>
      <c r="C95" s="4"/>
    </row>
    <row r="96" spans="2:3">
      <c r="B96" s="4"/>
      <c r="C96" s="4"/>
    </row>
    <row r="97" spans="2:3">
      <c r="B97" s="4"/>
      <c r="C97" s="4"/>
    </row>
    <row r="98" spans="2:3">
      <c r="B98" s="4"/>
      <c r="C98" s="4"/>
    </row>
    <row r="99" spans="2:3">
      <c r="B99" s="4"/>
      <c r="C9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2E48-AE3A-4743-8541-A50FF6E0AEA6}">
  <dimension ref="A2:AZ363"/>
  <sheetViews>
    <sheetView topLeftCell="AE1" workbookViewId="0">
      <selection activeCell="AW15" sqref="AW15"/>
    </sheetView>
  </sheetViews>
  <sheetFormatPr baseColWidth="10" defaultRowHeight="16"/>
  <cols>
    <col min="27" max="27" width="20.1640625" customWidth="1"/>
    <col min="28" max="28" width="15.33203125" customWidth="1"/>
    <col min="29" max="29" width="17.6640625" customWidth="1"/>
    <col min="31" max="31" width="17.5" customWidth="1"/>
  </cols>
  <sheetData>
    <row r="2" spans="1:52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52">
      <c r="A3" s="26" t="s">
        <v>0</v>
      </c>
      <c r="B3" s="12" t="s">
        <v>99</v>
      </c>
      <c r="C3" s="12"/>
      <c r="D3" s="12"/>
      <c r="E3" s="12"/>
      <c r="F3" s="12"/>
      <c r="G3" s="12"/>
      <c r="H3" s="12" t="s">
        <v>100</v>
      </c>
      <c r="I3" s="12"/>
      <c r="J3" s="12"/>
      <c r="K3" s="12"/>
      <c r="L3" s="12"/>
      <c r="M3" s="12" t="s">
        <v>101</v>
      </c>
      <c r="N3" s="12"/>
      <c r="O3" s="12"/>
      <c r="P3" s="12"/>
      <c r="Q3" s="12"/>
      <c r="R3" s="12" t="s">
        <v>102</v>
      </c>
      <c r="S3" s="12"/>
      <c r="T3" s="12"/>
      <c r="U3" s="12"/>
      <c r="V3" s="12"/>
      <c r="W3" s="12"/>
      <c r="X3" s="13" t="s">
        <v>1</v>
      </c>
      <c r="Y3" s="12"/>
      <c r="Z3" s="13" t="s">
        <v>4</v>
      </c>
      <c r="AA3" s="12"/>
      <c r="AB3" s="12"/>
      <c r="AC3" s="12"/>
      <c r="AD3" s="12"/>
      <c r="AJ3" s="26" t="s">
        <v>5</v>
      </c>
      <c r="AQ3" s="26" t="s">
        <v>6</v>
      </c>
      <c r="AR3" s="44"/>
      <c r="AS3" s="44"/>
      <c r="AT3" s="44"/>
      <c r="AU3" s="44"/>
      <c r="AW3" s="48"/>
      <c r="AX3" s="48"/>
      <c r="AY3" s="48"/>
      <c r="AZ3" s="48"/>
    </row>
    <row r="4" spans="1:52">
      <c r="B4" s="12"/>
      <c r="C4" s="53" t="s">
        <v>46</v>
      </c>
      <c r="D4" s="54"/>
      <c r="E4" s="53" t="s">
        <v>45</v>
      </c>
      <c r="F4" s="54"/>
      <c r="G4" s="12"/>
      <c r="H4" s="12"/>
      <c r="I4" s="53" t="s">
        <v>46</v>
      </c>
      <c r="J4" s="54"/>
      <c r="K4" s="53" t="s">
        <v>45</v>
      </c>
      <c r="L4" s="54"/>
      <c r="M4" s="12"/>
      <c r="N4" s="53" t="s">
        <v>46</v>
      </c>
      <c r="O4" s="54"/>
      <c r="P4" s="53" t="s">
        <v>45</v>
      </c>
      <c r="Q4" s="54"/>
      <c r="R4" s="12"/>
      <c r="S4" s="53" t="s">
        <v>46</v>
      </c>
      <c r="T4" s="54"/>
      <c r="U4" s="53" t="s">
        <v>45</v>
      </c>
      <c r="V4" s="54"/>
      <c r="W4" s="12"/>
      <c r="X4" s="12"/>
      <c r="Y4" s="12" t="s">
        <v>71</v>
      </c>
      <c r="Z4" s="12"/>
      <c r="AA4" s="109" t="s">
        <v>357</v>
      </c>
      <c r="AB4" s="110" t="s">
        <v>58</v>
      </c>
      <c r="AC4" s="111" t="s">
        <v>347</v>
      </c>
      <c r="AD4" s="12"/>
      <c r="AE4" s="108"/>
      <c r="AF4" s="108" t="s">
        <v>356</v>
      </c>
      <c r="AG4" s="108" t="s">
        <v>2</v>
      </c>
      <c r="AH4" s="108" t="s">
        <v>3</v>
      </c>
      <c r="AK4" s="124" t="s">
        <v>358</v>
      </c>
      <c r="AL4" s="124" t="s">
        <v>58</v>
      </c>
      <c r="AM4" s="124" t="s">
        <v>106</v>
      </c>
      <c r="AN4" s="124" t="s">
        <v>362</v>
      </c>
      <c r="AO4" s="124"/>
      <c r="AP4" s="124" t="s">
        <v>363</v>
      </c>
      <c r="AQ4" s="45"/>
      <c r="AR4" s="118" t="s">
        <v>118</v>
      </c>
      <c r="AS4" s="119" t="s">
        <v>361</v>
      </c>
      <c r="AT4" s="119" t="s">
        <v>73</v>
      </c>
      <c r="AU4" s="120" t="s">
        <v>97</v>
      </c>
      <c r="AW4" s="125" t="s">
        <v>118</v>
      </c>
      <c r="AX4" s="126" t="s">
        <v>361</v>
      </c>
      <c r="AY4" s="126" t="s">
        <v>73</v>
      </c>
      <c r="AZ4" s="127" t="s">
        <v>97</v>
      </c>
    </row>
    <row r="5" spans="1:52">
      <c r="B5" s="12"/>
      <c r="C5" s="59" t="s">
        <v>338</v>
      </c>
      <c r="D5" s="61" t="s">
        <v>339</v>
      </c>
      <c r="E5" s="59" t="s">
        <v>338</v>
      </c>
      <c r="F5" s="61" t="s">
        <v>339</v>
      </c>
      <c r="G5" s="12"/>
      <c r="H5" s="12"/>
      <c r="I5" s="59" t="s">
        <v>338</v>
      </c>
      <c r="J5" s="60" t="s">
        <v>339</v>
      </c>
      <c r="K5" s="59" t="s">
        <v>338</v>
      </c>
      <c r="L5" s="61" t="s">
        <v>339</v>
      </c>
      <c r="M5" s="12"/>
      <c r="N5" s="59" t="s">
        <v>338</v>
      </c>
      <c r="O5" s="61" t="s">
        <v>339</v>
      </c>
      <c r="P5" s="59" t="s">
        <v>338</v>
      </c>
      <c r="Q5" s="61" t="s">
        <v>339</v>
      </c>
      <c r="R5" s="12"/>
      <c r="S5" s="59" t="s">
        <v>338</v>
      </c>
      <c r="T5" s="61" t="s">
        <v>339</v>
      </c>
      <c r="U5" s="59" t="s">
        <v>338</v>
      </c>
      <c r="V5" s="61" t="s">
        <v>339</v>
      </c>
      <c r="W5" s="12"/>
      <c r="X5" s="12"/>
      <c r="Y5" s="12"/>
      <c r="Z5" s="12"/>
      <c r="AA5" s="83" t="s">
        <v>348</v>
      </c>
      <c r="AB5" s="83" t="s">
        <v>65</v>
      </c>
      <c r="AC5" s="83">
        <v>2.083333333333333</v>
      </c>
      <c r="AD5" s="12"/>
      <c r="AE5" s="108" t="s">
        <v>65</v>
      </c>
      <c r="AF5" s="114">
        <v>3.1687793746369977</v>
      </c>
      <c r="AG5" s="114">
        <v>1.6298444560305871</v>
      </c>
      <c r="AH5" s="114">
        <v>8</v>
      </c>
      <c r="AK5" s="115" t="s">
        <v>359</v>
      </c>
      <c r="AL5" s="115" t="s">
        <v>65</v>
      </c>
      <c r="AM5" s="115">
        <v>273</v>
      </c>
      <c r="AN5" s="115">
        <v>7.0197994343018766E-2</v>
      </c>
      <c r="AO5" s="115" t="s">
        <v>65</v>
      </c>
      <c r="AP5" s="115">
        <f>(AN5*100)</f>
        <v>7.019799434301877</v>
      </c>
      <c r="AR5" s="121"/>
      <c r="AS5" s="122"/>
      <c r="AT5" s="122"/>
      <c r="AU5" s="123"/>
      <c r="AW5" s="121"/>
      <c r="AX5" s="122"/>
      <c r="AY5" s="122"/>
      <c r="AZ5" s="123"/>
    </row>
    <row r="6" spans="1:52">
      <c r="B6" s="12"/>
      <c r="C6" s="57">
        <v>1</v>
      </c>
      <c r="D6" s="12">
        <v>48</v>
      </c>
      <c r="E6" s="53">
        <v>1</v>
      </c>
      <c r="F6" s="54">
        <v>45</v>
      </c>
      <c r="G6" s="12"/>
      <c r="H6" s="12"/>
      <c r="I6" s="57">
        <v>1</v>
      </c>
      <c r="J6" s="12">
        <v>25</v>
      </c>
      <c r="K6" s="57">
        <v>1</v>
      </c>
      <c r="L6" s="58">
        <v>91</v>
      </c>
      <c r="M6" s="12"/>
      <c r="N6" s="57">
        <v>1</v>
      </c>
      <c r="O6" s="12">
        <v>28</v>
      </c>
      <c r="P6" s="53">
        <v>1</v>
      </c>
      <c r="Q6" s="54">
        <v>57</v>
      </c>
      <c r="R6" s="12"/>
      <c r="S6" s="53">
        <v>1</v>
      </c>
      <c r="T6" s="54">
        <v>123</v>
      </c>
      <c r="U6" s="53">
        <v>1</v>
      </c>
      <c r="V6" s="54">
        <v>390</v>
      </c>
      <c r="W6" s="12"/>
      <c r="X6" s="12"/>
      <c r="Y6" s="12"/>
      <c r="Z6" s="12"/>
      <c r="AA6" s="83" t="s">
        <v>348</v>
      </c>
      <c r="AB6" s="83" t="s">
        <v>64</v>
      </c>
      <c r="AC6" s="83">
        <v>45.3125</v>
      </c>
      <c r="AD6" s="12"/>
      <c r="AE6" s="108" t="s">
        <v>64</v>
      </c>
      <c r="AF6" s="114">
        <v>46.051914383262478</v>
      </c>
      <c r="AG6" s="114">
        <v>49.229560376247754</v>
      </c>
      <c r="AH6" s="114">
        <v>36.404519133630586</v>
      </c>
      <c r="AK6" s="115" t="s">
        <v>359</v>
      </c>
      <c r="AL6" s="115" t="s">
        <v>64</v>
      </c>
      <c r="AM6" s="115">
        <v>1305</v>
      </c>
      <c r="AN6" s="115">
        <v>0.33556184109025461</v>
      </c>
      <c r="AO6" s="115" t="s">
        <v>64</v>
      </c>
      <c r="AP6" s="115">
        <f>(AN6*100)</f>
        <v>33.556184109025459</v>
      </c>
      <c r="AR6" s="117" t="s">
        <v>230</v>
      </c>
      <c r="AS6" s="117" t="s">
        <v>359</v>
      </c>
      <c r="AT6" s="117">
        <v>2</v>
      </c>
      <c r="AU6" s="117" t="s">
        <v>101</v>
      </c>
      <c r="AW6" s="128" t="s">
        <v>125</v>
      </c>
      <c r="AX6" s="128" t="s">
        <v>360</v>
      </c>
      <c r="AY6" s="128">
        <v>2</v>
      </c>
      <c r="AZ6" s="128" t="s">
        <v>100</v>
      </c>
    </row>
    <row r="7" spans="1:52">
      <c r="B7" s="12"/>
      <c r="C7" s="57">
        <v>2</v>
      </c>
      <c r="D7" s="12">
        <v>32</v>
      </c>
      <c r="E7" s="57">
        <v>2</v>
      </c>
      <c r="F7" s="58">
        <v>35</v>
      </c>
      <c r="G7" s="12"/>
      <c r="H7" s="12"/>
      <c r="I7" s="57">
        <v>2</v>
      </c>
      <c r="J7" s="12">
        <v>23</v>
      </c>
      <c r="K7" s="57">
        <v>2</v>
      </c>
      <c r="L7" s="58">
        <v>84</v>
      </c>
      <c r="M7" s="12"/>
      <c r="N7" s="57">
        <v>2</v>
      </c>
      <c r="O7" s="12">
        <v>27</v>
      </c>
      <c r="P7" s="57">
        <v>2</v>
      </c>
      <c r="Q7" s="58">
        <v>44</v>
      </c>
      <c r="R7" s="12"/>
      <c r="S7" s="57">
        <v>2</v>
      </c>
      <c r="T7" s="58">
        <v>54</v>
      </c>
      <c r="U7" s="57">
        <v>2</v>
      </c>
      <c r="V7" s="58">
        <v>45</v>
      </c>
      <c r="W7" s="12"/>
      <c r="X7" s="12"/>
      <c r="Y7" s="12"/>
      <c r="Z7" s="12"/>
      <c r="AA7" s="83" t="s">
        <v>348</v>
      </c>
      <c r="AB7" s="83" t="s">
        <v>107</v>
      </c>
      <c r="AC7" s="83">
        <v>52.604166666666664</v>
      </c>
      <c r="AD7" s="12"/>
      <c r="AE7" s="108" t="s">
        <v>107</v>
      </c>
      <c r="AF7" s="114">
        <v>50.779306242100525</v>
      </c>
      <c r="AG7" s="114">
        <v>49.140595167721656</v>
      </c>
      <c r="AH7" s="114">
        <v>56.132135869895663</v>
      </c>
      <c r="AK7" s="115" t="s">
        <v>359</v>
      </c>
      <c r="AL7" s="115" t="s">
        <v>107</v>
      </c>
      <c r="AM7" s="115">
        <v>360</v>
      </c>
      <c r="AN7" s="115">
        <v>9.2568783749035738E-2</v>
      </c>
      <c r="AO7" s="115"/>
      <c r="AP7" s="115"/>
      <c r="AR7" s="116" t="s">
        <v>231</v>
      </c>
      <c r="AS7" s="116" t="s">
        <v>359</v>
      </c>
      <c r="AT7" s="116">
        <v>2</v>
      </c>
      <c r="AU7" s="116" t="s">
        <v>100</v>
      </c>
      <c r="AW7" s="128" t="s">
        <v>202</v>
      </c>
      <c r="AX7" s="128" t="s">
        <v>360</v>
      </c>
      <c r="AY7" s="128">
        <v>2</v>
      </c>
      <c r="AZ7" s="128" t="s">
        <v>101</v>
      </c>
    </row>
    <row r="8" spans="1:52">
      <c r="B8" s="12"/>
      <c r="C8" s="57">
        <v>3</v>
      </c>
      <c r="D8" s="12">
        <v>30</v>
      </c>
      <c r="E8" s="57">
        <v>3</v>
      </c>
      <c r="F8" s="58">
        <v>32</v>
      </c>
      <c r="G8" s="12"/>
      <c r="H8" s="12"/>
      <c r="I8" s="57">
        <v>3</v>
      </c>
      <c r="J8" s="12">
        <v>11</v>
      </c>
      <c r="K8" s="57">
        <v>3</v>
      </c>
      <c r="L8" s="58">
        <v>42</v>
      </c>
      <c r="M8" s="12"/>
      <c r="N8" s="57">
        <v>3</v>
      </c>
      <c r="O8" s="12">
        <v>21</v>
      </c>
      <c r="P8" s="57">
        <v>3</v>
      </c>
      <c r="Q8" s="58">
        <v>33</v>
      </c>
      <c r="R8" s="12"/>
      <c r="S8" s="57">
        <v>3</v>
      </c>
      <c r="T8" s="58">
        <v>16</v>
      </c>
      <c r="U8" s="57">
        <v>3</v>
      </c>
      <c r="V8" s="58">
        <v>19</v>
      </c>
      <c r="W8" s="12"/>
      <c r="X8" s="12"/>
      <c r="Y8" s="12"/>
      <c r="Z8" s="12"/>
      <c r="AA8" s="84"/>
      <c r="AB8" s="83" t="s">
        <v>60</v>
      </c>
      <c r="AC8" s="83">
        <v>100</v>
      </c>
      <c r="AD8" s="12"/>
      <c r="AE8" s="12"/>
      <c r="AF8" s="12"/>
      <c r="AG8" s="12"/>
      <c r="AH8" s="12"/>
      <c r="AK8" s="115" t="s">
        <v>359</v>
      </c>
      <c r="AL8" s="115" t="s">
        <v>108</v>
      </c>
      <c r="AM8" s="115">
        <v>1951</v>
      </c>
      <c r="AN8" s="115">
        <v>0.50167138081769092</v>
      </c>
      <c r="AO8" s="115">
        <v>1</v>
      </c>
      <c r="AP8" s="115">
        <v>59.424016456672668</v>
      </c>
      <c r="AR8" s="116" t="s">
        <v>231</v>
      </c>
      <c r="AS8" s="116" t="s">
        <v>359</v>
      </c>
      <c r="AT8" s="116">
        <v>2</v>
      </c>
      <c r="AU8" s="116" t="s">
        <v>101</v>
      </c>
      <c r="AW8" s="128" t="s">
        <v>161</v>
      </c>
      <c r="AX8" s="128" t="s">
        <v>360</v>
      </c>
      <c r="AY8" s="128">
        <v>2</v>
      </c>
      <c r="AZ8" s="128" t="s">
        <v>101</v>
      </c>
    </row>
    <row r="9" spans="1:52">
      <c r="B9" s="12"/>
      <c r="C9" s="57">
        <v>4</v>
      </c>
      <c r="D9" s="12">
        <v>17</v>
      </c>
      <c r="E9" s="57">
        <v>4</v>
      </c>
      <c r="F9" s="58">
        <v>31</v>
      </c>
      <c r="G9" s="12"/>
      <c r="H9" s="12"/>
      <c r="I9" s="57">
        <v>4</v>
      </c>
      <c r="J9" s="12">
        <v>6</v>
      </c>
      <c r="K9" s="57">
        <v>4</v>
      </c>
      <c r="L9" s="58">
        <v>40</v>
      </c>
      <c r="M9" s="12"/>
      <c r="N9" s="57">
        <v>4</v>
      </c>
      <c r="O9" s="12">
        <v>15</v>
      </c>
      <c r="P9" s="57">
        <v>4</v>
      </c>
      <c r="Q9" s="58">
        <v>27</v>
      </c>
      <c r="R9" s="12"/>
      <c r="S9" s="57">
        <v>4</v>
      </c>
      <c r="T9" s="58">
        <v>15</v>
      </c>
      <c r="U9" s="57">
        <v>4</v>
      </c>
      <c r="V9" s="58">
        <v>17</v>
      </c>
      <c r="W9" s="12"/>
      <c r="X9" s="12"/>
      <c r="Y9" s="12"/>
      <c r="Z9" s="12"/>
      <c r="AA9" s="83" t="s">
        <v>349</v>
      </c>
      <c r="AB9" s="83" t="s">
        <v>65</v>
      </c>
      <c r="AC9" s="83">
        <v>7.4626865671641784</v>
      </c>
      <c r="AD9" s="12"/>
      <c r="AE9" s="105"/>
      <c r="AK9" s="115"/>
      <c r="AL9" s="115"/>
      <c r="AM9" s="115"/>
      <c r="AN9" s="115"/>
      <c r="AO9" s="115"/>
      <c r="AP9" s="115"/>
      <c r="AR9" s="116" t="s">
        <v>158</v>
      </c>
      <c r="AS9" s="116" t="s">
        <v>359</v>
      </c>
      <c r="AT9" s="116">
        <v>2</v>
      </c>
      <c r="AU9" s="116" t="s">
        <v>99</v>
      </c>
      <c r="AW9" s="128" t="s">
        <v>138</v>
      </c>
      <c r="AX9" s="128" t="s">
        <v>360</v>
      </c>
      <c r="AY9" s="128">
        <v>2</v>
      </c>
      <c r="AZ9" s="128" t="s">
        <v>101</v>
      </c>
    </row>
    <row r="10" spans="1:52">
      <c r="B10" s="12"/>
      <c r="C10" s="57">
        <v>5</v>
      </c>
      <c r="D10" s="12">
        <v>13</v>
      </c>
      <c r="E10" s="57">
        <v>5</v>
      </c>
      <c r="F10" s="58">
        <v>22</v>
      </c>
      <c r="G10" s="12"/>
      <c r="H10" s="12"/>
      <c r="I10" s="57">
        <v>5</v>
      </c>
      <c r="J10" s="12">
        <v>6</v>
      </c>
      <c r="K10" s="57">
        <v>5</v>
      </c>
      <c r="L10" s="58">
        <v>39</v>
      </c>
      <c r="M10" s="12"/>
      <c r="N10" s="57">
        <v>5</v>
      </c>
      <c r="O10" s="12">
        <v>14</v>
      </c>
      <c r="P10" s="57">
        <v>5</v>
      </c>
      <c r="Q10" s="58">
        <v>25</v>
      </c>
      <c r="R10" s="12"/>
      <c r="S10" s="57">
        <v>5</v>
      </c>
      <c r="T10" s="58">
        <v>14</v>
      </c>
      <c r="U10" s="57">
        <v>5</v>
      </c>
      <c r="V10" s="58">
        <v>9</v>
      </c>
      <c r="W10" s="12"/>
      <c r="X10" s="12"/>
      <c r="Y10" s="12"/>
      <c r="Z10" s="12"/>
      <c r="AA10" s="83" t="s">
        <v>349</v>
      </c>
      <c r="AB10" s="83" t="s">
        <v>64</v>
      </c>
      <c r="AC10" s="83">
        <v>35.820895522388057</v>
      </c>
      <c r="AD10" s="12"/>
      <c r="AE10" s="105"/>
      <c r="AK10" s="115" t="s">
        <v>360</v>
      </c>
      <c r="AL10" s="115" t="s">
        <v>65</v>
      </c>
      <c r="AM10" s="115">
        <v>1115</v>
      </c>
      <c r="AN10" s="115">
        <v>0.51429889298892983</v>
      </c>
      <c r="AO10" s="115" t="s">
        <v>65</v>
      </c>
      <c r="AP10" s="115">
        <f>(AN10*100)</f>
        <v>51.429889298892981</v>
      </c>
      <c r="AR10" s="116" t="s">
        <v>158</v>
      </c>
      <c r="AS10" s="116" t="s">
        <v>359</v>
      </c>
      <c r="AT10" s="116">
        <v>2</v>
      </c>
      <c r="AU10" s="116" t="s">
        <v>100</v>
      </c>
      <c r="AW10" s="128" t="s">
        <v>166</v>
      </c>
      <c r="AX10" s="128" t="s">
        <v>360</v>
      </c>
      <c r="AY10" s="128">
        <v>2</v>
      </c>
      <c r="AZ10" s="128" t="s">
        <v>100</v>
      </c>
    </row>
    <row r="11" spans="1:52">
      <c r="B11" s="12"/>
      <c r="C11" s="57">
        <v>6</v>
      </c>
      <c r="D11" s="12">
        <v>12</v>
      </c>
      <c r="E11" s="57">
        <v>6</v>
      </c>
      <c r="F11" s="58">
        <v>21</v>
      </c>
      <c r="G11" s="12"/>
      <c r="H11" s="12"/>
      <c r="I11" s="57">
        <v>6</v>
      </c>
      <c r="J11" s="12">
        <v>5</v>
      </c>
      <c r="K11" s="57">
        <v>6</v>
      </c>
      <c r="L11" s="58">
        <v>35</v>
      </c>
      <c r="M11" s="12"/>
      <c r="N11" s="57">
        <v>6</v>
      </c>
      <c r="O11" s="12">
        <v>14</v>
      </c>
      <c r="P11" s="57">
        <v>6</v>
      </c>
      <c r="Q11" s="58">
        <v>21</v>
      </c>
      <c r="R11" s="12"/>
      <c r="S11" s="57">
        <v>6</v>
      </c>
      <c r="T11" s="58">
        <v>14</v>
      </c>
      <c r="U11" s="57">
        <v>6</v>
      </c>
      <c r="V11" s="58">
        <v>8</v>
      </c>
      <c r="W11" s="12"/>
      <c r="X11" s="12"/>
      <c r="Y11" s="12"/>
      <c r="Z11" s="12"/>
      <c r="AA11" s="83" t="s">
        <v>349</v>
      </c>
      <c r="AB11" s="83" t="s">
        <v>107</v>
      </c>
      <c r="AC11" s="83">
        <v>56.71641791044776</v>
      </c>
      <c r="AD11" s="12"/>
      <c r="AE11" s="105"/>
      <c r="AK11" s="115" t="s">
        <v>360</v>
      </c>
      <c r="AL11" s="115" t="s">
        <v>64</v>
      </c>
      <c r="AM11" s="115">
        <v>501</v>
      </c>
      <c r="AN11" s="115">
        <v>0.23108856088560889</v>
      </c>
      <c r="AO11" s="115" t="s">
        <v>64</v>
      </c>
      <c r="AP11" s="115">
        <f>(AN11*100)</f>
        <v>23.108856088560888</v>
      </c>
      <c r="AR11" s="116" t="s">
        <v>158</v>
      </c>
      <c r="AS11" s="116" t="s">
        <v>359</v>
      </c>
      <c r="AT11" s="116">
        <v>2</v>
      </c>
      <c r="AU11" s="116" t="s">
        <v>101</v>
      </c>
      <c r="AW11" s="128" t="s">
        <v>306</v>
      </c>
      <c r="AX11" s="128" t="s">
        <v>360</v>
      </c>
      <c r="AY11" s="128">
        <v>2</v>
      </c>
      <c r="AZ11" s="128" t="s">
        <v>102</v>
      </c>
    </row>
    <row r="12" spans="1:52">
      <c r="B12" s="12"/>
      <c r="C12" s="57">
        <v>7</v>
      </c>
      <c r="D12" s="12">
        <v>9</v>
      </c>
      <c r="E12" s="57">
        <v>7</v>
      </c>
      <c r="F12" s="58">
        <v>18</v>
      </c>
      <c r="G12" s="12"/>
      <c r="H12" s="12"/>
      <c r="I12" s="57">
        <v>7</v>
      </c>
      <c r="J12" s="12">
        <v>4</v>
      </c>
      <c r="K12" s="57">
        <v>7</v>
      </c>
      <c r="L12" s="58">
        <v>25</v>
      </c>
      <c r="M12" s="12"/>
      <c r="N12" s="57">
        <v>7</v>
      </c>
      <c r="O12" s="12">
        <v>9</v>
      </c>
      <c r="P12" s="57">
        <v>7</v>
      </c>
      <c r="Q12" s="58">
        <v>19</v>
      </c>
      <c r="R12" s="12"/>
      <c r="S12" s="57">
        <v>7</v>
      </c>
      <c r="T12" s="58">
        <v>11</v>
      </c>
      <c r="U12" s="57">
        <v>7</v>
      </c>
      <c r="V12" s="58">
        <v>8</v>
      </c>
      <c r="W12" s="12"/>
      <c r="X12" s="12"/>
      <c r="Y12" s="12"/>
      <c r="Z12" s="12"/>
      <c r="AA12" s="84"/>
      <c r="AB12" s="83" t="s">
        <v>60</v>
      </c>
      <c r="AC12" s="83">
        <v>100</v>
      </c>
      <c r="AD12" s="12"/>
      <c r="AK12" s="115" t="s">
        <v>360</v>
      </c>
      <c r="AL12" s="115" t="s">
        <v>107</v>
      </c>
      <c r="AM12" s="115">
        <v>157</v>
      </c>
      <c r="AN12" s="115">
        <v>7.2416974169741702E-2</v>
      </c>
      <c r="AO12" s="115"/>
      <c r="AP12" s="115"/>
      <c r="AR12" s="116" t="s">
        <v>232</v>
      </c>
      <c r="AS12" s="116" t="s">
        <v>359</v>
      </c>
      <c r="AT12" s="116">
        <v>2</v>
      </c>
      <c r="AU12" s="116" t="s">
        <v>100</v>
      </c>
      <c r="AW12" s="128" t="s">
        <v>311</v>
      </c>
      <c r="AX12" s="128" t="s">
        <v>360</v>
      </c>
      <c r="AY12" s="128">
        <v>2</v>
      </c>
      <c r="AZ12" s="128" t="s">
        <v>101</v>
      </c>
    </row>
    <row r="13" spans="1:52">
      <c r="B13" s="12"/>
      <c r="C13" s="57">
        <v>8</v>
      </c>
      <c r="D13" s="12">
        <v>8</v>
      </c>
      <c r="E13" s="57">
        <v>8</v>
      </c>
      <c r="F13" s="58">
        <v>16</v>
      </c>
      <c r="G13" s="12"/>
      <c r="H13" s="12"/>
      <c r="I13" s="57">
        <v>8</v>
      </c>
      <c r="J13" s="12">
        <v>4</v>
      </c>
      <c r="K13" s="57">
        <v>8</v>
      </c>
      <c r="L13" s="58">
        <v>20</v>
      </c>
      <c r="M13" s="12"/>
      <c r="N13" s="57">
        <v>8</v>
      </c>
      <c r="O13" s="12">
        <v>8</v>
      </c>
      <c r="P13" s="57">
        <v>8</v>
      </c>
      <c r="Q13" s="58">
        <v>18</v>
      </c>
      <c r="R13" s="12"/>
      <c r="S13" s="57">
        <v>8</v>
      </c>
      <c r="T13" s="58">
        <v>10</v>
      </c>
      <c r="U13" s="57">
        <v>8</v>
      </c>
      <c r="V13" s="58">
        <v>8</v>
      </c>
      <c r="W13" s="12"/>
      <c r="X13" s="12"/>
      <c r="Y13" s="12"/>
      <c r="Z13" s="12"/>
      <c r="AA13" s="83" t="s">
        <v>350</v>
      </c>
      <c r="AB13" s="83" t="s">
        <v>65</v>
      </c>
      <c r="AC13" s="83">
        <v>2.9761904761904758</v>
      </c>
      <c r="AD13" s="12"/>
      <c r="AK13" s="115" t="s">
        <v>360</v>
      </c>
      <c r="AL13" s="115" t="s">
        <v>108</v>
      </c>
      <c r="AM13" s="115">
        <v>395</v>
      </c>
      <c r="AN13" s="115">
        <v>0.18219557195571959</v>
      </c>
      <c r="AO13" s="115">
        <v>1</v>
      </c>
      <c r="AP13" s="115">
        <v>25.461254612546131</v>
      </c>
      <c r="AR13" s="116" t="s">
        <v>213</v>
      </c>
      <c r="AS13" s="116" t="s">
        <v>359</v>
      </c>
      <c r="AT13" s="116">
        <v>2</v>
      </c>
      <c r="AU13" s="116" t="s">
        <v>100</v>
      </c>
      <c r="AW13" s="128" t="s">
        <v>241</v>
      </c>
      <c r="AX13" s="128" t="s">
        <v>360</v>
      </c>
      <c r="AY13" s="128">
        <v>2</v>
      </c>
      <c r="AZ13" s="128" t="s">
        <v>99</v>
      </c>
    </row>
    <row r="14" spans="1:52">
      <c r="B14" s="12"/>
      <c r="C14" s="57">
        <v>9</v>
      </c>
      <c r="D14" s="12">
        <v>8</v>
      </c>
      <c r="E14" s="57">
        <v>9</v>
      </c>
      <c r="F14" s="58">
        <v>16</v>
      </c>
      <c r="G14" s="12"/>
      <c r="H14" s="12"/>
      <c r="I14" s="57">
        <v>9</v>
      </c>
      <c r="J14" s="12">
        <v>3</v>
      </c>
      <c r="K14" s="57">
        <v>9</v>
      </c>
      <c r="L14" s="58">
        <v>14</v>
      </c>
      <c r="M14" s="12"/>
      <c r="N14" s="57">
        <v>9</v>
      </c>
      <c r="O14" s="12">
        <v>7</v>
      </c>
      <c r="P14" s="57">
        <v>9</v>
      </c>
      <c r="Q14" s="58">
        <v>17</v>
      </c>
      <c r="R14" s="12"/>
      <c r="S14" s="57">
        <v>9</v>
      </c>
      <c r="T14" s="58">
        <v>8</v>
      </c>
      <c r="U14" s="57">
        <v>9</v>
      </c>
      <c r="V14" s="58">
        <v>8</v>
      </c>
      <c r="W14" s="12"/>
      <c r="X14" s="12"/>
      <c r="Y14" s="12"/>
      <c r="Z14" s="12"/>
      <c r="AA14" s="83" t="s">
        <v>350</v>
      </c>
      <c r="AB14" s="83" t="s">
        <v>64</v>
      </c>
      <c r="AC14" s="83">
        <v>54.761904761904766</v>
      </c>
      <c r="AD14" s="12"/>
      <c r="AR14" s="116" t="s">
        <v>233</v>
      </c>
      <c r="AS14" s="116" t="s">
        <v>359</v>
      </c>
      <c r="AT14" s="116">
        <v>2</v>
      </c>
      <c r="AU14" s="116" t="s">
        <v>99</v>
      </c>
      <c r="AW14" s="128" t="s">
        <v>300</v>
      </c>
      <c r="AX14" s="128" t="s">
        <v>360</v>
      </c>
      <c r="AY14" s="128">
        <v>2</v>
      </c>
      <c r="AZ14" s="128" t="s">
        <v>99</v>
      </c>
    </row>
    <row r="15" spans="1:52">
      <c r="B15" s="12"/>
      <c r="C15" s="57">
        <v>10</v>
      </c>
      <c r="D15" s="12">
        <v>7</v>
      </c>
      <c r="E15" s="57">
        <v>10</v>
      </c>
      <c r="F15" s="58">
        <v>16</v>
      </c>
      <c r="G15" s="12"/>
      <c r="H15" s="12"/>
      <c r="I15" s="57">
        <v>10</v>
      </c>
      <c r="J15" s="12">
        <v>3</v>
      </c>
      <c r="K15" s="57">
        <v>10</v>
      </c>
      <c r="L15" s="58">
        <v>14</v>
      </c>
      <c r="M15" s="12"/>
      <c r="N15" s="57">
        <v>10</v>
      </c>
      <c r="O15" s="12">
        <v>7</v>
      </c>
      <c r="P15" s="57">
        <v>10</v>
      </c>
      <c r="Q15" s="58">
        <v>15</v>
      </c>
      <c r="R15" s="12"/>
      <c r="S15" s="57">
        <v>10</v>
      </c>
      <c r="T15" s="58">
        <v>8</v>
      </c>
      <c r="U15" s="57">
        <v>10</v>
      </c>
      <c r="V15" s="58">
        <v>7</v>
      </c>
      <c r="W15" s="12"/>
      <c r="X15" s="12"/>
      <c r="Y15" s="12"/>
      <c r="Z15" s="12"/>
      <c r="AA15" s="83" t="s">
        <v>350</v>
      </c>
      <c r="AB15" s="83" t="s">
        <v>107</v>
      </c>
      <c r="AC15" s="83">
        <v>42.261904761904759</v>
      </c>
      <c r="AD15" s="12"/>
      <c r="AR15" s="116" t="s">
        <v>233</v>
      </c>
      <c r="AS15" s="116" t="s">
        <v>359</v>
      </c>
      <c r="AT15" s="116">
        <v>2</v>
      </c>
      <c r="AU15" s="116" t="s">
        <v>100</v>
      </c>
      <c r="AW15" s="128" t="s">
        <v>300</v>
      </c>
      <c r="AX15" s="128" t="s">
        <v>360</v>
      </c>
      <c r="AY15" s="128">
        <v>2</v>
      </c>
      <c r="AZ15" s="128" t="s">
        <v>101</v>
      </c>
    </row>
    <row r="16" spans="1:52">
      <c r="B16" s="12"/>
      <c r="C16" s="57">
        <v>11</v>
      </c>
      <c r="D16" s="12">
        <v>7</v>
      </c>
      <c r="E16" s="57">
        <v>11</v>
      </c>
      <c r="F16" s="58">
        <v>14</v>
      </c>
      <c r="G16" s="12"/>
      <c r="H16" s="12"/>
      <c r="I16" s="57">
        <v>11</v>
      </c>
      <c r="J16" s="12">
        <v>3</v>
      </c>
      <c r="K16" s="57">
        <v>11</v>
      </c>
      <c r="L16" s="58">
        <v>11</v>
      </c>
      <c r="M16" s="12"/>
      <c r="N16" s="57">
        <v>11</v>
      </c>
      <c r="O16" s="12">
        <v>7</v>
      </c>
      <c r="P16" s="57">
        <v>11</v>
      </c>
      <c r="Q16" s="58">
        <v>13</v>
      </c>
      <c r="R16" s="12"/>
      <c r="S16" s="57">
        <v>11</v>
      </c>
      <c r="T16" s="58">
        <v>5</v>
      </c>
      <c r="U16" s="57">
        <v>11</v>
      </c>
      <c r="V16" s="58">
        <v>7</v>
      </c>
      <c r="W16" s="12"/>
      <c r="X16" s="12"/>
      <c r="Y16" s="12"/>
      <c r="Z16" s="12"/>
      <c r="AA16" s="84"/>
      <c r="AB16" s="12" t="s">
        <v>60</v>
      </c>
      <c r="AC16" s="85">
        <v>100</v>
      </c>
      <c r="AD16" s="12"/>
      <c r="AR16" s="116" t="s">
        <v>234</v>
      </c>
      <c r="AS16" s="116" t="s">
        <v>359</v>
      </c>
      <c r="AT16" s="116">
        <v>2</v>
      </c>
      <c r="AU16" s="116" t="s">
        <v>100</v>
      </c>
      <c r="AW16" s="128" t="s">
        <v>229</v>
      </c>
      <c r="AX16" s="128" t="s">
        <v>360</v>
      </c>
      <c r="AY16" s="128">
        <v>2</v>
      </c>
      <c r="AZ16" s="128" t="s">
        <v>99</v>
      </c>
    </row>
    <row r="17" spans="2:52">
      <c r="B17" s="12"/>
      <c r="C17" s="57">
        <v>12</v>
      </c>
      <c r="D17" s="12">
        <v>6</v>
      </c>
      <c r="E17" s="57">
        <v>12</v>
      </c>
      <c r="F17" s="58">
        <v>14</v>
      </c>
      <c r="G17" s="12"/>
      <c r="H17" s="12"/>
      <c r="I17" s="57">
        <v>12</v>
      </c>
      <c r="J17" s="12">
        <v>3</v>
      </c>
      <c r="K17" s="57">
        <v>12</v>
      </c>
      <c r="L17" s="58">
        <v>9</v>
      </c>
      <c r="M17" s="12"/>
      <c r="N17" s="57">
        <v>12</v>
      </c>
      <c r="O17" s="12">
        <v>7</v>
      </c>
      <c r="P17" s="57">
        <v>12</v>
      </c>
      <c r="Q17" s="58">
        <v>12</v>
      </c>
      <c r="R17" s="12"/>
      <c r="S17" s="57">
        <v>12</v>
      </c>
      <c r="T17" s="58">
        <v>5</v>
      </c>
      <c r="U17" s="57">
        <v>12</v>
      </c>
      <c r="V17" s="58">
        <v>7</v>
      </c>
      <c r="W17" s="12"/>
      <c r="X17" s="12"/>
      <c r="Y17" s="12"/>
      <c r="Z17" s="12"/>
      <c r="AA17" s="83" t="s">
        <v>351</v>
      </c>
      <c r="AB17" s="83" t="s">
        <v>65</v>
      </c>
      <c r="AC17" s="83">
        <v>9.0909090909090917</v>
      </c>
      <c r="AD17" s="12"/>
      <c r="AE17" s="105"/>
      <c r="AR17" s="116" t="s">
        <v>235</v>
      </c>
      <c r="AS17" s="116" t="s">
        <v>359</v>
      </c>
      <c r="AT17" s="116">
        <v>2</v>
      </c>
      <c r="AU17" s="116" t="s">
        <v>99</v>
      </c>
      <c r="AW17" s="128" t="s">
        <v>262</v>
      </c>
      <c r="AX17" s="128" t="s">
        <v>360</v>
      </c>
      <c r="AY17" s="128">
        <v>2</v>
      </c>
      <c r="AZ17" s="128" t="s">
        <v>100</v>
      </c>
    </row>
    <row r="18" spans="2:52">
      <c r="B18" s="12"/>
      <c r="C18" s="57">
        <v>13</v>
      </c>
      <c r="D18" s="12">
        <v>6</v>
      </c>
      <c r="E18" s="57">
        <v>13</v>
      </c>
      <c r="F18" s="58">
        <v>14</v>
      </c>
      <c r="G18" s="12"/>
      <c r="H18" s="12"/>
      <c r="I18" s="57">
        <v>13</v>
      </c>
      <c r="J18" s="12">
        <v>3</v>
      </c>
      <c r="K18" s="57">
        <v>13</v>
      </c>
      <c r="L18" s="58">
        <v>9</v>
      </c>
      <c r="M18" s="12"/>
      <c r="N18" s="57">
        <v>13</v>
      </c>
      <c r="O18" s="12">
        <v>6</v>
      </c>
      <c r="P18" s="57">
        <v>13</v>
      </c>
      <c r="Q18" s="58">
        <v>12</v>
      </c>
      <c r="R18" s="12"/>
      <c r="S18" s="57">
        <v>13</v>
      </c>
      <c r="T18" s="58">
        <v>5</v>
      </c>
      <c r="U18" s="57">
        <v>13</v>
      </c>
      <c r="V18" s="58">
        <v>7</v>
      </c>
      <c r="W18" s="12"/>
      <c r="X18" s="12"/>
      <c r="Y18" s="12"/>
      <c r="Z18" s="12"/>
      <c r="AA18" s="83" t="s">
        <v>351</v>
      </c>
      <c r="AB18" s="83" t="s">
        <v>64</v>
      </c>
      <c r="AC18" s="83">
        <v>30.909090909090907</v>
      </c>
      <c r="AD18" s="12"/>
      <c r="AE18" s="105"/>
      <c r="AK18" s="108"/>
      <c r="AL18" s="108" t="s">
        <v>356</v>
      </c>
      <c r="AM18" s="108" t="s">
        <v>2</v>
      </c>
      <c r="AN18" s="108" t="s">
        <v>3</v>
      </c>
      <c r="AR18" s="116" t="s">
        <v>235</v>
      </c>
      <c r="AS18" s="116" t="s">
        <v>359</v>
      </c>
      <c r="AT18" s="116">
        <v>2</v>
      </c>
      <c r="AU18" s="116" t="s">
        <v>101</v>
      </c>
      <c r="AW18" s="128" t="s">
        <v>157</v>
      </c>
      <c r="AX18" s="128" t="s">
        <v>360</v>
      </c>
      <c r="AY18" s="128">
        <v>2</v>
      </c>
      <c r="AZ18" s="128" t="s">
        <v>99</v>
      </c>
    </row>
    <row r="19" spans="2:52">
      <c r="B19" s="12"/>
      <c r="C19" s="57">
        <v>14</v>
      </c>
      <c r="D19" s="12">
        <v>5</v>
      </c>
      <c r="E19" s="57">
        <v>14</v>
      </c>
      <c r="F19" s="58">
        <v>13</v>
      </c>
      <c r="G19" s="12"/>
      <c r="H19" s="12"/>
      <c r="I19" s="57">
        <v>14</v>
      </c>
      <c r="J19" s="12">
        <v>3</v>
      </c>
      <c r="K19" s="57">
        <v>14</v>
      </c>
      <c r="L19" s="58">
        <v>9</v>
      </c>
      <c r="M19" s="12"/>
      <c r="N19" s="57">
        <v>14</v>
      </c>
      <c r="O19" s="12">
        <v>6</v>
      </c>
      <c r="P19" s="57">
        <v>14</v>
      </c>
      <c r="Q19" s="58">
        <v>11</v>
      </c>
      <c r="R19" s="12"/>
      <c r="S19" s="57">
        <v>14</v>
      </c>
      <c r="T19" s="58">
        <v>5</v>
      </c>
      <c r="U19" s="57">
        <v>14</v>
      </c>
      <c r="V19" s="58">
        <v>6</v>
      </c>
      <c r="W19" s="12"/>
      <c r="X19" s="12"/>
      <c r="Y19" s="12"/>
      <c r="Z19" s="12"/>
      <c r="AA19" s="83" t="s">
        <v>351</v>
      </c>
      <c r="AB19" s="83" t="s">
        <v>107</v>
      </c>
      <c r="AC19" s="83">
        <v>60</v>
      </c>
      <c r="AD19" s="12"/>
      <c r="AE19" s="105"/>
      <c r="AK19" s="108" t="s">
        <v>65</v>
      </c>
      <c r="AL19" s="114">
        <v>24</v>
      </c>
      <c r="AM19" s="114">
        <v>7</v>
      </c>
      <c r="AN19" s="114">
        <v>51</v>
      </c>
      <c r="AR19" s="116" t="s">
        <v>236</v>
      </c>
      <c r="AS19" s="116" t="s">
        <v>359</v>
      </c>
      <c r="AT19" s="116">
        <v>2</v>
      </c>
      <c r="AU19" s="116" t="s">
        <v>100</v>
      </c>
      <c r="AW19" s="128" t="s">
        <v>268</v>
      </c>
      <c r="AX19" s="128" t="s">
        <v>360</v>
      </c>
      <c r="AY19" s="128">
        <v>2</v>
      </c>
      <c r="AZ19" s="128" t="s">
        <v>101</v>
      </c>
    </row>
    <row r="20" spans="2:52">
      <c r="B20" s="12"/>
      <c r="C20" s="57">
        <v>15</v>
      </c>
      <c r="D20" s="12">
        <v>5</v>
      </c>
      <c r="E20" s="57">
        <v>15</v>
      </c>
      <c r="F20" s="58">
        <v>13</v>
      </c>
      <c r="G20" s="12"/>
      <c r="H20" s="12"/>
      <c r="I20" s="57">
        <v>15</v>
      </c>
      <c r="J20" s="12">
        <v>2</v>
      </c>
      <c r="K20" s="57">
        <v>15</v>
      </c>
      <c r="L20" s="58">
        <v>8</v>
      </c>
      <c r="M20" s="12"/>
      <c r="N20" s="57">
        <v>15</v>
      </c>
      <c r="O20" s="12">
        <v>5</v>
      </c>
      <c r="P20" s="57">
        <v>15</v>
      </c>
      <c r="Q20" s="58">
        <v>10</v>
      </c>
      <c r="R20" s="12"/>
      <c r="S20" s="57">
        <v>15</v>
      </c>
      <c r="T20" s="58">
        <v>4</v>
      </c>
      <c r="U20" s="57">
        <v>15</v>
      </c>
      <c r="V20" s="58">
        <v>6</v>
      </c>
      <c r="W20" s="12"/>
      <c r="X20" s="12"/>
      <c r="Y20" s="12"/>
      <c r="Z20" s="12"/>
      <c r="AA20" s="84"/>
      <c r="AB20" s="12" t="s">
        <v>60</v>
      </c>
      <c r="AC20" s="85">
        <v>100</v>
      </c>
      <c r="AD20" s="12"/>
      <c r="AK20" s="108" t="s">
        <v>64</v>
      </c>
      <c r="AL20" s="114">
        <v>29</v>
      </c>
      <c r="AM20" s="114">
        <v>34</v>
      </c>
      <c r="AN20" s="114">
        <v>23</v>
      </c>
      <c r="AR20" s="116" t="s">
        <v>236</v>
      </c>
      <c r="AS20" s="116" t="s">
        <v>359</v>
      </c>
      <c r="AT20" s="116">
        <v>2</v>
      </c>
      <c r="AU20" s="116" t="s">
        <v>101</v>
      </c>
      <c r="AW20" s="128" t="s">
        <v>294</v>
      </c>
      <c r="AX20" s="128" t="s">
        <v>360</v>
      </c>
      <c r="AY20" s="128">
        <v>2</v>
      </c>
      <c r="AZ20" s="128" t="s">
        <v>99</v>
      </c>
    </row>
    <row r="21" spans="2:52">
      <c r="B21" s="12"/>
      <c r="C21" s="57">
        <v>16</v>
      </c>
      <c r="D21" s="12">
        <v>5</v>
      </c>
      <c r="E21" s="57">
        <v>16</v>
      </c>
      <c r="F21" s="58">
        <v>12</v>
      </c>
      <c r="G21" s="12"/>
      <c r="H21" s="12"/>
      <c r="I21" s="57">
        <v>16</v>
      </c>
      <c r="J21" s="12">
        <v>2</v>
      </c>
      <c r="K21" s="57">
        <v>16</v>
      </c>
      <c r="L21" s="58">
        <v>8</v>
      </c>
      <c r="M21" s="12"/>
      <c r="N21" s="57">
        <v>16</v>
      </c>
      <c r="O21" s="12">
        <v>5</v>
      </c>
      <c r="P21" s="57">
        <v>16</v>
      </c>
      <c r="Q21" s="58">
        <v>9</v>
      </c>
      <c r="R21" s="12"/>
      <c r="S21" s="57">
        <v>16</v>
      </c>
      <c r="T21" s="58">
        <v>4</v>
      </c>
      <c r="U21" s="57">
        <v>16</v>
      </c>
      <c r="V21" s="58">
        <v>6</v>
      </c>
      <c r="W21" s="12"/>
      <c r="X21" s="12"/>
      <c r="Y21" s="12"/>
      <c r="Z21" s="12"/>
      <c r="AA21" s="83" t="s">
        <v>352</v>
      </c>
      <c r="AB21" s="83" t="s">
        <v>65</v>
      </c>
      <c r="AC21" s="83">
        <v>0</v>
      </c>
      <c r="AD21" s="12"/>
      <c r="AK21" s="108" t="s">
        <v>107</v>
      </c>
      <c r="AL21" s="114">
        <v>47</v>
      </c>
      <c r="AM21" s="114">
        <v>59</v>
      </c>
      <c r="AN21" s="114">
        <v>25</v>
      </c>
      <c r="AR21" s="116" t="s">
        <v>237</v>
      </c>
      <c r="AS21" s="116" t="s">
        <v>359</v>
      </c>
      <c r="AT21" s="116">
        <v>2</v>
      </c>
      <c r="AU21" s="116" t="s">
        <v>100</v>
      </c>
      <c r="AW21" s="128" t="s">
        <v>319</v>
      </c>
      <c r="AX21" s="128" t="s">
        <v>360</v>
      </c>
      <c r="AY21" s="128">
        <v>2</v>
      </c>
      <c r="AZ21" s="128" t="s">
        <v>100</v>
      </c>
    </row>
    <row r="22" spans="2:52">
      <c r="B22" s="12"/>
      <c r="C22" s="57">
        <v>17</v>
      </c>
      <c r="D22" s="12">
        <v>4</v>
      </c>
      <c r="E22" s="57">
        <v>17</v>
      </c>
      <c r="F22" s="58">
        <v>11</v>
      </c>
      <c r="G22" s="12"/>
      <c r="H22" s="12"/>
      <c r="I22" s="57">
        <v>17</v>
      </c>
      <c r="J22" s="12">
        <v>2</v>
      </c>
      <c r="K22" s="57">
        <v>17</v>
      </c>
      <c r="L22" s="58">
        <v>8</v>
      </c>
      <c r="M22" s="12"/>
      <c r="N22" s="57">
        <v>17</v>
      </c>
      <c r="O22" s="12">
        <v>5</v>
      </c>
      <c r="P22" s="57">
        <v>17</v>
      </c>
      <c r="Q22" s="58">
        <v>9</v>
      </c>
      <c r="R22" s="12"/>
      <c r="S22" s="57">
        <v>17</v>
      </c>
      <c r="T22" s="58">
        <v>4</v>
      </c>
      <c r="U22" s="57">
        <v>17</v>
      </c>
      <c r="V22" s="58">
        <v>5</v>
      </c>
      <c r="W22" s="12"/>
      <c r="X22" s="12"/>
      <c r="Y22" s="12"/>
      <c r="Z22" s="12"/>
      <c r="AA22" s="83" t="s">
        <v>352</v>
      </c>
      <c r="AB22" s="83" t="s">
        <v>64</v>
      </c>
      <c r="AC22" s="83">
        <v>46.478873239436616</v>
      </c>
      <c r="AD22" s="12"/>
      <c r="AR22" s="116" t="s">
        <v>214</v>
      </c>
      <c r="AS22" s="116" t="s">
        <v>359</v>
      </c>
      <c r="AT22" s="116">
        <v>2</v>
      </c>
      <c r="AU22" s="116" t="s">
        <v>99</v>
      </c>
      <c r="AW22" s="128" t="s">
        <v>319</v>
      </c>
      <c r="AX22" s="128" t="s">
        <v>360</v>
      </c>
      <c r="AY22" s="128">
        <v>2</v>
      </c>
      <c r="AZ22" s="128" t="s">
        <v>101</v>
      </c>
    </row>
    <row r="23" spans="2:52">
      <c r="B23" s="12"/>
      <c r="C23" s="57">
        <v>18</v>
      </c>
      <c r="D23" s="12">
        <v>4</v>
      </c>
      <c r="E23" s="57">
        <v>18</v>
      </c>
      <c r="F23" s="58">
        <v>11</v>
      </c>
      <c r="G23" s="12"/>
      <c r="H23" s="12"/>
      <c r="I23" s="57">
        <v>18</v>
      </c>
      <c r="J23" s="12">
        <v>2</v>
      </c>
      <c r="K23" s="57">
        <v>18</v>
      </c>
      <c r="L23" s="58">
        <v>7</v>
      </c>
      <c r="M23" s="12"/>
      <c r="N23" s="57">
        <v>18</v>
      </c>
      <c r="O23" s="12">
        <v>5</v>
      </c>
      <c r="P23" s="57">
        <v>18</v>
      </c>
      <c r="Q23" s="58">
        <v>9</v>
      </c>
      <c r="R23" s="12"/>
      <c r="S23" s="57">
        <v>18</v>
      </c>
      <c r="T23" s="58">
        <v>4</v>
      </c>
      <c r="U23" s="57">
        <v>18</v>
      </c>
      <c r="V23" s="58">
        <v>4</v>
      </c>
      <c r="W23" s="12"/>
      <c r="X23" s="12"/>
      <c r="Y23" s="12"/>
      <c r="Z23" s="12"/>
      <c r="AA23" s="83" t="s">
        <v>352</v>
      </c>
      <c r="AB23" s="83" t="s">
        <v>107</v>
      </c>
      <c r="AC23" s="83">
        <v>53.521126760563376</v>
      </c>
      <c r="AD23" s="12"/>
      <c r="AR23" s="116" t="s">
        <v>214</v>
      </c>
      <c r="AS23" s="116" t="s">
        <v>359</v>
      </c>
      <c r="AT23" s="116">
        <v>2</v>
      </c>
      <c r="AU23" s="116" t="s">
        <v>100</v>
      </c>
      <c r="AW23" s="128" t="s">
        <v>327</v>
      </c>
      <c r="AX23" s="128" t="s">
        <v>360</v>
      </c>
      <c r="AY23" s="128">
        <v>2</v>
      </c>
      <c r="AZ23" s="128" t="s">
        <v>101</v>
      </c>
    </row>
    <row r="24" spans="2:52">
      <c r="B24" s="12"/>
      <c r="C24" s="57">
        <v>19</v>
      </c>
      <c r="D24" s="12">
        <v>4</v>
      </c>
      <c r="E24" s="57">
        <v>19</v>
      </c>
      <c r="F24" s="58">
        <v>11</v>
      </c>
      <c r="G24" s="12"/>
      <c r="H24" s="12"/>
      <c r="I24" s="57">
        <v>19</v>
      </c>
      <c r="J24" s="12">
        <v>2</v>
      </c>
      <c r="K24" s="57">
        <v>19</v>
      </c>
      <c r="L24" s="58">
        <v>7</v>
      </c>
      <c r="M24" s="12"/>
      <c r="N24" s="57">
        <v>19</v>
      </c>
      <c r="O24" s="12">
        <v>5</v>
      </c>
      <c r="P24" s="57">
        <v>19</v>
      </c>
      <c r="Q24" s="58">
        <v>9</v>
      </c>
      <c r="R24" s="12"/>
      <c r="S24" s="57">
        <v>19</v>
      </c>
      <c r="T24" s="58">
        <v>4</v>
      </c>
      <c r="U24" s="57">
        <v>19</v>
      </c>
      <c r="V24" s="58">
        <v>4</v>
      </c>
      <c r="W24" s="12"/>
      <c r="X24" s="12"/>
      <c r="Y24" s="12"/>
      <c r="Z24" s="12"/>
      <c r="AA24" s="84"/>
      <c r="AB24" s="12" t="s">
        <v>60</v>
      </c>
      <c r="AC24" s="85">
        <v>100</v>
      </c>
      <c r="AD24" s="12"/>
      <c r="AR24" s="116" t="s">
        <v>214</v>
      </c>
      <c r="AS24" s="116" t="s">
        <v>359</v>
      </c>
      <c r="AT24" s="116">
        <v>2</v>
      </c>
      <c r="AU24" s="116" t="s">
        <v>101</v>
      </c>
      <c r="AW24" s="128" t="s">
        <v>259</v>
      </c>
      <c r="AX24" s="128" t="s">
        <v>360</v>
      </c>
      <c r="AY24" s="128">
        <v>2</v>
      </c>
      <c r="AZ24" s="128" t="s">
        <v>101</v>
      </c>
    </row>
    <row r="25" spans="2:52">
      <c r="B25" s="12"/>
      <c r="C25" s="57">
        <v>20</v>
      </c>
      <c r="D25" s="12">
        <v>4</v>
      </c>
      <c r="E25" s="57">
        <v>20</v>
      </c>
      <c r="F25" s="58">
        <v>10</v>
      </c>
      <c r="G25" s="12"/>
      <c r="H25" s="12"/>
      <c r="I25" s="57">
        <v>20</v>
      </c>
      <c r="J25" s="12">
        <v>2</v>
      </c>
      <c r="K25" s="57">
        <v>20</v>
      </c>
      <c r="L25" s="58">
        <v>7</v>
      </c>
      <c r="M25" s="12"/>
      <c r="N25" s="57">
        <v>20</v>
      </c>
      <c r="O25" s="12">
        <v>4</v>
      </c>
      <c r="P25" s="57">
        <v>20</v>
      </c>
      <c r="Q25" s="58">
        <v>8</v>
      </c>
      <c r="R25" s="12"/>
      <c r="S25" s="57">
        <v>20</v>
      </c>
      <c r="T25" s="58">
        <v>4</v>
      </c>
      <c r="U25" s="57">
        <v>20</v>
      </c>
      <c r="V25" s="58">
        <v>4</v>
      </c>
      <c r="W25" s="12"/>
      <c r="X25" s="12"/>
      <c r="Y25" s="12"/>
      <c r="Z25" s="12"/>
      <c r="AA25" s="83" t="s">
        <v>353</v>
      </c>
      <c r="AB25" s="83" t="s">
        <v>65</v>
      </c>
      <c r="AC25" s="83">
        <v>5.6074766355140193</v>
      </c>
      <c r="AD25" s="12"/>
      <c r="AE25" s="105"/>
      <c r="AR25" s="116" t="s">
        <v>282</v>
      </c>
      <c r="AS25" s="116" t="s">
        <v>359</v>
      </c>
      <c r="AT25" s="116">
        <v>2</v>
      </c>
      <c r="AU25" s="116" t="s">
        <v>101</v>
      </c>
      <c r="AW25" s="128" t="s">
        <v>254</v>
      </c>
      <c r="AX25" s="128" t="s">
        <v>360</v>
      </c>
      <c r="AY25" s="128">
        <v>2</v>
      </c>
      <c r="AZ25" s="128" t="s">
        <v>100</v>
      </c>
    </row>
    <row r="26" spans="2:52">
      <c r="B26" s="12"/>
      <c r="C26" s="57">
        <v>21</v>
      </c>
      <c r="D26" s="12">
        <v>4</v>
      </c>
      <c r="E26" s="57">
        <v>21</v>
      </c>
      <c r="F26" s="58">
        <v>10</v>
      </c>
      <c r="G26" s="12"/>
      <c r="H26" s="12"/>
      <c r="I26" s="57">
        <v>21</v>
      </c>
      <c r="J26" s="12">
        <v>2</v>
      </c>
      <c r="K26" s="57">
        <v>21</v>
      </c>
      <c r="L26" s="58">
        <v>7</v>
      </c>
      <c r="M26" s="12"/>
      <c r="N26" s="57">
        <v>21</v>
      </c>
      <c r="O26" s="12">
        <v>4</v>
      </c>
      <c r="P26" s="57">
        <v>21</v>
      </c>
      <c r="Q26" s="58">
        <v>8</v>
      </c>
      <c r="R26" s="12"/>
      <c r="S26" s="57">
        <v>21</v>
      </c>
      <c r="T26" s="58">
        <v>4</v>
      </c>
      <c r="U26" s="57">
        <v>21</v>
      </c>
      <c r="V26" s="58">
        <v>4</v>
      </c>
      <c r="W26" s="12"/>
      <c r="X26" s="12"/>
      <c r="Y26" s="12"/>
      <c r="Z26" s="12"/>
      <c r="AA26" s="83" t="s">
        <v>353</v>
      </c>
      <c r="AB26" s="83" t="s">
        <v>64</v>
      </c>
      <c r="AC26" s="83">
        <v>42.990654205607484</v>
      </c>
      <c r="AD26" s="12"/>
      <c r="AE26" s="105"/>
      <c r="AR26" s="116" t="s">
        <v>215</v>
      </c>
      <c r="AS26" s="116" t="s">
        <v>359</v>
      </c>
      <c r="AT26" s="116">
        <v>2</v>
      </c>
      <c r="AU26" s="116" t="s">
        <v>99</v>
      </c>
      <c r="AW26" s="128" t="s">
        <v>311</v>
      </c>
      <c r="AX26" s="128" t="s">
        <v>360</v>
      </c>
      <c r="AY26" s="128">
        <v>2</v>
      </c>
      <c r="AZ26" s="128" t="s">
        <v>102</v>
      </c>
    </row>
    <row r="27" spans="2:52">
      <c r="B27" s="12"/>
      <c r="C27" s="57">
        <v>22</v>
      </c>
      <c r="D27" s="12">
        <v>4</v>
      </c>
      <c r="E27" s="57">
        <v>22</v>
      </c>
      <c r="F27" s="58">
        <v>10</v>
      </c>
      <c r="G27" s="12"/>
      <c r="H27" s="12"/>
      <c r="I27" s="57">
        <v>22</v>
      </c>
      <c r="J27" s="12">
        <v>2</v>
      </c>
      <c r="K27" s="57">
        <v>22</v>
      </c>
      <c r="L27" s="58">
        <v>6</v>
      </c>
      <c r="M27" s="12"/>
      <c r="N27" s="57">
        <v>22</v>
      </c>
      <c r="O27" s="12">
        <v>4</v>
      </c>
      <c r="P27" s="57">
        <v>22</v>
      </c>
      <c r="Q27" s="58">
        <v>7</v>
      </c>
      <c r="R27" s="12"/>
      <c r="S27" s="57">
        <v>22</v>
      </c>
      <c r="T27" s="58">
        <v>4</v>
      </c>
      <c r="U27" s="57">
        <v>22</v>
      </c>
      <c r="V27" s="58">
        <v>3</v>
      </c>
      <c r="W27" s="12"/>
      <c r="X27" s="12"/>
      <c r="Y27" s="12"/>
      <c r="Z27" s="12"/>
      <c r="AA27" s="83" t="s">
        <v>353</v>
      </c>
      <c r="AB27" s="83" t="s">
        <v>107</v>
      </c>
      <c r="AC27" s="83">
        <v>51.401869158878498</v>
      </c>
      <c r="AD27" s="12"/>
      <c r="AE27" s="105"/>
      <c r="AR27" s="116" t="s">
        <v>215</v>
      </c>
      <c r="AS27" s="116" t="s">
        <v>359</v>
      </c>
      <c r="AT27" s="116">
        <v>2</v>
      </c>
      <c r="AU27" s="116" t="s">
        <v>101</v>
      </c>
      <c r="AW27" s="128" t="s">
        <v>299</v>
      </c>
      <c r="AX27" s="128" t="s">
        <v>360</v>
      </c>
      <c r="AY27" s="128">
        <v>2</v>
      </c>
      <c r="AZ27" s="128" t="s">
        <v>99</v>
      </c>
    </row>
    <row r="28" spans="2:52">
      <c r="B28" s="12"/>
      <c r="C28" s="57">
        <v>23</v>
      </c>
      <c r="D28" s="12">
        <v>4</v>
      </c>
      <c r="E28" s="57">
        <v>23</v>
      </c>
      <c r="F28" s="58">
        <v>10</v>
      </c>
      <c r="G28" s="12"/>
      <c r="H28" s="12"/>
      <c r="I28" s="57">
        <v>23</v>
      </c>
      <c r="J28" s="12">
        <v>2</v>
      </c>
      <c r="K28" s="57">
        <v>23</v>
      </c>
      <c r="L28" s="58">
        <v>6</v>
      </c>
      <c r="M28" s="12"/>
      <c r="N28" s="57">
        <v>23</v>
      </c>
      <c r="O28" s="12">
        <v>4</v>
      </c>
      <c r="P28" s="57">
        <v>23</v>
      </c>
      <c r="Q28" s="58">
        <v>7</v>
      </c>
      <c r="R28" s="12"/>
      <c r="S28" s="57">
        <v>23</v>
      </c>
      <c r="T28" s="58">
        <v>3</v>
      </c>
      <c r="U28" s="57">
        <v>23</v>
      </c>
      <c r="V28" s="58">
        <v>3</v>
      </c>
      <c r="W28" s="12"/>
      <c r="X28" s="12"/>
      <c r="Y28" s="12"/>
      <c r="Z28" s="12"/>
      <c r="AA28" s="84"/>
      <c r="AB28" s="83" t="s">
        <v>60</v>
      </c>
      <c r="AC28" s="83">
        <v>100</v>
      </c>
      <c r="AD28" s="12"/>
      <c r="AR28" s="116" t="s">
        <v>271</v>
      </c>
      <c r="AS28" s="116" t="s">
        <v>359</v>
      </c>
      <c r="AT28" s="116">
        <v>2</v>
      </c>
      <c r="AU28" s="116" t="s">
        <v>99</v>
      </c>
      <c r="AW28" s="128" t="s">
        <v>292</v>
      </c>
      <c r="AX28" s="128" t="s">
        <v>360</v>
      </c>
      <c r="AY28" s="128">
        <v>2</v>
      </c>
      <c r="AZ28" s="128" t="s">
        <v>101</v>
      </c>
    </row>
    <row r="29" spans="2:52">
      <c r="B29" s="12"/>
      <c r="C29" s="57">
        <v>24</v>
      </c>
      <c r="D29" s="12">
        <v>4</v>
      </c>
      <c r="E29" s="57">
        <v>24</v>
      </c>
      <c r="F29" s="58">
        <v>10</v>
      </c>
      <c r="G29" s="12"/>
      <c r="H29" s="12"/>
      <c r="I29" s="57">
        <v>24</v>
      </c>
      <c r="J29" s="12">
        <v>2</v>
      </c>
      <c r="K29" s="57">
        <v>24</v>
      </c>
      <c r="L29" s="58">
        <v>6</v>
      </c>
      <c r="M29" s="12"/>
      <c r="N29" s="57">
        <v>24</v>
      </c>
      <c r="O29" s="12">
        <v>4</v>
      </c>
      <c r="P29" s="57">
        <v>24</v>
      </c>
      <c r="Q29" s="58">
        <v>7</v>
      </c>
      <c r="R29" s="12"/>
      <c r="S29" s="57">
        <v>24</v>
      </c>
      <c r="T29" s="58">
        <v>3</v>
      </c>
      <c r="U29" s="57">
        <v>24</v>
      </c>
      <c r="V29" s="58">
        <v>3</v>
      </c>
      <c r="W29" s="12"/>
      <c r="X29" s="12"/>
      <c r="Y29" s="12"/>
      <c r="Z29" s="12"/>
      <c r="AA29" s="83" t="s">
        <v>354</v>
      </c>
      <c r="AB29" s="83" t="s">
        <v>65</v>
      </c>
      <c r="AC29" s="83">
        <v>1.4598540145985399</v>
      </c>
      <c r="AD29" s="12"/>
      <c r="AR29" s="116" t="s">
        <v>271</v>
      </c>
      <c r="AS29" s="116" t="s">
        <v>359</v>
      </c>
      <c r="AT29" s="116">
        <v>2</v>
      </c>
      <c r="AU29" s="116" t="s">
        <v>100</v>
      </c>
      <c r="AW29" s="128" t="s">
        <v>300</v>
      </c>
      <c r="AX29" s="128" t="s">
        <v>360</v>
      </c>
      <c r="AY29" s="128">
        <v>2</v>
      </c>
      <c r="AZ29" s="128" t="s">
        <v>101</v>
      </c>
    </row>
    <row r="30" spans="2:52">
      <c r="B30" s="12"/>
      <c r="C30" s="57">
        <v>25</v>
      </c>
      <c r="D30" s="12">
        <v>3</v>
      </c>
      <c r="E30" s="57">
        <v>25</v>
      </c>
      <c r="F30" s="58">
        <v>8</v>
      </c>
      <c r="G30" s="12"/>
      <c r="H30" s="12"/>
      <c r="I30" s="57">
        <v>25</v>
      </c>
      <c r="J30" s="12">
        <v>2</v>
      </c>
      <c r="K30" s="57">
        <v>25</v>
      </c>
      <c r="L30" s="58">
        <v>6</v>
      </c>
      <c r="M30" s="12"/>
      <c r="N30" s="57">
        <v>25</v>
      </c>
      <c r="O30" s="12">
        <v>4</v>
      </c>
      <c r="P30" s="57">
        <v>25</v>
      </c>
      <c r="Q30" s="58">
        <v>7</v>
      </c>
      <c r="R30" s="12"/>
      <c r="S30" s="57">
        <v>25</v>
      </c>
      <c r="T30" s="58">
        <v>3</v>
      </c>
      <c r="U30" s="57">
        <v>25</v>
      </c>
      <c r="V30" s="58">
        <v>3</v>
      </c>
      <c r="W30" s="12"/>
      <c r="X30" s="12"/>
      <c r="Y30" s="12"/>
      <c r="Z30" s="12"/>
      <c r="AA30" s="83" t="s">
        <v>354</v>
      </c>
      <c r="AB30" s="83" t="s">
        <v>64</v>
      </c>
      <c r="AC30" s="83">
        <v>50.364963503649641</v>
      </c>
      <c r="AD30" s="12"/>
      <c r="AR30" s="116" t="s">
        <v>271</v>
      </c>
      <c r="AS30" s="116" t="s">
        <v>359</v>
      </c>
      <c r="AT30" s="116">
        <v>2</v>
      </c>
      <c r="AU30" s="116" t="s">
        <v>101</v>
      </c>
      <c r="AW30" s="128" t="s">
        <v>244</v>
      </c>
      <c r="AX30" s="128" t="s">
        <v>360</v>
      </c>
      <c r="AY30" s="128">
        <v>2</v>
      </c>
      <c r="AZ30" s="128" t="s">
        <v>99</v>
      </c>
    </row>
    <row r="31" spans="2:52">
      <c r="B31" s="12"/>
      <c r="C31" s="57">
        <v>26</v>
      </c>
      <c r="D31" s="12">
        <v>3</v>
      </c>
      <c r="E31" s="57">
        <v>26</v>
      </c>
      <c r="F31" s="58">
        <v>8</v>
      </c>
      <c r="G31" s="12"/>
      <c r="H31" s="12"/>
      <c r="I31" s="57">
        <v>26</v>
      </c>
      <c r="J31" s="12">
        <v>2</v>
      </c>
      <c r="K31" s="57">
        <v>26</v>
      </c>
      <c r="L31" s="58">
        <v>6</v>
      </c>
      <c r="M31" s="12"/>
      <c r="N31" s="57">
        <v>26</v>
      </c>
      <c r="O31" s="12">
        <v>4</v>
      </c>
      <c r="P31" s="57">
        <v>26</v>
      </c>
      <c r="Q31" s="58">
        <v>6</v>
      </c>
      <c r="R31" s="12"/>
      <c r="S31" s="57">
        <v>26</v>
      </c>
      <c r="T31" s="58">
        <v>3</v>
      </c>
      <c r="U31" s="57">
        <v>26</v>
      </c>
      <c r="V31" s="58">
        <v>3</v>
      </c>
      <c r="W31" s="12"/>
      <c r="X31" s="12"/>
      <c r="Y31" s="12"/>
      <c r="Z31" s="12"/>
      <c r="AA31" s="83" t="s">
        <v>354</v>
      </c>
      <c r="AB31" s="83" t="s">
        <v>107</v>
      </c>
      <c r="AC31" s="83">
        <v>48.175182481751833</v>
      </c>
      <c r="AD31" s="12"/>
      <c r="AR31" s="116" t="s">
        <v>195</v>
      </c>
      <c r="AS31" s="116" t="s">
        <v>359</v>
      </c>
      <c r="AT31" s="116">
        <v>2</v>
      </c>
      <c r="AU31" s="116" t="s">
        <v>100</v>
      </c>
      <c r="AW31" s="128" t="s">
        <v>329</v>
      </c>
      <c r="AX31" s="128" t="s">
        <v>360</v>
      </c>
      <c r="AY31" s="128">
        <v>2</v>
      </c>
      <c r="AZ31" s="128" t="s">
        <v>102</v>
      </c>
    </row>
    <row r="32" spans="2:52">
      <c r="B32" s="12"/>
      <c r="C32" s="57">
        <v>27</v>
      </c>
      <c r="D32" s="12">
        <v>3</v>
      </c>
      <c r="E32" s="57">
        <v>27</v>
      </c>
      <c r="F32" s="58">
        <v>8</v>
      </c>
      <c r="G32" s="12"/>
      <c r="H32" s="12"/>
      <c r="I32" s="57">
        <v>27</v>
      </c>
      <c r="J32" s="12">
        <v>2</v>
      </c>
      <c r="K32" s="57">
        <v>27</v>
      </c>
      <c r="L32" s="58">
        <v>6</v>
      </c>
      <c r="M32" s="12"/>
      <c r="N32" s="57">
        <v>27</v>
      </c>
      <c r="O32" s="12">
        <v>4</v>
      </c>
      <c r="P32" s="57">
        <v>27</v>
      </c>
      <c r="Q32" s="58">
        <v>6</v>
      </c>
      <c r="R32" s="12"/>
      <c r="S32" s="57">
        <v>27</v>
      </c>
      <c r="T32" s="58">
        <v>3</v>
      </c>
      <c r="U32" s="57">
        <v>27</v>
      </c>
      <c r="V32" s="58">
        <v>3</v>
      </c>
      <c r="W32" s="12"/>
      <c r="X32" s="12"/>
      <c r="Y32" s="12"/>
      <c r="Z32" s="12"/>
      <c r="AA32" s="84"/>
      <c r="AB32" s="12" t="s">
        <v>60</v>
      </c>
      <c r="AC32" s="85">
        <v>100.00000000000001</v>
      </c>
      <c r="AD32" s="12"/>
      <c r="AR32" s="116" t="s">
        <v>195</v>
      </c>
      <c r="AS32" s="116" t="s">
        <v>359</v>
      </c>
      <c r="AT32" s="116">
        <v>2</v>
      </c>
      <c r="AU32" s="116" t="s">
        <v>101</v>
      </c>
      <c r="AW32" s="128" t="s">
        <v>287</v>
      </c>
      <c r="AX32" s="128" t="s">
        <v>360</v>
      </c>
      <c r="AY32" s="128">
        <v>2</v>
      </c>
      <c r="AZ32" s="128" t="s">
        <v>99</v>
      </c>
    </row>
    <row r="33" spans="2:52">
      <c r="B33" s="12"/>
      <c r="C33" s="57">
        <v>28</v>
      </c>
      <c r="D33" s="12">
        <v>3</v>
      </c>
      <c r="E33" s="57">
        <v>28</v>
      </c>
      <c r="F33" s="58">
        <v>7</v>
      </c>
      <c r="G33" s="12"/>
      <c r="H33" s="12"/>
      <c r="I33" s="57">
        <v>28</v>
      </c>
      <c r="J33" s="12">
        <v>2</v>
      </c>
      <c r="K33" s="57">
        <v>28</v>
      </c>
      <c r="L33" s="58">
        <v>5</v>
      </c>
      <c r="M33" s="12"/>
      <c r="N33" s="57">
        <v>28</v>
      </c>
      <c r="O33" s="12">
        <v>4</v>
      </c>
      <c r="P33" s="57">
        <v>28</v>
      </c>
      <c r="Q33" s="58">
        <v>6</v>
      </c>
      <c r="R33" s="12"/>
      <c r="S33" s="57">
        <v>28</v>
      </c>
      <c r="T33" s="58">
        <v>3</v>
      </c>
      <c r="U33" s="57">
        <v>28</v>
      </c>
      <c r="V33" s="58">
        <v>3</v>
      </c>
      <c r="W33" s="12"/>
      <c r="X33" s="12"/>
      <c r="Y33" s="12"/>
      <c r="Z33" s="12"/>
      <c r="AA33" s="83" t="s">
        <v>355</v>
      </c>
      <c r="AB33" s="83" t="s">
        <v>65</v>
      </c>
      <c r="AC33" s="83">
        <v>7.6923076923076925</v>
      </c>
      <c r="AD33" s="12"/>
      <c r="AE33" s="105"/>
      <c r="AR33" s="116" t="s">
        <v>216</v>
      </c>
      <c r="AS33" s="116" t="s">
        <v>359</v>
      </c>
      <c r="AT33" s="116">
        <v>2</v>
      </c>
      <c r="AU33" s="116" t="s">
        <v>100</v>
      </c>
      <c r="AW33" s="128" t="s">
        <v>162</v>
      </c>
      <c r="AX33" s="128" t="s">
        <v>360</v>
      </c>
      <c r="AY33" s="128">
        <v>2</v>
      </c>
      <c r="AZ33" s="128" t="s">
        <v>101</v>
      </c>
    </row>
    <row r="34" spans="2:52">
      <c r="B34" s="12"/>
      <c r="C34" s="57">
        <v>29</v>
      </c>
      <c r="D34" s="12">
        <v>3</v>
      </c>
      <c r="E34" s="57">
        <v>29</v>
      </c>
      <c r="F34" s="58">
        <v>7</v>
      </c>
      <c r="G34" s="12"/>
      <c r="H34" s="12"/>
      <c r="I34" s="57">
        <v>29</v>
      </c>
      <c r="J34" s="12">
        <v>2</v>
      </c>
      <c r="K34" s="57">
        <v>29</v>
      </c>
      <c r="L34" s="58">
        <v>5</v>
      </c>
      <c r="M34" s="12"/>
      <c r="N34" s="57">
        <v>29</v>
      </c>
      <c r="O34" s="12">
        <v>3</v>
      </c>
      <c r="P34" s="57">
        <v>29</v>
      </c>
      <c r="Q34" s="58">
        <v>6</v>
      </c>
      <c r="R34" s="12"/>
      <c r="S34" s="57">
        <v>29</v>
      </c>
      <c r="T34" s="58">
        <v>3</v>
      </c>
      <c r="U34" s="57">
        <v>29</v>
      </c>
      <c r="V34" s="58">
        <v>3</v>
      </c>
      <c r="W34" s="12"/>
      <c r="X34" s="12"/>
      <c r="Y34" s="12"/>
      <c r="Z34" s="12"/>
      <c r="AA34" s="83" t="s">
        <v>355</v>
      </c>
      <c r="AB34" s="83" t="s">
        <v>64</v>
      </c>
      <c r="AC34" s="83">
        <v>35.897435897435898</v>
      </c>
      <c r="AD34" s="12"/>
      <c r="AE34" s="105"/>
      <c r="AR34" s="116" t="s">
        <v>216</v>
      </c>
      <c r="AS34" s="116" t="s">
        <v>359</v>
      </c>
      <c r="AT34" s="116">
        <v>2</v>
      </c>
      <c r="AU34" s="116" t="s">
        <v>101</v>
      </c>
      <c r="AW34" s="128" t="s">
        <v>329</v>
      </c>
      <c r="AX34" s="128" t="s">
        <v>360</v>
      </c>
      <c r="AY34" s="128">
        <v>3</v>
      </c>
      <c r="AZ34" s="128" t="s">
        <v>100</v>
      </c>
    </row>
    <row r="35" spans="2:52">
      <c r="B35" s="12"/>
      <c r="C35" s="57">
        <v>30</v>
      </c>
      <c r="D35" s="12">
        <v>3</v>
      </c>
      <c r="E35" s="57">
        <v>30</v>
      </c>
      <c r="F35" s="58">
        <v>7</v>
      </c>
      <c r="G35" s="12"/>
      <c r="H35" s="12"/>
      <c r="I35" s="57">
        <v>30</v>
      </c>
      <c r="J35" s="12">
        <v>2</v>
      </c>
      <c r="K35" s="57">
        <v>30</v>
      </c>
      <c r="L35" s="58">
        <v>5</v>
      </c>
      <c r="M35" s="12"/>
      <c r="N35" s="57">
        <v>30</v>
      </c>
      <c r="O35" s="12">
        <v>3</v>
      </c>
      <c r="P35" s="57">
        <v>30</v>
      </c>
      <c r="Q35" s="58">
        <v>6</v>
      </c>
      <c r="R35" s="12"/>
      <c r="S35" s="57">
        <v>30</v>
      </c>
      <c r="T35" s="58">
        <v>3</v>
      </c>
      <c r="U35" s="57">
        <v>30</v>
      </c>
      <c r="V35" s="58">
        <v>3</v>
      </c>
      <c r="W35" s="12"/>
      <c r="X35" s="12"/>
      <c r="Y35" s="12"/>
      <c r="Z35" s="12"/>
      <c r="AA35" s="83" t="s">
        <v>355</v>
      </c>
      <c r="AB35" s="83" t="s">
        <v>107</v>
      </c>
      <c r="AC35" s="83">
        <v>56.410256410256409</v>
      </c>
      <c r="AD35" s="12"/>
      <c r="AE35" s="105"/>
      <c r="AR35" s="116" t="s">
        <v>122</v>
      </c>
      <c r="AS35" s="116" t="s">
        <v>359</v>
      </c>
      <c r="AT35" s="116">
        <v>2</v>
      </c>
      <c r="AU35" s="116" t="s">
        <v>99</v>
      </c>
      <c r="AW35" s="128" t="s">
        <v>288</v>
      </c>
      <c r="AX35" s="128" t="s">
        <v>360</v>
      </c>
      <c r="AY35" s="128">
        <v>3</v>
      </c>
      <c r="AZ35" s="128" t="s">
        <v>101</v>
      </c>
    </row>
    <row r="36" spans="2:52">
      <c r="B36" s="12"/>
      <c r="C36" s="57">
        <v>31</v>
      </c>
      <c r="D36" s="12">
        <v>2</v>
      </c>
      <c r="E36" s="57">
        <v>31</v>
      </c>
      <c r="F36" s="58">
        <v>7</v>
      </c>
      <c r="G36" s="12"/>
      <c r="H36" s="12"/>
      <c r="I36" s="59" t="s">
        <v>341</v>
      </c>
      <c r="J36" s="60">
        <v>352</v>
      </c>
      <c r="K36" s="57">
        <v>31</v>
      </c>
      <c r="L36" s="58">
        <v>5</v>
      </c>
      <c r="M36" s="12"/>
      <c r="N36" s="57">
        <v>31</v>
      </c>
      <c r="O36" s="12">
        <v>3</v>
      </c>
      <c r="P36" s="57">
        <v>31</v>
      </c>
      <c r="Q36" s="58">
        <v>5</v>
      </c>
      <c r="R36" s="12"/>
      <c r="S36" s="57">
        <v>31</v>
      </c>
      <c r="T36" s="58">
        <v>2</v>
      </c>
      <c r="U36" s="57">
        <v>31</v>
      </c>
      <c r="V36" s="58">
        <v>2</v>
      </c>
      <c r="W36" s="12"/>
      <c r="X36" s="12"/>
      <c r="Y36" s="12"/>
      <c r="Z36" s="12"/>
      <c r="AA36" s="86"/>
      <c r="AB36" s="112" t="s">
        <v>60</v>
      </c>
      <c r="AC36" s="113">
        <v>100</v>
      </c>
      <c r="AD36" s="12"/>
      <c r="AR36" s="116" t="s">
        <v>122</v>
      </c>
      <c r="AS36" s="116" t="s">
        <v>359</v>
      </c>
      <c r="AT36" s="116">
        <v>2</v>
      </c>
      <c r="AU36" s="116" t="s">
        <v>100</v>
      </c>
      <c r="AW36" s="128" t="s">
        <v>252</v>
      </c>
      <c r="AX36" s="128" t="s">
        <v>360</v>
      </c>
      <c r="AY36" s="128">
        <v>3</v>
      </c>
      <c r="AZ36" s="128" t="s">
        <v>101</v>
      </c>
    </row>
    <row r="37" spans="2:52">
      <c r="B37" s="12"/>
      <c r="C37" s="57">
        <v>32</v>
      </c>
      <c r="D37" s="12">
        <v>2</v>
      </c>
      <c r="E37" s="57">
        <v>32</v>
      </c>
      <c r="F37" s="58">
        <v>6</v>
      </c>
      <c r="G37" s="12"/>
      <c r="H37" s="12"/>
      <c r="I37" s="12"/>
      <c r="J37" s="12">
        <f>SUM(J6:J36)</f>
        <v>486</v>
      </c>
      <c r="K37" s="57">
        <v>32</v>
      </c>
      <c r="L37" s="58">
        <v>5</v>
      </c>
      <c r="M37" s="12"/>
      <c r="N37" s="57">
        <v>32</v>
      </c>
      <c r="O37" s="12">
        <v>3</v>
      </c>
      <c r="P37" s="57">
        <v>32</v>
      </c>
      <c r="Q37" s="58">
        <v>5</v>
      </c>
      <c r="R37" s="12"/>
      <c r="S37" s="57">
        <v>32</v>
      </c>
      <c r="T37" s="58">
        <v>2</v>
      </c>
      <c r="U37" s="57">
        <v>32</v>
      </c>
      <c r="V37" s="58">
        <v>2</v>
      </c>
      <c r="W37" s="12"/>
      <c r="X37" s="12"/>
      <c r="Y37" s="12"/>
      <c r="Z37" s="12"/>
      <c r="AA37" s="12"/>
      <c r="AB37" s="12"/>
      <c r="AC37" s="12"/>
      <c r="AD37" s="12"/>
      <c r="AR37" s="116" t="s">
        <v>238</v>
      </c>
      <c r="AS37" s="116" t="s">
        <v>359</v>
      </c>
      <c r="AT37" s="116">
        <v>2</v>
      </c>
      <c r="AU37" s="116" t="s">
        <v>100</v>
      </c>
      <c r="AW37" s="128" t="s">
        <v>272</v>
      </c>
      <c r="AX37" s="128" t="s">
        <v>360</v>
      </c>
      <c r="AY37" s="128">
        <v>3</v>
      </c>
      <c r="AZ37" s="128" t="s">
        <v>100</v>
      </c>
    </row>
    <row r="38" spans="2:52">
      <c r="B38" s="12"/>
      <c r="C38" s="57">
        <v>33</v>
      </c>
      <c r="D38" s="12">
        <v>2</v>
      </c>
      <c r="E38" s="57">
        <v>33</v>
      </c>
      <c r="F38" s="58">
        <v>6</v>
      </c>
      <c r="G38" s="12"/>
      <c r="H38" s="12"/>
      <c r="I38" s="12"/>
      <c r="J38" s="12"/>
      <c r="K38" s="57">
        <v>33</v>
      </c>
      <c r="L38" s="58">
        <v>5</v>
      </c>
      <c r="M38" s="12"/>
      <c r="N38" s="57">
        <v>33</v>
      </c>
      <c r="O38" s="12">
        <v>3</v>
      </c>
      <c r="P38" s="57">
        <v>33</v>
      </c>
      <c r="Q38" s="58">
        <v>5</v>
      </c>
      <c r="R38" s="12"/>
      <c r="S38" s="57">
        <v>33</v>
      </c>
      <c r="T38" s="58">
        <v>2</v>
      </c>
      <c r="U38" s="57">
        <v>33</v>
      </c>
      <c r="V38" s="58">
        <v>2</v>
      </c>
      <c r="W38" s="12"/>
      <c r="X38" s="12"/>
      <c r="Y38" s="12"/>
      <c r="Z38" s="12"/>
      <c r="AA38" s="12"/>
      <c r="AB38" s="12"/>
      <c r="AC38" s="12"/>
      <c r="AD38" s="12"/>
      <c r="AR38" s="116" t="s">
        <v>238</v>
      </c>
      <c r="AS38" s="116" t="s">
        <v>359</v>
      </c>
      <c r="AT38" s="116">
        <v>2</v>
      </c>
      <c r="AU38" s="116" t="s">
        <v>101</v>
      </c>
      <c r="AW38" s="128" t="s">
        <v>273</v>
      </c>
      <c r="AX38" s="128" t="s">
        <v>360</v>
      </c>
      <c r="AY38" s="128">
        <v>3</v>
      </c>
      <c r="AZ38" s="128" t="s">
        <v>99</v>
      </c>
    </row>
    <row r="39" spans="2:52">
      <c r="B39" s="12"/>
      <c r="C39" s="57">
        <v>34</v>
      </c>
      <c r="D39" s="12">
        <v>2</v>
      </c>
      <c r="E39" s="57">
        <v>34</v>
      </c>
      <c r="F39" s="58">
        <v>6</v>
      </c>
      <c r="G39" s="12"/>
      <c r="H39" s="12"/>
      <c r="I39" s="12"/>
      <c r="J39" s="12"/>
      <c r="K39" s="57">
        <v>34</v>
      </c>
      <c r="L39" s="58">
        <v>5</v>
      </c>
      <c r="M39" s="12"/>
      <c r="N39" s="57">
        <v>34</v>
      </c>
      <c r="O39" s="12">
        <v>2</v>
      </c>
      <c r="P39" s="57">
        <v>34</v>
      </c>
      <c r="Q39" s="58">
        <v>5</v>
      </c>
      <c r="R39" s="12"/>
      <c r="S39" s="57">
        <v>34</v>
      </c>
      <c r="T39" s="58">
        <v>2</v>
      </c>
      <c r="U39" s="57">
        <v>34</v>
      </c>
      <c r="V39" s="58">
        <v>2</v>
      </c>
      <c r="W39" s="12"/>
      <c r="X39" s="12"/>
      <c r="Y39" s="12"/>
      <c r="Z39" s="12"/>
      <c r="AA39" s="12"/>
      <c r="AB39" s="12"/>
      <c r="AC39" s="12"/>
      <c r="AD39" s="12"/>
      <c r="AR39" s="116" t="s">
        <v>196</v>
      </c>
      <c r="AS39" s="116" t="s">
        <v>359</v>
      </c>
      <c r="AT39" s="116">
        <v>2</v>
      </c>
      <c r="AU39" s="116" t="s">
        <v>99</v>
      </c>
      <c r="AW39" s="128" t="s">
        <v>211</v>
      </c>
      <c r="AX39" s="128" t="s">
        <v>360</v>
      </c>
      <c r="AY39" s="128">
        <v>3</v>
      </c>
      <c r="AZ39" s="128" t="s">
        <v>102</v>
      </c>
    </row>
    <row r="40" spans="2:52">
      <c r="B40" s="12"/>
      <c r="C40" s="57">
        <v>35</v>
      </c>
      <c r="D40" s="12">
        <v>2</v>
      </c>
      <c r="E40" s="57">
        <v>35</v>
      </c>
      <c r="F40" s="58">
        <v>6</v>
      </c>
      <c r="G40" s="12"/>
      <c r="H40" s="12"/>
      <c r="I40" s="12"/>
      <c r="J40" s="12"/>
      <c r="K40" s="57">
        <v>35</v>
      </c>
      <c r="L40" s="58">
        <v>5</v>
      </c>
      <c r="M40" s="12"/>
      <c r="N40" s="57">
        <v>35</v>
      </c>
      <c r="O40" s="12">
        <v>2</v>
      </c>
      <c r="P40" s="57">
        <v>35</v>
      </c>
      <c r="Q40" s="58">
        <v>5</v>
      </c>
      <c r="R40" s="12"/>
      <c r="S40" s="57">
        <v>35</v>
      </c>
      <c r="T40" s="58">
        <v>2</v>
      </c>
      <c r="U40" s="57">
        <v>35</v>
      </c>
      <c r="V40" s="58">
        <v>2</v>
      </c>
      <c r="W40" s="12"/>
      <c r="X40" s="12"/>
      <c r="Y40" s="12"/>
      <c r="Z40" s="12"/>
      <c r="AA40" s="12"/>
      <c r="AB40" s="12"/>
      <c r="AC40" s="12"/>
      <c r="AD40" s="12"/>
      <c r="AR40" s="116" t="s">
        <v>125</v>
      </c>
      <c r="AS40" s="116" t="s">
        <v>359</v>
      </c>
      <c r="AT40" s="116">
        <v>2</v>
      </c>
      <c r="AU40" s="116" t="s">
        <v>99</v>
      </c>
      <c r="AW40" s="128" t="s">
        <v>278</v>
      </c>
      <c r="AX40" s="128" t="s">
        <v>360</v>
      </c>
      <c r="AY40" s="128">
        <v>3</v>
      </c>
      <c r="AZ40" s="128" t="s">
        <v>102</v>
      </c>
    </row>
    <row r="41" spans="2:52">
      <c r="B41" s="12"/>
      <c r="C41" s="57">
        <v>36</v>
      </c>
      <c r="D41" s="12">
        <v>2</v>
      </c>
      <c r="E41" s="57">
        <v>36</v>
      </c>
      <c r="F41" s="58">
        <v>6</v>
      </c>
      <c r="G41" s="12"/>
      <c r="H41" s="12"/>
      <c r="I41" s="12"/>
      <c r="J41" s="12"/>
      <c r="K41" s="57">
        <v>36</v>
      </c>
      <c r="L41" s="58">
        <v>5</v>
      </c>
      <c r="M41" s="12"/>
      <c r="N41" s="57">
        <v>36</v>
      </c>
      <c r="O41" s="12">
        <v>2</v>
      </c>
      <c r="P41" s="57">
        <v>36</v>
      </c>
      <c r="Q41" s="58">
        <v>5</v>
      </c>
      <c r="R41" s="12"/>
      <c r="S41" s="57">
        <v>36</v>
      </c>
      <c r="T41" s="58">
        <v>2</v>
      </c>
      <c r="U41" s="57">
        <v>36</v>
      </c>
      <c r="V41" s="58">
        <v>2</v>
      </c>
      <c r="W41" s="12"/>
      <c r="X41" s="12"/>
      <c r="Y41" s="12"/>
      <c r="Z41" s="12"/>
      <c r="AA41" s="12"/>
      <c r="AB41" s="12"/>
      <c r="AC41" s="12"/>
      <c r="AD41" s="12"/>
      <c r="AR41" s="116" t="s">
        <v>197</v>
      </c>
      <c r="AS41" s="116" t="s">
        <v>359</v>
      </c>
      <c r="AT41" s="116">
        <v>2</v>
      </c>
      <c r="AU41" s="116" t="s">
        <v>100</v>
      </c>
      <c r="AW41" s="128" t="s">
        <v>304</v>
      </c>
      <c r="AX41" s="128" t="s">
        <v>360</v>
      </c>
      <c r="AY41" s="128">
        <v>3</v>
      </c>
      <c r="AZ41" s="128" t="s">
        <v>101</v>
      </c>
    </row>
    <row r="42" spans="2:52">
      <c r="B42" s="12"/>
      <c r="C42" s="57">
        <v>37</v>
      </c>
      <c r="D42" s="12">
        <v>2</v>
      </c>
      <c r="E42" s="57">
        <v>37</v>
      </c>
      <c r="F42" s="58">
        <v>6</v>
      </c>
      <c r="G42" s="12"/>
      <c r="H42" s="12"/>
      <c r="I42" s="12"/>
      <c r="J42" s="12"/>
      <c r="K42" s="57">
        <v>37</v>
      </c>
      <c r="L42" s="58">
        <v>5</v>
      </c>
      <c r="M42" s="12"/>
      <c r="N42" s="57">
        <v>37</v>
      </c>
      <c r="O42" s="12">
        <v>2</v>
      </c>
      <c r="P42" s="57">
        <v>37</v>
      </c>
      <c r="Q42" s="58">
        <v>5</v>
      </c>
      <c r="R42" s="12"/>
      <c r="S42" s="57">
        <v>37</v>
      </c>
      <c r="T42" s="58">
        <v>2</v>
      </c>
      <c r="U42" s="57">
        <v>37</v>
      </c>
      <c r="V42" s="58">
        <v>2</v>
      </c>
      <c r="W42" s="12"/>
      <c r="X42" s="12"/>
      <c r="Y42" s="12"/>
      <c r="Z42" s="12"/>
      <c r="AA42" s="12"/>
      <c r="AB42" s="12"/>
      <c r="AC42" s="12"/>
      <c r="AD42" s="12"/>
      <c r="AR42" s="116" t="s">
        <v>197</v>
      </c>
      <c r="AS42" s="116" t="s">
        <v>359</v>
      </c>
      <c r="AT42" s="116">
        <v>2</v>
      </c>
      <c r="AU42" s="116" t="s">
        <v>101</v>
      </c>
      <c r="AW42" s="128" t="s">
        <v>256</v>
      </c>
      <c r="AX42" s="128" t="s">
        <v>360</v>
      </c>
      <c r="AY42" s="128">
        <v>3</v>
      </c>
      <c r="AZ42" s="128" t="s">
        <v>100</v>
      </c>
    </row>
    <row r="43" spans="2:52">
      <c r="B43" s="12"/>
      <c r="C43" s="57">
        <v>38</v>
      </c>
      <c r="D43" s="12">
        <v>2</v>
      </c>
      <c r="E43" s="57">
        <v>38</v>
      </c>
      <c r="F43" s="58">
        <v>6</v>
      </c>
      <c r="G43" s="12"/>
      <c r="H43" s="12"/>
      <c r="I43" s="12"/>
      <c r="J43" s="12"/>
      <c r="K43" s="57">
        <v>38</v>
      </c>
      <c r="L43" s="58">
        <v>5</v>
      </c>
      <c r="M43" s="12"/>
      <c r="N43" s="57">
        <v>38</v>
      </c>
      <c r="O43" s="12">
        <v>2</v>
      </c>
      <c r="P43" s="57">
        <v>38</v>
      </c>
      <c r="Q43" s="58">
        <v>5</v>
      </c>
      <c r="R43" s="12"/>
      <c r="S43" s="57">
        <v>38</v>
      </c>
      <c r="T43" s="58">
        <v>2</v>
      </c>
      <c r="U43" s="57">
        <v>38</v>
      </c>
      <c r="V43" s="58">
        <v>2</v>
      </c>
      <c r="W43" s="12"/>
      <c r="X43" s="12"/>
      <c r="Y43" s="12"/>
      <c r="Z43" s="12"/>
      <c r="AA43" s="12"/>
      <c r="AB43" s="12"/>
      <c r="AC43" s="12"/>
      <c r="AD43" s="12"/>
      <c r="AR43" s="116" t="s">
        <v>198</v>
      </c>
      <c r="AS43" s="116" t="s">
        <v>359</v>
      </c>
      <c r="AT43" s="116">
        <v>2</v>
      </c>
      <c r="AU43" s="116" t="s">
        <v>100</v>
      </c>
      <c r="AW43" s="128" t="s">
        <v>256</v>
      </c>
      <c r="AX43" s="128" t="s">
        <v>360</v>
      </c>
      <c r="AY43" s="128">
        <v>3</v>
      </c>
      <c r="AZ43" s="128" t="s">
        <v>101</v>
      </c>
    </row>
    <row r="44" spans="2:52">
      <c r="B44" s="12"/>
      <c r="C44" s="57">
        <v>39</v>
      </c>
      <c r="D44" s="12">
        <v>2</v>
      </c>
      <c r="E44" s="57">
        <v>39</v>
      </c>
      <c r="F44" s="58">
        <v>5</v>
      </c>
      <c r="G44" s="12"/>
      <c r="H44" s="12"/>
      <c r="I44" s="12"/>
      <c r="J44" s="12"/>
      <c r="K44" s="57">
        <v>39</v>
      </c>
      <c r="L44" s="58">
        <v>4</v>
      </c>
      <c r="M44" s="12"/>
      <c r="N44" s="57">
        <v>39</v>
      </c>
      <c r="O44" s="12">
        <v>2</v>
      </c>
      <c r="P44" s="57">
        <v>39</v>
      </c>
      <c r="Q44" s="58">
        <v>4</v>
      </c>
      <c r="R44" s="12"/>
      <c r="S44" s="57">
        <v>39</v>
      </c>
      <c r="T44" s="58">
        <v>2</v>
      </c>
      <c r="U44" s="57">
        <v>39</v>
      </c>
      <c r="V44" s="58">
        <v>2</v>
      </c>
      <c r="W44" s="12"/>
      <c r="X44" s="12"/>
      <c r="Y44" s="12"/>
      <c r="Z44" s="12"/>
      <c r="AA44" s="12"/>
      <c r="AB44" s="12"/>
      <c r="AC44" s="12"/>
      <c r="AD44" s="12"/>
      <c r="AR44" s="116" t="s">
        <v>159</v>
      </c>
      <c r="AS44" s="116" t="s">
        <v>359</v>
      </c>
      <c r="AT44" s="116">
        <v>2</v>
      </c>
      <c r="AU44" s="116" t="s">
        <v>101</v>
      </c>
      <c r="AW44" s="128" t="s">
        <v>299</v>
      </c>
      <c r="AX44" s="128" t="s">
        <v>360</v>
      </c>
      <c r="AY44" s="128">
        <v>3</v>
      </c>
      <c r="AZ44" s="128" t="s">
        <v>101</v>
      </c>
    </row>
    <row r="45" spans="2:52">
      <c r="B45" s="12"/>
      <c r="C45" s="57">
        <v>40</v>
      </c>
      <c r="D45" s="12">
        <v>2</v>
      </c>
      <c r="E45" s="57">
        <v>40</v>
      </c>
      <c r="F45" s="58">
        <v>5</v>
      </c>
      <c r="G45" s="12"/>
      <c r="H45" s="12"/>
      <c r="I45" s="12"/>
      <c r="J45" s="12"/>
      <c r="K45" s="57">
        <v>40</v>
      </c>
      <c r="L45" s="58">
        <v>4</v>
      </c>
      <c r="M45" s="12"/>
      <c r="N45" s="57">
        <v>40</v>
      </c>
      <c r="O45" s="12">
        <v>2</v>
      </c>
      <c r="P45" s="57">
        <v>40</v>
      </c>
      <c r="Q45" s="58">
        <v>4</v>
      </c>
      <c r="R45" s="12"/>
      <c r="S45" s="57">
        <v>40</v>
      </c>
      <c r="T45" s="58">
        <v>2</v>
      </c>
      <c r="U45" s="57">
        <v>40</v>
      </c>
      <c r="V45" s="58">
        <v>2</v>
      </c>
      <c r="W45" s="12"/>
      <c r="X45" s="12"/>
      <c r="Y45" s="12"/>
      <c r="Z45" s="12"/>
      <c r="AA45" s="12"/>
      <c r="AB45" s="12"/>
      <c r="AC45" s="12"/>
      <c r="AD45" s="12"/>
      <c r="AR45" s="116" t="s">
        <v>126</v>
      </c>
      <c r="AS45" s="116" t="s">
        <v>359</v>
      </c>
      <c r="AT45" s="116">
        <v>2</v>
      </c>
      <c r="AU45" s="116" t="s">
        <v>101</v>
      </c>
      <c r="AW45" s="128" t="s">
        <v>301</v>
      </c>
      <c r="AX45" s="128" t="s">
        <v>360</v>
      </c>
      <c r="AY45" s="128">
        <v>3</v>
      </c>
      <c r="AZ45" s="128" t="s">
        <v>101</v>
      </c>
    </row>
    <row r="46" spans="2:52">
      <c r="B46" s="12"/>
      <c r="C46" s="57">
        <v>41</v>
      </c>
      <c r="D46" s="12">
        <v>2</v>
      </c>
      <c r="E46" s="57">
        <v>41</v>
      </c>
      <c r="F46" s="58">
        <v>5</v>
      </c>
      <c r="G46" s="12"/>
      <c r="H46" s="12"/>
      <c r="I46" s="12"/>
      <c r="J46" s="12"/>
      <c r="K46" s="57">
        <v>41</v>
      </c>
      <c r="L46" s="58">
        <v>4</v>
      </c>
      <c r="M46" s="12"/>
      <c r="N46" s="57">
        <v>41</v>
      </c>
      <c r="O46" s="12">
        <v>2</v>
      </c>
      <c r="P46" s="57">
        <v>41</v>
      </c>
      <c r="Q46" s="58">
        <v>4</v>
      </c>
      <c r="R46" s="12"/>
      <c r="S46" s="57">
        <v>41</v>
      </c>
      <c r="T46" s="58">
        <v>2</v>
      </c>
      <c r="U46" s="57">
        <v>41</v>
      </c>
      <c r="V46" s="58">
        <v>2</v>
      </c>
      <c r="W46" s="12"/>
      <c r="X46" s="12"/>
      <c r="Y46" s="12"/>
      <c r="Z46" s="12"/>
      <c r="AA46" s="12"/>
      <c r="AB46" s="12"/>
      <c r="AC46" s="12"/>
      <c r="AD46" s="12"/>
      <c r="AR46" s="116" t="s">
        <v>217</v>
      </c>
      <c r="AS46" s="116" t="s">
        <v>359</v>
      </c>
      <c r="AT46" s="116">
        <v>2</v>
      </c>
      <c r="AU46" s="116" t="s">
        <v>101</v>
      </c>
      <c r="AW46" s="128" t="s">
        <v>245</v>
      </c>
      <c r="AX46" s="128" t="s">
        <v>360</v>
      </c>
      <c r="AY46" s="128">
        <v>3</v>
      </c>
      <c r="AZ46" s="128" t="s">
        <v>101</v>
      </c>
    </row>
    <row r="47" spans="2:52">
      <c r="B47" s="12"/>
      <c r="C47" s="57">
        <v>42</v>
      </c>
      <c r="D47" s="12">
        <v>2</v>
      </c>
      <c r="E47" s="57">
        <v>42</v>
      </c>
      <c r="F47" s="58">
        <v>5</v>
      </c>
      <c r="G47" s="12"/>
      <c r="H47" s="12"/>
      <c r="I47" s="12"/>
      <c r="J47" s="12"/>
      <c r="K47" s="57">
        <v>42</v>
      </c>
      <c r="L47" s="58">
        <v>4</v>
      </c>
      <c r="M47" s="12"/>
      <c r="N47" s="57">
        <v>42</v>
      </c>
      <c r="O47" s="12">
        <v>2</v>
      </c>
      <c r="P47" s="57">
        <v>42</v>
      </c>
      <c r="Q47" s="58">
        <v>4</v>
      </c>
      <c r="R47" s="12"/>
      <c r="S47" s="57">
        <v>42</v>
      </c>
      <c r="T47" s="58">
        <v>2</v>
      </c>
      <c r="U47" s="57">
        <v>42</v>
      </c>
      <c r="V47" s="58">
        <v>2</v>
      </c>
      <c r="W47" s="12"/>
      <c r="X47" s="12"/>
      <c r="Y47" s="12"/>
      <c r="Z47" s="12"/>
      <c r="AA47" s="12"/>
      <c r="AB47" s="12"/>
      <c r="AC47" s="12"/>
      <c r="AD47" s="12"/>
      <c r="AR47" s="116" t="s">
        <v>128</v>
      </c>
      <c r="AS47" s="116" t="s">
        <v>359</v>
      </c>
      <c r="AT47" s="116">
        <v>2</v>
      </c>
      <c r="AU47" s="116" t="s">
        <v>101</v>
      </c>
      <c r="AW47" s="128" t="s">
        <v>160</v>
      </c>
      <c r="AX47" s="128" t="s">
        <v>360</v>
      </c>
      <c r="AY47" s="128">
        <v>3</v>
      </c>
      <c r="AZ47" s="128" t="s">
        <v>102</v>
      </c>
    </row>
    <row r="48" spans="2:52">
      <c r="B48" s="12"/>
      <c r="C48" s="57">
        <v>43</v>
      </c>
      <c r="D48" s="12">
        <v>2</v>
      </c>
      <c r="E48" s="57">
        <v>43</v>
      </c>
      <c r="F48" s="58">
        <v>5</v>
      </c>
      <c r="G48" s="12"/>
      <c r="H48" s="12"/>
      <c r="I48" s="12"/>
      <c r="J48" s="12"/>
      <c r="K48" s="57">
        <v>43</v>
      </c>
      <c r="L48" s="58">
        <v>3</v>
      </c>
      <c r="M48" s="12"/>
      <c r="N48" s="57">
        <v>43</v>
      </c>
      <c r="O48" s="12">
        <v>2</v>
      </c>
      <c r="P48" s="57">
        <v>43</v>
      </c>
      <c r="Q48" s="58">
        <v>4</v>
      </c>
      <c r="R48" s="12"/>
      <c r="S48" s="57">
        <v>43</v>
      </c>
      <c r="T48" s="58">
        <v>2</v>
      </c>
      <c r="U48" s="57">
        <v>43</v>
      </c>
      <c r="V48" s="58">
        <v>2</v>
      </c>
      <c r="W48" s="12"/>
      <c r="X48" s="12"/>
      <c r="Y48" s="12"/>
      <c r="Z48" s="12"/>
      <c r="AA48" s="12"/>
      <c r="AB48" s="12"/>
      <c r="AC48" s="12"/>
      <c r="AD48" s="12"/>
      <c r="AR48" s="116" t="s">
        <v>160</v>
      </c>
      <c r="AS48" s="116" t="s">
        <v>359</v>
      </c>
      <c r="AT48" s="116">
        <v>2</v>
      </c>
      <c r="AU48" s="116" t="s">
        <v>100</v>
      </c>
      <c r="AW48" s="128" t="s">
        <v>166</v>
      </c>
      <c r="AX48" s="128" t="s">
        <v>360</v>
      </c>
      <c r="AY48" s="128">
        <v>3</v>
      </c>
      <c r="AZ48" s="128" t="s">
        <v>99</v>
      </c>
    </row>
    <row r="49" spans="2:52">
      <c r="B49" s="12"/>
      <c r="C49" s="57">
        <v>44</v>
      </c>
      <c r="D49" s="12">
        <v>2</v>
      </c>
      <c r="E49" s="57">
        <v>44</v>
      </c>
      <c r="F49" s="58">
        <v>4</v>
      </c>
      <c r="G49" s="12"/>
      <c r="H49" s="12"/>
      <c r="I49" s="12"/>
      <c r="J49" s="12"/>
      <c r="K49" s="57">
        <v>44</v>
      </c>
      <c r="L49" s="58">
        <v>3</v>
      </c>
      <c r="M49" s="12"/>
      <c r="N49" s="57">
        <v>44</v>
      </c>
      <c r="O49" s="12">
        <v>2</v>
      </c>
      <c r="P49" s="57">
        <v>44</v>
      </c>
      <c r="Q49" s="58">
        <v>4</v>
      </c>
      <c r="R49" s="12"/>
      <c r="S49" s="57">
        <v>44</v>
      </c>
      <c r="T49" s="58">
        <v>2</v>
      </c>
      <c r="U49" s="57">
        <v>44</v>
      </c>
      <c r="V49" s="58">
        <v>2</v>
      </c>
      <c r="W49" s="12"/>
      <c r="X49" s="12"/>
      <c r="Y49" s="12"/>
      <c r="Z49" s="12"/>
      <c r="AA49" s="12"/>
      <c r="AB49" s="12"/>
      <c r="AC49" s="12"/>
      <c r="AD49" s="12"/>
      <c r="AR49" s="116" t="s">
        <v>249</v>
      </c>
      <c r="AS49" s="116" t="s">
        <v>359</v>
      </c>
      <c r="AT49" s="116">
        <v>2</v>
      </c>
      <c r="AU49" s="116" t="s">
        <v>101</v>
      </c>
      <c r="AW49" s="128" t="s">
        <v>255</v>
      </c>
      <c r="AX49" s="128" t="s">
        <v>360</v>
      </c>
      <c r="AY49" s="128">
        <v>3</v>
      </c>
      <c r="AZ49" s="128" t="s">
        <v>101</v>
      </c>
    </row>
    <row r="50" spans="2:52">
      <c r="B50" s="12"/>
      <c r="C50" s="57">
        <v>45</v>
      </c>
      <c r="D50" s="12">
        <v>2</v>
      </c>
      <c r="E50" s="57">
        <v>45</v>
      </c>
      <c r="F50" s="58">
        <v>4</v>
      </c>
      <c r="G50" s="12"/>
      <c r="H50" s="12"/>
      <c r="I50" s="12"/>
      <c r="J50" s="12"/>
      <c r="K50" s="57">
        <v>45</v>
      </c>
      <c r="L50" s="58">
        <v>3</v>
      </c>
      <c r="M50" s="12"/>
      <c r="N50" s="57">
        <v>45</v>
      </c>
      <c r="O50" s="12">
        <v>2</v>
      </c>
      <c r="P50" s="57">
        <v>45</v>
      </c>
      <c r="Q50" s="58">
        <v>4</v>
      </c>
      <c r="R50" s="12"/>
      <c r="S50" s="57">
        <v>45</v>
      </c>
      <c r="T50" s="58">
        <v>2</v>
      </c>
      <c r="U50" s="57">
        <v>45</v>
      </c>
      <c r="V50" s="58">
        <v>2</v>
      </c>
      <c r="W50" s="12"/>
      <c r="X50" s="12"/>
      <c r="Y50" s="12"/>
      <c r="Z50" s="12"/>
      <c r="AA50" s="12"/>
      <c r="AB50" s="12"/>
      <c r="AC50" s="12"/>
      <c r="AD50" s="12"/>
      <c r="AR50" s="116" t="s">
        <v>130</v>
      </c>
      <c r="AS50" s="116" t="s">
        <v>359</v>
      </c>
      <c r="AT50" s="116">
        <v>2</v>
      </c>
      <c r="AU50" s="116" t="s">
        <v>101</v>
      </c>
      <c r="AW50" s="128" t="s">
        <v>252</v>
      </c>
      <c r="AX50" s="128" t="s">
        <v>360</v>
      </c>
      <c r="AY50" s="128">
        <v>3</v>
      </c>
      <c r="AZ50" s="128" t="s">
        <v>101</v>
      </c>
    </row>
    <row r="51" spans="2:52">
      <c r="B51" s="12"/>
      <c r="C51" s="57">
        <v>46</v>
      </c>
      <c r="D51" s="12">
        <v>2</v>
      </c>
      <c r="E51" s="57">
        <v>46</v>
      </c>
      <c r="F51" s="58">
        <v>4</v>
      </c>
      <c r="G51" s="12"/>
      <c r="H51" s="12"/>
      <c r="I51" s="12"/>
      <c r="J51" s="12"/>
      <c r="K51" s="57">
        <v>46</v>
      </c>
      <c r="L51" s="58">
        <v>3</v>
      </c>
      <c r="M51" s="12"/>
      <c r="N51" s="57">
        <v>46</v>
      </c>
      <c r="O51" s="12">
        <v>2</v>
      </c>
      <c r="P51" s="57">
        <v>46</v>
      </c>
      <c r="Q51" s="58">
        <v>4</v>
      </c>
      <c r="R51" s="12"/>
      <c r="S51" s="57">
        <v>46</v>
      </c>
      <c r="T51" s="58">
        <v>2</v>
      </c>
      <c r="U51" s="57">
        <v>46</v>
      </c>
      <c r="V51" s="58">
        <v>2</v>
      </c>
      <c r="W51" s="12"/>
      <c r="X51" s="12"/>
      <c r="Y51" s="12"/>
      <c r="Z51" s="12"/>
      <c r="AA51" s="12"/>
      <c r="AB51" s="12"/>
      <c r="AC51" s="12"/>
      <c r="AD51" s="12"/>
      <c r="AR51" s="116" t="s">
        <v>131</v>
      </c>
      <c r="AS51" s="116" t="s">
        <v>359</v>
      </c>
      <c r="AT51" s="116">
        <v>2</v>
      </c>
      <c r="AU51" s="116" t="s">
        <v>101</v>
      </c>
      <c r="AW51" s="128" t="s">
        <v>318</v>
      </c>
      <c r="AX51" s="128" t="s">
        <v>360</v>
      </c>
      <c r="AY51" s="128">
        <v>3</v>
      </c>
      <c r="AZ51" s="128" t="s">
        <v>99</v>
      </c>
    </row>
    <row r="52" spans="2:52">
      <c r="B52" s="12"/>
      <c r="C52" s="57">
        <v>47</v>
      </c>
      <c r="D52" s="12">
        <v>2</v>
      </c>
      <c r="E52" s="57">
        <v>47</v>
      </c>
      <c r="F52" s="58">
        <v>4</v>
      </c>
      <c r="G52" s="12"/>
      <c r="H52" s="12"/>
      <c r="I52" s="12"/>
      <c r="J52" s="12"/>
      <c r="K52" s="57">
        <v>47</v>
      </c>
      <c r="L52" s="58">
        <v>3</v>
      </c>
      <c r="M52" s="12"/>
      <c r="N52" s="57">
        <v>47</v>
      </c>
      <c r="O52" s="12">
        <v>2</v>
      </c>
      <c r="P52" s="57">
        <v>47</v>
      </c>
      <c r="Q52" s="58">
        <v>4</v>
      </c>
      <c r="R52" s="12"/>
      <c r="S52" s="57">
        <v>47</v>
      </c>
      <c r="T52" s="58">
        <v>2</v>
      </c>
      <c r="U52" s="57">
        <v>47</v>
      </c>
      <c r="V52" s="58">
        <v>2</v>
      </c>
      <c r="W52" s="12"/>
      <c r="X52" s="12"/>
      <c r="Y52" s="12"/>
      <c r="Z52" s="12"/>
      <c r="AA52" s="12"/>
      <c r="AB52" s="12"/>
      <c r="AC52" s="12"/>
      <c r="AD52" s="12"/>
      <c r="AR52" s="116" t="s">
        <v>132</v>
      </c>
      <c r="AS52" s="116" t="s">
        <v>359</v>
      </c>
      <c r="AT52" s="116">
        <v>2</v>
      </c>
      <c r="AU52" s="116" t="s">
        <v>101</v>
      </c>
      <c r="AW52" s="128" t="s">
        <v>277</v>
      </c>
      <c r="AX52" s="128" t="s">
        <v>360</v>
      </c>
      <c r="AY52" s="128">
        <v>3</v>
      </c>
      <c r="AZ52" s="128" t="s">
        <v>101</v>
      </c>
    </row>
    <row r="53" spans="2:52">
      <c r="B53" s="12"/>
      <c r="C53" s="57">
        <v>48</v>
      </c>
      <c r="D53" s="12">
        <v>2</v>
      </c>
      <c r="E53" s="57">
        <v>48</v>
      </c>
      <c r="F53" s="58">
        <v>4</v>
      </c>
      <c r="G53" s="12"/>
      <c r="H53" s="12"/>
      <c r="I53" s="12"/>
      <c r="J53" s="12"/>
      <c r="K53" s="57">
        <v>48</v>
      </c>
      <c r="L53" s="58">
        <v>3</v>
      </c>
      <c r="M53" s="12"/>
      <c r="N53" s="57">
        <v>48</v>
      </c>
      <c r="O53" s="12">
        <v>2</v>
      </c>
      <c r="P53" s="57">
        <v>48</v>
      </c>
      <c r="Q53" s="58">
        <v>4</v>
      </c>
      <c r="R53" s="12"/>
      <c r="S53" s="57">
        <v>48</v>
      </c>
      <c r="T53" s="58">
        <v>2</v>
      </c>
      <c r="U53" s="57">
        <v>48</v>
      </c>
      <c r="V53" s="58">
        <v>2</v>
      </c>
      <c r="W53" s="12"/>
      <c r="X53" s="12"/>
      <c r="Y53" s="12"/>
      <c r="Z53" s="12"/>
      <c r="AA53" s="12"/>
      <c r="AB53" s="12"/>
      <c r="AC53" s="12"/>
      <c r="AD53" s="12"/>
      <c r="AR53" s="116" t="s">
        <v>133</v>
      </c>
      <c r="AS53" s="116" t="s">
        <v>359</v>
      </c>
      <c r="AT53" s="116">
        <v>2</v>
      </c>
      <c r="AU53" s="116" t="s">
        <v>101</v>
      </c>
      <c r="AW53" s="128" t="s">
        <v>160</v>
      </c>
      <c r="AX53" s="128" t="s">
        <v>360</v>
      </c>
      <c r="AY53" s="128">
        <v>4</v>
      </c>
      <c r="AZ53" s="128" t="s">
        <v>102</v>
      </c>
    </row>
    <row r="54" spans="2:52">
      <c r="B54" s="12"/>
      <c r="C54" s="57">
        <v>49</v>
      </c>
      <c r="D54" s="12">
        <v>2</v>
      </c>
      <c r="E54" s="57">
        <v>49</v>
      </c>
      <c r="F54" s="58">
        <v>4</v>
      </c>
      <c r="G54" s="12"/>
      <c r="H54" s="12"/>
      <c r="I54" s="12"/>
      <c r="J54" s="12"/>
      <c r="K54" s="57">
        <v>49</v>
      </c>
      <c r="L54" s="58">
        <v>3</v>
      </c>
      <c r="M54" s="12"/>
      <c r="N54" s="57">
        <v>49</v>
      </c>
      <c r="O54" s="12">
        <v>2</v>
      </c>
      <c r="P54" s="57">
        <v>49</v>
      </c>
      <c r="Q54" s="58">
        <v>4</v>
      </c>
      <c r="R54" s="12"/>
      <c r="S54" s="57">
        <v>49</v>
      </c>
      <c r="T54" s="58">
        <v>2</v>
      </c>
      <c r="U54" s="59" t="s">
        <v>341</v>
      </c>
      <c r="V54" s="61">
        <v>76</v>
      </c>
      <c r="W54" s="12"/>
      <c r="X54" s="12"/>
      <c r="Y54" s="12"/>
      <c r="Z54" s="12"/>
      <c r="AA54" s="12"/>
      <c r="AB54" s="12"/>
      <c r="AC54" s="12"/>
      <c r="AD54" s="12"/>
      <c r="AR54" s="116" t="s">
        <v>134</v>
      </c>
      <c r="AS54" s="116" t="s">
        <v>359</v>
      </c>
      <c r="AT54" s="116">
        <v>2</v>
      </c>
      <c r="AU54" s="116" t="s">
        <v>101</v>
      </c>
      <c r="AW54" s="128" t="s">
        <v>228</v>
      </c>
      <c r="AX54" s="128" t="s">
        <v>360</v>
      </c>
      <c r="AY54" s="128">
        <v>4</v>
      </c>
      <c r="AZ54" s="128" t="s">
        <v>99</v>
      </c>
    </row>
    <row r="55" spans="2:52">
      <c r="B55" s="12"/>
      <c r="C55" s="57">
        <v>50</v>
      </c>
      <c r="D55" s="12">
        <v>2</v>
      </c>
      <c r="E55" s="57">
        <v>50</v>
      </c>
      <c r="F55" s="58">
        <v>4</v>
      </c>
      <c r="G55" s="12"/>
      <c r="H55" s="12"/>
      <c r="I55" s="12"/>
      <c r="J55" s="12"/>
      <c r="K55" s="57">
        <v>50</v>
      </c>
      <c r="L55" s="58">
        <v>3</v>
      </c>
      <c r="M55" s="12"/>
      <c r="N55" s="57">
        <v>50</v>
      </c>
      <c r="O55" s="12">
        <v>2</v>
      </c>
      <c r="P55" s="57">
        <v>50</v>
      </c>
      <c r="Q55" s="58">
        <v>4</v>
      </c>
      <c r="R55" s="12"/>
      <c r="S55" s="57">
        <v>50</v>
      </c>
      <c r="T55" s="58">
        <v>2</v>
      </c>
      <c r="U55" s="12"/>
      <c r="V55" s="12">
        <f>SUM(V6:V54)</f>
        <v>718</v>
      </c>
      <c r="W55" s="12"/>
      <c r="X55" s="12"/>
      <c r="Y55" s="12"/>
      <c r="Z55" s="12"/>
      <c r="AA55" s="12"/>
      <c r="AB55" s="12"/>
      <c r="AC55" s="12"/>
      <c r="AD55" s="12"/>
      <c r="AR55" s="116" t="s">
        <v>135</v>
      </c>
      <c r="AS55" s="116" t="s">
        <v>359</v>
      </c>
      <c r="AT55" s="116">
        <v>2</v>
      </c>
      <c r="AU55" s="116" t="s">
        <v>101</v>
      </c>
      <c r="AW55" s="128" t="s">
        <v>328</v>
      </c>
      <c r="AX55" s="128" t="s">
        <v>360</v>
      </c>
      <c r="AY55" s="128">
        <v>4</v>
      </c>
      <c r="AZ55" s="128" t="s">
        <v>99</v>
      </c>
    </row>
    <row r="56" spans="2:52">
      <c r="B56" s="12"/>
      <c r="C56" s="57">
        <v>51</v>
      </c>
      <c r="D56" s="12">
        <v>2</v>
      </c>
      <c r="E56" s="57">
        <v>51</v>
      </c>
      <c r="F56" s="58">
        <v>4</v>
      </c>
      <c r="G56" s="12"/>
      <c r="H56" s="12"/>
      <c r="I56" s="12"/>
      <c r="J56" s="12"/>
      <c r="K56" s="57">
        <v>51</v>
      </c>
      <c r="L56" s="58">
        <v>3</v>
      </c>
      <c r="M56" s="12"/>
      <c r="N56" s="57">
        <v>51</v>
      </c>
      <c r="O56" s="12">
        <v>2</v>
      </c>
      <c r="P56" s="57">
        <v>51</v>
      </c>
      <c r="Q56" s="58">
        <v>3</v>
      </c>
      <c r="R56" s="12"/>
      <c r="S56" s="57">
        <v>51</v>
      </c>
      <c r="T56" s="58">
        <v>2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R56" s="116" t="s">
        <v>336</v>
      </c>
      <c r="AS56" s="116" t="s">
        <v>359</v>
      </c>
      <c r="AT56" s="116">
        <v>2</v>
      </c>
      <c r="AU56" s="116" t="s">
        <v>101</v>
      </c>
      <c r="AW56" s="128" t="s">
        <v>314</v>
      </c>
      <c r="AX56" s="128" t="s">
        <v>360</v>
      </c>
      <c r="AY56" s="128">
        <v>4</v>
      </c>
      <c r="AZ56" s="128" t="s">
        <v>99</v>
      </c>
    </row>
    <row r="57" spans="2:52">
      <c r="B57" s="12"/>
      <c r="C57" s="57">
        <v>52</v>
      </c>
      <c r="D57" s="12">
        <v>2</v>
      </c>
      <c r="E57" s="57">
        <v>52</v>
      </c>
      <c r="F57" s="58">
        <v>3</v>
      </c>
      <c r="G57" s="12"/>
      <c r="H57" s="12"/>
      <c r="I57" s="12"/>
      <c r="J57" s="12"/>
      <c r="K57" s="57">
        <v>52</v>
      </c>
      <c r="L57" s="58">
        <v>3</v>
      </c>
      <c r="M57" s="12"/>
      <c r="N57" s="57">
        <v>52</v>
      </c>
      <c r="O57" s="12">
        <v>2</v>
      </c>
      <c r="P57" s="57">
        <v>52</v>
      </c>
      <c r="Q57" s="58">
        <v>3</v>
      </c>
      <c r="R57" s="12"/>
      <c r="S57" s="57">
        <v>52</v>
      </c>
      <c r="T57" s="58">
        <v>2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R57" s="116" t="s">
        <v>218</v>
      </c>
      <c r="AS57" s="116" t="s">
        <v>359</v>
      </c>
      <c r="AT57" s="116">
        <v>2</v>
      </c>
      <c r="AU57" s="116" t="s">
        <v>101</v>
      </c>
      <c r="AW57" s="128" t="s">
        <v>259</v>
      </c>
      <c r="AX57" s="128" t="s">
        <v>360</v>
      </c>
      <c r="AY57" s="128">
        <v>4</v>
      </c>
      <c r="AZ57" s="128" t="s">
        <v>101</v>
      </c>
    </row>
    <row r="58" spans="2:52">
      <c r="B58" s="12"/>
      <c r="C58" s="57">
        <v>53</v>
      </c>
      <c r="D58" s="12">
        <v>2</v>
      </c>
      <c r="E58" s="57">
        <v>53</v>
      </c>
      <c r="F58" s="58">
        <v>3</v>
      </c>
      <c r="G58" s="12"/>
      <c r="H58" s="12"/>
      <c r="I58" s="12"/>
      <c r="J58" s="12"/>
      <c r="K58" s="57">
        <v>53</v>
      </c>
      <c r="L58" s="58">
        <v>3</v>
      </c>
      <c r="M58" s="12"/>
      <c r="N58" s="57">
        <v>53</v>
      </c>
      <c r="O58" s="12">
        <v>2</v>
      </c>
      <c r="P58" s="57">
        <v>53</v>
      </c>
      <c r="Q58" s="58">
        <v>3</v>
      </c>
      <c r="R58" s="12"/>
      <c r="S58" s="57">
        <v>53</v>
      </c>
      <c r="T58" s="58">
        <v>2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R58" s="116" t="s">
        <v>204</v>
      </c>
      <c r="AS58" s="116" t="s">
        <v>359</v>
      </c>
      <c r="AT58" s="116">
        <v>2</v>
      </c>
      <c r="AU58" s="116" t="s">
        <v>101</v>
      </c>
      <c r="AW58" s="128" t="s">
        <v>289</v>
      </c>
      <c r="AX58" s="128" t="s">
        <v>360</v>
      </c>
      <c r="AY58" s="128">
        <v>4</v>
      </c>
      <c r="AZ58" s="128" t="s">
        <v>99</v>
      </c>
    </row>
    <row r="59" spans="2:52">
      <c r="B59" s="12"/>
      <c r="C59" s="57">
        <v>54</v>
      </c>
      <c r="D59" s="12">
        <v>2</v>
      </c>
      <c r="E59" s="57">
        <v>54</v>
      </c>
      <c r="F59" s="58">
        <v>3</v>
      </c>
      <c r="G59" s="12"/>
      <c r="H59" s="12"/>
      <c r="I59" s="12"/>
      <c r="J59" s="12"/>
      <c r="K59" s="57">
        <v>54</v>
      </c>
      <c r="L59" s="58">
        <v>3</v>
      </c>
      <c r="M59" s="12"/>
      <c r="N59" s="57">
        <v>54</v>
      </c>
      <c r="O59" s="12">
        <v>2</v>
      </c>
      <c r="P59" s="57">
        <v>54</v>
      </c>
      <c r="Q59" s="58">
        <v>3</v>
      </c>
      <c r="R59" s="12"/>
      <c r="S59" s="59" t="s">
        <v>341</v>
      </c>
      <c r="T59" s="61">
        <v>339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R59" s="116" t="s">
        <v>219</v>
      </c>
      <c r="AS59" s="116" t="s">
        <v>359</v>
      </c>
      <c r="AT59" s="116">
        <v>2</v>
      </c>
      <c r="AU59" s="116" t="s">
        <v>101</v>
      </c>
      <c r="AW59" s="128" t="s">
        <v>302</v>
      </c>
      <c r="AX59" s="128" t="s">
        <v>360</v>
      </c>
      <c r="AY59" s="128">
        <v>4</v>
      </c>
      <c r="AZ59" s="128" t="s">
        <v>101</v>
      </c>
    </row>
    <row r="60" spans="2:52">
      <c r="B60" s="12"/>
      <c r="C60" s="57">
        <v>55</v>
      </c>
      <c r="D60" s="12">
        <v>2</v>
      </c>
      <c r="E60" s="57">
        <v>55</v>
      </c>
      <c r="F60" s="58">
        <v>3</v>
      </c>
      <c r="G60" s="12"/>
      <c r="H60" s="12"/>
      <c r="I60" s="12"/>
      <c r="J60" s="12"/>
      <c r="K60" s="57">
        <v>55</v>
      </c>
      <c r="L60" s="58">
        <v>3</v>
      </c>
      <c r="M60" s="12"/>
      <c r="N60" s="57">
        <v>55</v>
      </c>
      <c r="O60" s="12">
        <v>2</v>
      </c>
      <c r="P60" s="57">
        <v>55</v>
      </c>
      <c r="Q60" s="58">
        <v>3</v>
      </c>
      <c r="R60" s="12"/>
      <c r="S60" s="12"/>
      <c r="T60" s="12">
        <f>SUM(T6:T59)</f>
        <v>734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R60" s="116" t="s">
        <v>137</v>
      </c>
      <c r="AS60" s="116" t="s">
        <v>359</v>
      </c>
      <c r="AT60" s="116">
        <v>2</v>
      </c>
      <c r="AU60" s="116" t="s">
        <v>101</v>
      </c>
      <c r="AW60" s="128" t="s">
        <v>241</v>
      </c>
      <c r="AX60" s="128" t="s">
        <v>360</v>
      </c>
      <c r="AY60" s="128">
        <v>4</v>
      </c>
      <c r="AZ60" s="128" t="s">
        <v>101</v>
      </c>
    </row>
    <row r="61" spans="2:52">
      <c r="B61" s="12"/>
      <c r="C61" s="57">
        <v>56</v>
      </c>
      <c r="D61" s="12">
        <v>2</v>
      </c>
      <c r="E61" s="57">
        <v>56</v>
      </c>
      <c r="F61" s="58">
        <v>3</v>
      </c>
      <c r="G61" s="12"/>
      <c r="H61" s="12"/>
      <c r="I61" s="12"/>
      <c r="J61" s="12"/>
      <c r="K61" s="57">
        <v>56</v>
      </c>
      <c r="L61" s="58">
        <v>3</v>
      </c>
      <c r="M61" s="12"/>
      <c r="N61" s="57">
        <v>56</v>
      </c>
      <c r="O61" s="12">
        <v>2</v>
      </c>
      <c r="P61" s="57">
        <v>56</v>
      </c>
      <c r="Q61" s="58">
        <v>3</v>
      </c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R61" s="116" t="s">
        <v>220</v>
      </c>
      <c r="AS61" s="116" t="s">
        <v>359</v>
      </c>
      <c r="AT61" s="116">
        <v>2</v>
      </c>
      <c r="AU61" s="116" t="s">
        <v>101</v>
      </c>
      <c r="AW61" s="128" t="s">
        <v>325</v>
      </c>
      <c r="AX61" s="128" t="s">
        <v>360</v>
      </c>
      <c r="AY61" s="128">
        <v>4</v>
      </c>
      <c r="AZ61" s="128" t="s">
        <v>102</v>
      </c>
    </row>
    <row r="62" spans="2:52">
      <c r="B62" s="12"/>
      <c r="C62" s="57">
        <v>57</v>
      </c>
      <c r="D62" s="12">
        <v>2</v>
      </c>
      <c r="E62" s="57">
        <v>57</v>
      </c>
      <c r="F62" s="58">
        <v>3</v>
      </c>
      <c r="G62" s="12"/>
      <c r="H62" s="12"/>
      <c r="I62" s="12"/>
      <c r="J62" s="12"/>
      <c r="K62" s="57">
        <v>57</v>
      </c>
      <c r="L62" s="58">
        <v>3</v>
      </c>
      <c r="M62" s="12"/>
      <c r="N62" s="57">
        <v>57</v>
      </c>
      <c r="O62" s="12">
        <v>2</v>
      </c>
      <c r="P62" s="57">
        <v>57</v>
      </c>
      <c r="Q62" s="58">
        <v>3</v>
      </c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R62" s="116" t="s">
        <v>207</v>
      </c>
      <c r="AS62" s="116" t="s">
        <v>359</v>
      </c>
      <c r="AT62" s="116">
        <v>2</v>
      </c>
      <c r="AU62" s="116" t="s">
        <v>101</v>
      </c>
      <c r="AW62" s="128" t="s">
        <v>228</v>
      </c>
      <c r="AX62" s="128" t="s">
        <v>360</v>
      </c>
      <c r="AY62" s="128">
        <v>4</v>
      </c>
      <c r="AZ62" s="128" t="s">
        <v>101</v>
      </c>
    </row>
    <row r="63" spans="2:52">
      <c r="B63" s="12"/>
      <c r="C63" s="57">
        <v>58</v>
      </c>
      <c r="D63" s="12">
        <v>2</v>
      </c>
      <c r="E63" s="57">
        <v>58</v>
      </c>
      <c r="F63" s="58">
        <v>3</v>
      </c>
      <c r="G63" s="12"/>
      <c r="H63" s="12"/>
      <c r="I63" s="12"/>
      <c r="J63" s="12"/>
      <c r="K63" s="57">
        <v>58</v>
      </c>
      <c r="L63" s="58">
        <v>2</v>
      </c>
      <c r="M63" s="12"/>
      <c r="N63" s="57">
        <v>58</v>
      </c>
      <c r="O63" s="12">
        <v>2</v>
      </c>
      <c r="P63" s="57">
        <v>58</v>
      </c>
      <c r="Q63" s="58">
        <v>3</v>
      </c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R63" s="116" t="s">
        <v>140</v>
      </c>
      <c r="AS63" s="116" t="s">
        <v>359</v>
      </c>
      <c r="AT63" s="116">
        <v>2</v>
      </c>
      <c r="AU63" s="116" t="s">
        <v>101</v>
      </c>
      <c r="AW63" s="128" t="s">
        <v>328</v>
      </c>
      <c r="AX63" s="128" t="s">
        <v>360</v>
      </c>
      <c r="AY63" s="128">
        <v>4</v>
      </c>
      <c r="AZ63" s="128" t="s">
        <v>99</v>
      </c>
    </row>
    <row r="64" spans="2:52">
      <c r="B64" s="12"/>
      <c r="C64" s="59" t="s">
        <v>341</v>
      </c>
      <c r="D64" s="60">
        <v>740</v>
      </c>
      <c r="E64" s="57">
        <v>59</v>
      </c>
      <c r="F64" s="58">
        <v>3</v>
      </c>
      <c r="G64" s="12"/>
      <c r="H64" s="12"/>
      <c r="I64" s="12"/>
      <c r="J64" s="12"/>
      <c r="K64" s="57">
        <v>59</v>
      </c>
      <c r="L64" s="58">
        <v>2</v>
      </c>
      <c r="M64" s="12"/>
      <c r="N64" s="57">
        <v>59</v>
      </c>
      <c r="O64" s="12">
        <v>2</v>
      </c>
      <c r="P64" s="57">
        <v>59</v>
      </c>
      <c r="Q64" s="58">
        <v>3</v>
      </c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R64" s="116" t="s">
        <v>324</v>
      </c>
      <c r="AS64" s="116" t="s">
        <v>359</v>
      </c>
      <c r="AT64" s="116">
        <v>2</v>
      </c>
      <c r="AU64" s="116" t="s">
        <v>99</v>
      </c>
      <c r="AW64" s="128" t="s">
        <v>189</v>
      </c>
      <c r="AX64" s="128" t="s">
        <v>360</v>
      </c>
      <c r="AY64" s="128">
        <v>4</v>
      </c>
      <c r="AZ64" s="128" t="s">
        <v>99</v>
      </c>
    </row>
    <row r="65" spans="2:52">
      <c r="B65" s="12"/>
      <c r="C65" s="12"/>
      <c r="D65" s="12">
        <f>SUM(D6:D64)</f>
        <v>1064</v>
      </c>
      <c r="E65" s="57">
        <v>60</v>
      </c>
      <c r="F65" s="58">
        <v>3</v>
      </c>
      <c r="G65" s="12"/>
      <c r="H65" s="12"/>
      <c r="I65" s="12"/>
      <c r="J65" s="12"/>
      <c r="K65" s="57">
        <v>60</v>
      </c>
      <c r="L65" s="58">
        <v>2</v>
      </c>
      <c r="M65" s="12"/>
      <c r="N65" s="57">
        <v>60</v>
      </c>
      <c r="O65" s="12">
        <v>2</v>
      </c>
      <c r="P65" s="57">
        <v>60</v>
      </c>
      <c r="Q65" s="58">
        <v>3</v>
      </c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R65" s="116" t="s">
        <v>322</v>
      </c>
      <c r="AS65" s="116" t="s">
        <v>359</v>
      </c>
      <c r="AT65" s="116">
        <v>2</v>
      </c>
      <c r="AU65" s="116" t="s">
        <v>102</v>
      </c>
      <c r="AW65" s="128" t="s">
        <v>324</v>
      </c>
      <c r="AX65" s="128" t="s">
        <v>360</v>
      </c>
      <c r="AY65" s="128">
        <v>4</v>
      </c>
      <c r="AZ65" s="128" t="s">
        <v>99</v>
      </c>
    </row>
    <row r="66" spans="2:52">
      <c r="B66" s="12"/>
      <c r="C66" s="12"/>
      <c r="D66" s="12"/>
      <c r="E66" s="57">
        <v>61</v>
      </c>
      <c r="F66" s="58">
        <v>3</v>
      </c>
      <c r="G66" s="12"/>
      <c r="H66" s="12"/>
      <c r="I66" s="12"/>
      <c r="J66" s="12"/>
      <c r="K66" s="57">
        <v>61</v>
      </c>
      <c r="L66" s="58">
        <v>2</v>
      </c>
      <c r="M66" s="12"/>
      <c r="N66" s="57">
        <v>61</v>
      </c>
      <c r="O66" s="12">
        <v>2</v>
      </c>
      <c r="P66" s="57">
        <v>61</v>
      </c>
      <c r="Q66" s="58">
        <v>3</v>
      </c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R66" s="116" t="s">
        <v>288</v>
      </c>
      <c r="AS66" s="116" t="s">
        <v>359</v>
      </c>
      <c r="AT66" s="116">
        <v>2</v>
      </c>
      <c r="AU66" s="116" t="s">
        <v>100</v>
      </c>
      <c r="AW66" s="128" t="s">
        <v>254</v>
      </c>
      <c r="AX66" s="128" t="s">
        <v>360</v>
      </c>
      <c r="AY66" s="128">
        <v>4</v>
      </c>
      <c r="AZ66" s="128" t="s">
        <v>101</v>
      </c>
    </row>
    <row r="67" spans="2:52">
      <c r="B67" s="12"/>
      <c r="C67" s="12"/>
      <c r="D67" s="12"/>
      <c r="E67" s="57">
        <v>62</v>
      </c>
      <c r="F67" s="58">
        <v>3</v>
      </c>
      <c r="G67" s="12"/>
      <c r="H67" s="12"/>
      <c r="I67" s="12"/>
      <c r="J67" s="12"/>
      <c r="K67" s="57">
        <v>62</v>
      </c>
      <c r="L67" s="58">
        <v>2</v>
      </c>
      <c r="M67" s="12"/>
      <c r="N67" s="57">
        <v>62</v>
      </c>
      <c r="O67" s="12">
        <v>2</v>
      </c>
      <c r="P67" s="57">
        <v>62</v>
      </c>
      <c r="Q67" s="58">
        <v>3</v>
      </c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R67" s="116" t="s">
        <v>313</v>
      </c>
      <c r="AS67" s="116" t="s">
        <v>359</v>
      </c>
      <c r="AT67" s="116">
        <v>2</v>
      </c>
      <c r="AU67" s="116" t="s">
        <v>99</v>
      </c>
      <c r="AW67" s="128" t="s">
        <v>328</v>
      </c>
      <c r="AX67" s="128" t="s">
        <v>360</v>
      </c>
      <c r="AY67" s="128">
        <v>4</v>
      </c>
      <c r="AZ67" s="128" t="s">
        <v>100</v>
      </c>
    </row>
    <row r="68" spans="2:52">
      <c r="B68" s="12"/>
      <c r="C68" s="12"/>
      <c r="D68" s="12"/>
      <c r="E68" s="57">
        <v>63</v>
      </c>
      <c r="F68" s="58">
        <v>3</v>
      </c>
      <c r="G68" s="12"/>
      <c r="H68" s="12"/>
      <c r="I68" s="12"/>
      <c r="J68" s="12"/>
      <c r="K68" s="57">
        <v>63</v>
      </c>
      <c r="L68" s="58">
        <v>2</v>
      </c>
      <c r="M68" s="12"/>
      <c r="N68" s="57">
        <v>63</v>
      </c>
      <c r="O68" s="12">
        <v>2</v>
      </c>
      <c r="P68" s="57">
        <v>63</v>
      </c>
      <c r="Q68" s="58">
        <v>3</v>
      </c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R68" s="116" t="s">
        <v>211</v>
      </c>
      <c r="AS68" s="116" t="s">
        <v>359</v>
      </c>
      <c r="AT68" s="116">
        <v>2</v>
      </c>
      <c r="AU68" s="116" t="s">
        <v>99</v>
      </c>
      <c r="AW68" s="128" t="s">
        <v>319</v>
      </c>
      <c r="AX68" s="128" t="s">
        <v>360</v>
      </c>
      <c r="AY68" s="128">
        <v>5</v>
      </c>
      <c r="AZ68" s="128" t="s">
        <v>100</v>
      </c>
    </row>
    <row r="69" spans="2:52">
      <c r="B69" s="12"/>
      <c r="C69" s="12"/>
      <c r="D69" s="12"/>
      <c r="E69" s="57">
        <v>64</v>
      </c>
      <c r="F69" s="58">
        <v>3</v>
      </c>
      <c r="G69" s="12"/>
      <c r="H69" s="12"/>
      <c r="I69" s="12"/>
      <c r="J69" s="12"/>
      <c r="K69" s="57">
        <v>64</v>
      </c>
      <c r="L69" s="58">
        <v>2</v>
      </c>
      <c r="M69" s="12"/>
      <c r="N69" s="59" t="s">
        <v>341</v>
      </c>
      <c r="O69" s="60">
        <v>509</v>
      </c>
      <c r="P69" s="57">
        <v>64</v>
      </c>
      <c r="Q69" s="58">
        <v>3</v>
      </c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R69" s="116" t="s">
        <v>289</v>
      </c>
      <c r="AS69" s="116" t="s">
        <v>359</v>
      </c>
      <c r="AT69" s="116">
        <v>2</v>
      </c>
      <c r="AU69" s="116" t="s">
        <v>100</v>
      </c>
      <c r="AW69" s="128" t="s">
        <v>319</v>
      </c>
      <c r="AX69" s="128" t="s">
        <v>360</v>
      </c>
      <c r="AY69" s="128">
        <v>5</v>
      </c>
      <c r="AZ69" s="128" t="s">
        <v>102</v>
      </c>
    </row>
    <row r="70" spans="2:52">
      <c r="B70" s="12"/>
      <c r="C70" s="12"/>
      <c r="D70" s="12"/>
      <c r="E70" s="57">
        <v>65</v>
      </c>
      <c r="F70" s="58">
        <v>2</v>
      </c>
      <c r="G70" s="12"/>
      <c r="H70" s="12"/>
      <c r="I70" s="12"/>
      <c r="J70" s="12"/>
      <c r="K70" s="57">
        <v>65</v>
      </c>
      <c r="L70" s="58">
        <v>2</v>
      </c>
      <c r="M70" s="12"/>
      <c r="N70" s="12"/>
      <c r="O70" s="12">
        <f>SUM(O6:O69)</f>
        <v>821</v>
      </c>
      <c r="P70" s="57">
        <v>65</v>
      </c>
      <c r="Q70" s="58">
        <v>3</v>
      </c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R70" s="116" t="s">
        <v>290</v>
      </c>
      <c r="AS70" s="116" t="s">
        <v>359</v>
      </c>
      <c r="AT70" s="116">
        <v>2</v>
      </c>
      <c r="AU70" s="116" t="s">
        <v>100</v>
      </c>
      <c r="AW70" s="128" t="s">
        <v>317</v>
      </c>
      <c r="AX70" s="128" t="s">
        <v>360</v>
      </c>
      <c r="AY70" s="128">
        <v>5</v>
      </c>
      <c r="AZ70" s="128" t="s">
        <v>100</v>
      </c>
    </row>
    <row r="71" spans="2:52">
      <c r="B71" s="12"/>
      <c r="C71" s="12"/>
      <c r="D71" s="12"/>
      <c r="E71" s="57">
        <v>66</v>
      </c>
      <c r="F71" s="58">
        <v>2</v>
      </c>
      <c r="G71" s="12"/>
      <c r="H71" s="12"/>
      <c r="I71" s="12"/>
      <c r="J71" s="12"/>
      <c r="K71" s="57">
        <v>66</v>
      </c>
      <c r="L71" s="58">
        <v>2</v>
      </c>
      <c r="M71" s="12"/>
      <c r="N71" s="12"/>
      <c r="O71" s="12"/>
      <c r="P71" s="57">
        <v>66</v>
      </c>
      <c r="Q71" s="58">
        <v>3</v>
      </c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R71" s="116" t="s">
        <v>290</v>
      </c>
      <c r="AS71" s="116" t="s">
        <v>359</v>
      </c>
      <c r="AT71" s="116">
        <v>2</v>
      </c>
      <c r="AU71" s="116" t="s">
        <v>102</v>
      </c>
      <c r="AW71" s="128" t="s">
        <v>316</v>
      </c>
      <c r="AX71" s="128" t="s">
        <v>360</v>
      </c>
      <c r="AY71" s="128">
        <v>5</v>
      </c>
      <c r="AZ71" s="128" t="s">
        <v>99</v>
      </c>
    </row>
    <row r="72" spans="2:52">
      <c r="B72" s="12"/>
      <c r="C72" s="12"/>
      <c r="D72" s="12"/>
      <c r="E72" s="57">
        <v>67</v>
      </c>
      <c r="F72" s="58">
        <v>2</v>
      </c>
      <c r="G72" s="12"/>
      <c r="H72" s="12"/>
      <c r="I72" s="12"/>
      <c r="J72" s="12"/>
      <c r="K72" s="57">
        <v>67</v>
      </c>
      <c r="L72" s="58">
        <v>2</v>
      </c>
      <c r="M72" s="12"/>
      <c r="N72" s="12"/>
      <c r="O72" s="12"/>
      <c r="P72" s="57">
        <v>67</v>
      </c>
      <c r="Q72" s="58">
        <v>3</v>
      </c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R72" s="116" t="s">
        <v>253</v>
      </c>
      <c r="AS72" s="116" t="s">
        <v>359</v>
      </c>
      <c r="AT72" s="116">
        <v>2</v>
      </c>
      <c r="AU72" s="116" t="s">
        <v>100</v>
      </c>
      <c r="AW72" s="128" t="s">
        <v>290</v>
      </c>
      <c r="AX72" s="128" t="s">
        <v>360</v>
      </c>
      <c r="AY72" s="128">
        <v>5</v>
      </c>
      <c r="AZ72" s="128" t="s">
        <v>101</v>
      </c>
    </row>
    <row r="73" spans="2:52">
      <c r="B73" s="12"/>
      <c r="C73" s="12"/>
      <c r="D73" s="12"/>
      <c r="E73" s="57">
        <v>68</v>
      </c>
      <c r="F73" s="58">
        <v>2</v>
      </c>
      <c r="G73" s="12"/>
      <c r="H73" s="12"/>
      <c r="I73" s="12"/>
      <c r="J73" s="12"/>
      <c r="K73" s="57">
        <v>68</v>
      </c>
      <c r="L73" s="58">
        <v>2</v>
      </c>
      <c r="M73" s="12"/>
      <c r="N73" s="12"/>
      <c r="O73" s="12"/>
      <c r="P73" s="57">
        <v>68</v>
      </c>
      <c r="Q73" s="58">
        <v>3</v>
      </c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R73" s="116" t="s">
        <v>310</v>
      </c>
      <c r="AS73" s="116" t="s">
        <v>359</v>
      </c>
      <c r="AT73" s="116">
        <v>2</v>
      </c>
      <c r="AU73" s="116" t="s">
        <v>102</v>
      </c>
      <c r="AW73" s="128" t="s">
        <v>191</v>
      </c>
      <c r="AX73" s="128" t="s">
        <v>360</v>
      </c>
      <c r="AY73" s="128">
        <v>5</v>
      </c>
      <c r="AZ73" s="128" t="s">
        <v>101</v>
      </c>
    </row>
    <row r="74" spans="2:52">
      <c r="B74" s="12"/>
      <c r="C74" s="12"/>
      <c r="D74" s="12"/>
      <c r="E74" s="57">
        <v>69</v>
      </c>
      <c r="F74" s="58">
        <v>2</v>
      </c>
      <c r="G74" s="12"/>
      <c r="H74" s="12"/>
      <c r="I74" s="12"/>
      <c r="J74" s="12"/>
      <c r="K74" s="57">
        <v>69</v>
      </c>
      <c r="L74" s="58">
        <v>2</v>
      </c>
      <c r="M74" s="12"/>
      <c r="N74" s="12"/>
      <c r="O74" s="12"/>
      <c r="P74" s="57">
        <v>69</v>
      </c>
      <c r="Q74" s="58">
        <v>3</v>
      </c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R74" s="116" t="s">
        <v>297</v>
      </c>
      <c r="AS74" s="116" t="s">
        <v>359</v>
      </c>
      <c r="AT74" s="116">
        <v>2</v>
      </c>
      <c r="AU74" s="116" t="s">
        <v>100</v>
      </c>
      <c r="AW74" s="128" t="s">
        <v>244</v>
      </c>
      <c r="AX74" s="128" t="s">
        <v>360</v>
      </c>
      <c r="AY74" s="128">
        <v>5</v>
      </c>
      <c r="AZ74" s="128" t="s">
        <v>101</v>
      </c>
    </row>
    <row r="75" spans="2:52">
      <c r="B75" s="12"/>
      <c r="C75" s="12"/>
      <c r="D75" s="12"/>
      <c r="E75" s="57">
        <v>70</v>
      </c>
      <c r="F75" s="58">
        <v>2</v>
      </c>
      <c r="G75" s="12"/>
      <c r="H75" s="12"/>
      <c r="I75" s="12"/>
      <c r="J75" s="12"/>
      <c r="K75" s="57">
        <v>70</v>
      </c>
      <c r="L75" s="58">
        <v>2</v>
      </c>
      <c r="M75" s="12"/>
      <c r="N75" s="12"/>
      <c r="O75" s="12"/>
      <c r="P75" s="57">
        <v>70</v>
      </c>
      <c r="Q75" s="58">
        <v>3</v>
      </c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R75" s="116" t="s">
        <v>297</v>
      </c>
      <c r="AS75" s="116" t="s">
        <v>359</v>
      </c>
      <c r="AT75" s="116">
        <v>2</v>
      </c>
      <c r="AU75" s="116" t="s">
        <v>102</v>
      </c>
      <c r="AW75" s="128" t="s">
        <v>254</v>
      </c>
      <c r="AX75" s="128" t="s">
        <v>360</v>
      </c>
      <c r="AY75" s="128">
        <v>5</v>
      </c>
      <c r="AZ75" s="128" t="s">
        <v>99</v>
      </c>
    </row>
    <row r="76" spans="2:52">
      <c r="B76" s="12"/>
      <c r="C76" s="12"/>
      <c r="D76" s="12"/>
      <c r="E76" s="57">
        <v>71</v>
      </c>
      <c r="F76" s="58">
        <v>2</v>
      </c>
      <c r="G76" s="12"/>
      <c r="H76" s="12"/>
      <c r="I76" s="12"/>
      <c r="J76" s="12"/>
      <c r="K76" s="57">
        <v>71</v>
      </c>
      <c r="L76" s="58">
        <v>2</v>
      </c>
      <c r="M76" s="12"/>
      <c r="N76" s="12"/>
      <c r="O76" s="12"/>
      <c r="P76" s="57">
        <v>71</v>
      </c>
      <c r="Q76" s="58">
        <v>3</v>
      </c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R76" s="116" t="s">
        <v>283</v>
      </c>
      <c r="AS76" s="116" t="s">
        <v>359</v>
      </c>
      <c r="AT76" s="116">
        <v>2</v>
      </c>
      <c r="AU76" s="116" t="s">
        <v>100</v>
      </c>
      <c r="AW76" s="128" t="s">
        <v>328</v>
      </c>
      <c r="AX76" s="128" t="s">
        <v>360</v>
      </c>
      <c r="AY76" s="128">
        <v>5</v>
      </c>
      <c r="AZ76" s="128" t="s">
        <v>102</v>
      </c>
    </row>
    <row r="77" spans="2:52">
      <c r="B77" s="12"/>
      <c r="C77" s="12"/>
      <c r="D77" s="12"/>
      <c r="E77" s="57">
        <v>72</v>
      </c>
      <c r="F77" s="58">
        <v>2</v>
      </c>
      <c r="G77" s="12"/>
      <c r="H77" s="12"/>
      <c r="I77" s="12"/>
      <c r="J77" s="12"/>
      <c r="K77" s="57">
        <v>72</v>
      </c>
      <c r="L77" s="58">
        <v>2</v>
      </c>
      <c r="M77" s="12"/>
      <c r="N77" s="12"/>
      <c r="O77" s="12"/>
      <c r="P77" s="57">
        <v>72</v>
      </c>
      <c r="Q77" s="58">
        <v>2</v>
      </c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R77" s="116" t="s">
        <v>283</v>
      </c>
      <c r="AS77" s="116" t="s">
        <v>359</v>
      </c>
      <c r="AT77" s="116">
        <v>2</v>
      </c>
      <c r="AU77" s="116" t="s">
        <v>102</v>
      </c>
      <c r="AW77" s="128" t="s">
        <v>325</v>
      </c>
      <c r="AX77" s="128" t="s">
        <v>360</v>
      </c>
      <c r="AY77" s="128">
        <v>6</v>
      </c>
      <c r="AZ77" s="128" t="s">
        <v>100</v>
      </c>
    </row>
    <row r="78" spans="2:52">
      <c r="B78" s="12"/>
      <c r="C78" s="12"/>
      <c r="D78" s="12"/>
      <c r="E78" s="57">
        <v>73</v>
      </c>
      <c r="F78" s="58">
        <v>2</v>
      </c>
      <c r="G78" s="12"/>
      <c r="H78" s="12"/>
      <c r="I78" s="12"/>
      <c r="J78" s="12"/>
      <c r="K78" s="57">
        <v>73</v>
      </c>
      <c r="L78" s="58">
        <v>2</v>
      </c>
      <c r="M78" s="12"/>
      <c r="N78" s="12"/>
      <c r="O78" s="12"/>
      <c r="P78" s="57">
        <v>73</v>
      </c>
      <c r="Q78" s="58">
        <v>2</v>
      </c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R78" s="116" t="s">
        <v>304</v>
      </c>
      <c r="AS78" s="116" t="s">
        <v>359</v>
      </c>
      <c r="AT78" s="116">
        <v>2</v>
      </c>
      <c r="AU78" s="116" t="s">
        <v>102</v>
      </c>
      <c r="AW78" s="128" t="s">
        <v>319</v>
      </c>
      <c r="AX78" s="128" t="s">
        <v>360</v>
      </c>
      <c r="AY78" s="128">
        <v>6</v>
      </c>
      <c r="AZ78" s="128" t="s">
        <v>99</v>
      </c>
    </row>
    <row r="79" spans="2:52">
      <c r="B79" s="12"/>
      <c r="C79" s="12"/>
      <c r="D79" s="12"/>
      <c r="E79" s="57">
        <v>74</v>
      </c>
      <c r="F79" s="58">
        <v>2</v>
      </c>
      <c r="G79" s="12"/>
      <c r="H79" s="12"/>
      <c r="I79" s="12"/>
      <c r="J79" s="12"/>
      <c r="K79" s="57">
        <v>74</v>
      </c>
      <c r="L79" s="58">
        <v>2</v>
      </c>
      <c r="M79" s="12"/>
      <c r="N79" s="12"/>
      <c r="O79" s="12"/>
      <c r="P79" s="57">
        <v>74</v>
      </c>
      <c r="Q79" s="58">
        <v>2</v>
      </c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R79" s="116" t="s">
        <v>291</v>
      </c>
      <c r="AS79" s="116" t="s">
        <v>359</v>
      </c>
      <c r="AT79" s="116">
        <v>2</v>
      </c>
      <c r="AU79" s="116" t="s">
        <v>99</v>
      </c>
      <c r="AW79" s="128" t="s">
        <v>210</v>
      </c>
      <c r="AX79" s="128" t="s">
        <v>360</v>
      </c>
      <c r="AY79" s="128">
        <v>6</v>
      </c>
      <c r="AZ79" s="128" t="s">
        <v>101</v>
      </c>
    </row>
    <row r="80" spans="2:52">
      <c r="B80" s="12"/>
      <c r="C80" s="12"/>
      <c r="D80" s="12"/>
      <c r="E80" s="57">
        <v>75</v>
      </c>
      <c r="F80" s="58">
        <v>2</v>
      </c>
      <c r="G80" s="12"/>
      <c r="H80" s="12"/>
      <c r="I80" s="12"/>
      <c r="J80" s="12"/>
      <c r="K80" s="57">
        <v>75</v>
      </c>
      <c r="L80" s="58">
        <v>2</v>
      </c>
      <c r="M80" s="12"/>
      <c r="N80" s="12"/>
      <c r="O80" s="12"/>
      <c r="P80" s="57">
        <v>75</v>
      </c>
      <c r="Q80" s="58">
        <v>2</v>
      </c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R80" s="116" t="s">
        <v>291</v>
      </c>
      <c r="AS80" s="116" t="s">
        <v>359</v>
      </c>
      <c r="AT80" s="116">
        <v>2</v>
      </c>
      <c r="AU80" s="116" t="s">
        <v>102</v>
      </c>
      <c r="AW80" s="128" t="s">
        <v>317</v>
      </c>
      <c r="AX80" s="128" t="s">
        <v>360</v>
      </c>
      <c r="AY80" s="128">
        <v>6</v>
      </c>
      <c r="AZ80" s="128" t="s">
        <v>99</v>
      </c>
    </row>
    <row r="81" spans="2:52">
      <c r="B81" s="12"/>
      <c r="C81" s="12"/>
      <c r="D81" s="12"/>
      <c r="E81" s="57">
        <v>76</v>
      </c>
      <c r="F81" s="58">
        <v>2</v>
      </c>
      <c r="G81" s="12"/>
      <c r="H81" s="12"/>
      <c r="I81" s="12"/>
      <c r="J81" s="12"/>
      <c r="K81" s="57">
        <v>76</v>
      </c>
      <c r="L81" s="58">
        <v>2</v>
      </c>
      <c r="M81" s="12"/>
      <c r="N81" s="12"/>
      <c r="O81" s="12"/>
      <c r="P81" s="57">
        <v>76</v>
      </c>
      <c r="Q81" s="58">
        <v>2</v>
      </c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R81" s="116" t="s">
        <v>190</v>
      </c>
      <c r="AS81" s="116" t="s">
        <v>359</v>
      </c>
      <c r="AT81" s="116">
        <v>2</v>
      </c>
      <c r="AU81" s="116" t="s">
        <v>102</v>
      </c>
      <c r="AW81" s="128" t="s">
        <v>329</v>
      </c>
      <c r="AX81" s="128" t="s">
        <v>360</v>
      </c>
      <c r="AY81" s="128">
        <v>6</v>
      </c>
      <c r="AZ81" s="128" t="s">
        <v>101</v>
      </c>
    </row>
    <row r="82" spans="2:52">
      <c r="B82" s="12"/>
      <c r="C82" s="12"/>
      <c r="D82" s="12"/>
      <c r="E82" s="57">
        <v>77</v>
      </c>
      <c r="F82" s="58">
        <v>2</v>
      </c>
      <c r="G82" s="12"/>
      <c r="H82" s="12"/>
      <c r="I82" s="12"/>
      <c r="J82" s="12"/>
      <c r="K82" s="57">
        <v>77</v>
      </c>
      <c r="L82" s="58">
        <v>2</v>
      </c>
      <c r="M82" s="12"/>
      <c r="N82" s="12"/>
      <c r="O82" s="12"/>
      <c r="P82" s="57">
        <v>77</v>
      </c>
      <c r="Q82" s="58">
        <v>2</v>
      </c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R82" s="116" t="s">
        <v>156</v>
      </c>
      <c r="AS82" s="116" t="s">
        <v>359</v>
      </c>
      <c r="AT82" s="116">
        <v>2</v>
      </c>
      <c r="AU82" s="116" t="s">
        <v>102</v>
      </c>
      <c r="AW82" s="128" t="s">
        <v>319</v>
      </c>
      <c r="AX82" s="128" t="s">
        <v>360</v>
      </c>
      <c r="AY82" s="128">
        <v>6</v>
      </c>
      <c r="AZ82" s="128" t="s">
        <v>99</v>
      </c>
    </row>
    <row r="83" spans="2:52">
      <c r="B83" s="12"/>
      <c r="C83" s="12"/>
      <c r="D83" s="12"/>
      <c r="E83" s="57">
        <v>78</v>
      </c>
      <c r="F83" s="58">
        <v>2</v>
      </c>
      <c r="G83" s="12"/>
      <c r="H83" s="12"/>
      <c r="I83" s="12"/>
      <c r="J83" s="12"/>
      <c r="K83" s="57">
        <v>78</v>
      </c>
      <c r="L83" s="58">
        <v>2</v>
      </c>
      <c r="M83" s="12"/>
      <c r="N83" s="12"/>
      <c r="O83" s="12"/>
      <c r="P83" s="57">
        <v>78</v>
      </c>
      <c r="Q83" s="58">
        <v>2</v>
      </c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R83" s="116" t="s">
        <v>311</v>
      </c>
      <c r="AS83" s="116" t="s">
        <v>359</v>
      </c>
      <c r="AT83" s="116">
        <v>2</v>
      </c>
      <c r="AU83" s="116" t="s">
        <v>102</v>
      </c>
      <c r="AW83" s="128" t="s">
        <v>311</v>
      </c>
      <c r="AX83" s="128" t="s">
        <v>360</v>
      </c>
      <c r="AY83" s="128">
        <v>6</v>
      </c>
      <c r="AZ83" s="128" t="s">
        <v>102</v>
      </c>
    </row>
    <row r="84" spans="2:52">
      <c r="B84" s="12"/>
      <c r="C84" s="12"/>
      <c r="D84" s="12"/>
      <c r="E84" s="57">
        <v>79</v>
      </c>
      <c r="F84" s="58">
        <v>2</v>
      </c>
      <c r="G84" s="12"/>
      <c r="H84" s="12"/>
      <c r="I84" s="12"/>
      <c r="J84" s="12"/>
      <c r="K84" s="57">
        <v>79</v>
      </c>
      <c r="L84" s="58">
        <v>2</v>
      </c>
      <c r="M84" s="12"/>
      <c r="N84" s="12"/>
      <c r="O84" s="12"/>
      <c r="P84" s="57">
        <v>79</v>
      </c>
      <c r="Q84" s="58">
        <v>2</v>
      </c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R84" s="116" t="s">
        <v>299</v>
      </c>
      <c r="AS84" s="116" t="s">
        <v>359</v>
      </c>
      <c r="AT84" s="116">
        <v>2</v>
      </c>
      <c r="AU84" s="116" t="s">
        <v>102</v>
      </c>
      <c r="AW84" s="128" t="s">
        <v>244</v>
      </c>
      <c r="AX84" s="128" t="s">
        <v>360</v>
      </c>
      <c r="AY84" s="128">
        <v>6</v>
      </c>
      <c r="AZ84" s="128" t="s">
        <v>100</v>
      </c>
    </row>
    <row r="85" spans="2:52">
      <c r="B85" s="12"/>
      <c r="C85" s="12"/>
      <c r="D85" s="12"/>
      <c r="E85" s="57">
        <v>80</v>
      </c>
      <c r="F85" s="58">
        <v>2</v>
      </c>
      <c r="G85" s="12"/>
      <c r="H85" s="12"/>
      <c r="I85" s="12"/>
      <c r="J85" s="12"/>
      <c r="K85" s="57">
        <v>80</v>
      </c>
      <c r="L85" s="58">
        <v>2</v>
      </c>
      <c r="M85" s="12"/>
      <c r="N85" s="12"/>
      <c r="O85" s="12"/>
      <c r="P85" s="57">
        <v>80</v>
      </c>
      <c r="Q85" s="58">
        <v>2</v>
      </c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R85" s="116" t="s">
        <v>300</v>
      </c>
      <c r="AS85" s="116" t="s">
        <v>359</v>
      </c>
      <c r="AT85" s="116">
        <v>2</v>
      </c>
      <c r="AU85" s="116" t="s">
        <v>100</v>
      </c>
      <c r="AW85" s="128" t="s">
        <v>244</v>
      </c>
      <c r="AX85" s="128" t="s">
        <v>360</v>
      </c>
      <c r="AY85" s="128">
        <v>6</v>
      </c>
      <c r="AZ85" s="128" t="s">
        <v>101</v>
      </c>
    </row>
    <row r="86" spans="2:52">
      <c r="B86" s="12"/>
      <c r="C86" s="12"/>
      <c r="D86" s="12"/>
      <c r="E86" s="57">
        <v>81</v>
      </c>
      <c r="F86" s="58">
        <v>2</v>
      </c>
      <c r="G86" s="12"/>
      <c r="H86" s="12"/>
      <c r="I86" s="12"/>
      <c r="J86" s="12"/>
      <c r="K86" s="57">
        <v>81</v>
      </c>
      <c r="L86" s="58">
        <v>2</v>
      </c>
      <c r="M86" s="12"/>
      <c r="N86" s="12"/>
      <c r="O86" s="12"/>
      <c r="P86" s="57">
        <v>81</v>
      </c>
      <c r="Q86" s="58">
        <v>2</v>
      </c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R86" s="116" t="s">
        <v>274</v>
      </c>
      <c r="AS86" s="116" t="s">
        <v>359</v>
      </c>
      <c r="AT86" s="116">
        <v>2</v>
      </c>
      <c r="AU86" s="116" t="s">
        <v>100</v>
      </c>
      <c r="AW86" s="128" t="s">
        <v>311</v>
      </c>
      <c r="AX86" s="128" t="s">
        <v>360</v>
      </c>
      <c r="AY86" s="128">
        <v>6</v>
      </c>
      <c r="AZ86" s="128" t="s">
        <v>102</v>
      </c>
    </row>
    <row r="87" spans="2:52">
      <c r="B87" s="12"/>
      <c r="C87" s="12"/>
      <c r="D87" s="12"/>
      <c r="E87" s="57">
        <v>82</v>
      </c>
      <c r="F87" s="58">
        <v>2</v>
      </c>
      <c r="G87" s="12"/>
      <c r="H87" s="12"/>
      <c r="I87" s="12"/>
      <c r="J87" s="12"/>
      <c r="K87" s="57">
        <v>82</v>
      </c>
      <c r="L87" s="58">
        <v>2</v>
      </c>
      <c r="M87" s="12"/>
      <c r="N87" s="12"/>
      <c r="O87" s="12"/>
      <c r="P87" s="57">
        <v>82</v>
      </c>
      <c r="Q87" s="58">
        <v>2</v>
      </c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R87" s="116" t="s">
        <v>301</v>
      </c>
      <c r="AS87" s="116" t="s">
        <v>359</v>
      </c>
      <c r="AT87" s="116">
        <v>2</v>
      </c>
      <c r="AU87" s="116" t="s">
        <v>102</v>
      </c>
      <c r="AW87" s="128" t="s">
        <v>273</v>
      </c>
      <c r="AX87" s="128" t="s">
        <v>360</v>
      </c>
      <c r="AY87" s="128">
        <v>7</v>
      </c>
      <c r="AZ87" s="128" t="s">
        <v>101</v>
      </c>
    </row>
    <row r="88" spans="2:52">
      <c r="B88" s="12"/>
      <c r="C88" s="12"/>
      <c r="D88" s="12"/>
      <c r="E88" s="57">
        <v>83</v>
      </c>
      <c r="F88" s="58">
        <v>2</v>
      </c>
      <c r="G88" s="12"/>
      <c r="H88" s="12"/>
      <c r="I88" s="12"/>
      <c r="J88" s="12"/>
      <c r="K88" s="57">
        <v>83</v>
      </c>
      <c r="L88" s="58">
        <v>2</v>
      </c>
      <c r="M88" s="12"/>
      <c r="N88" s="12"/>
      <c r="O88" s="12"/>
      <c r="P88" s="57">
        <v>83</v>
      </c>
      <c r="Q88" s="58">
        <v>2</v>
      </c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R88" s="116" t="s">
        <v>242</v>
      </c>
      <c r="AS88" s="116" t="s">
        <v>359</v>
      </c>
      <c r="AT88" s="116">
        <v>2</v>
      </c>
      <c r="AU88" s="116" t="s">
        <v>99</v>
      </c>
      <c r="AW88" s="128" t="s">
        <v>254</v>
      </c>
      <c r="AX88" s="128" t="s">
        <v>360</v>
      </c>
      <c r="AY88" s="128">
        <v>7</v>
      </c>
      <c r="AZ88" s="128" t="s">
        <v>101</v>
      </c>
    </row>
    <row r="89" spans="2:52">
      <c r="B89" s="12"/>
      <c r="C89" s="12"/>
      <c r="D89" s="12"/>
      <c r="E89" s="57">
        <v>84</v>
      </c>
      <c r="F89" s="58">
        <v>2</v>
      </c>
      <c r="G89" s="12"/>
      <c r="H89" s="12"/>
      <c r="I89" s="12"/>
      <c r="J89" s="12"/>
      <c r="K89" s="57">
        <v>84</v>
      </c>
      <c r="L89" s="58">
        <v>2</v>
      </c>
      <c r="M89" s="12"/>
      <c r="N89" s="12"/>
      <c r="O89" s="12"/>
      <c r="P89" s="57">
        <v>84</v>
      </c>
      <c r="Q89" s="58">
        <v>2</v>
      </c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R89" s="116" t="s">
        <v>242</v>
      </c>
      <c r="AS89" s="116" t="s">
        <v>359</v>
      </c>
      <c r="AT89" s="116">
        <v>2</v>
      </c>
      <c r="AU89" s="116" t="s">
        <v>100</v>
      </c>
      <c r="AW89" s="128" t="s">
        <v>244</v>
      </c>
      <c r="AX89" s="128" t="s">
        <v>360</v>
      </c>
      <c r="AY89" s="128">
        <v>7</v>
      </c>
      <c r="AZ89" s="128" t="s">
        <v>100</v>
      </c>
    </row>
    <row r="90" spans="2:52">
      <c r="B90" s="12"/>
      <c r="C90" s="12"/>
      <c r="D90" s="12"/>
      <c r="E90" s="57">
        <v>85</v>
      </c>
      <c r="F90" s="58">
        <v>2</v>
      </c>
      <c r="G90" s="12"/>
      <c r="H90" s="12"/>
      <c r="I90" s="12"/>
      <c r="J90" s="12"/>
      <c r="K90" s="57">
        <v>85</v>
      </c>
      <c r="L90" s="58">
        <v>2</v>
      </c>
      <c r="M90" s="12"/>
      <c r="N90" s="12"/>
      <c r="O90" s="12"/>
      <c r="P90" s="57">
        <v>85</v>
      </c>
      <c r="Q90" s="58">
        <v>2</v>
      </c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R90" s="116" t="s">
        <v>295</v>
      </c>
      <c r="AS90" s="116" t="s">
        <v>359</v>
      </c>
      <c r="AT90" s="116">
        <v>2</v>
      </c>
      <c r="AU90" s="116" t="s">
        <v>100</v>
      </c>
      <c r="AW90" s="128" t="s">
        <v>323</v>
      </c>
      <c r="AX90" s="128" t="s">
        <v>360</v>
      </c>
      <c r="AY90" s="128">
        <v>7</v>
      </c>
      <c r="AZ90" s="128" t="s">
        <v>101</v>
      </c>
    </row>
    <row r="91" spans="2:52">
      <c r="B91" s="12"/>
      <c r="C91" s="12"/>
      <c r="D91" s="12"/>
      <c r="E91" s="57">
        <v>86</v>
      </c>
      <c r="F91" s="58">
        <v>2</v>
      </c>
      <c r="G91" s="12"/>
      <c r="H91" s="12"/>
      <c r="I91" s="12"/>
      <c r="J91" s="12"/>
      <c r="K91" s="57">
        <v>86</v>
      </c>
      <c r="L91" s="58">
        <v>2</v>
      </c>
      <c r="M91" s="12"/>
      <c r="N91" s="12"/>
      <c r="O91" s="12"/>
      <c r="P91" s="57">
        <v>86</v>
      </c>
      <c r="Q91" s="58">
        <v>2</v>
      </c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R91" s="116" t="s">
        <v>295</v>
      </c>
      <c r="AS91" s="116" t="s">
        <v>359</v>
      </c>
      <c r="AT91" s="116">
        <v>2</v>
      </c>
      <c r="AU91" s="116" t="s">
        <v>102</v>
      </c>
      <c r="AW91" s="128" t="s">
        <v>329</v>
      </c>
      <c r="AX91" s="128" t="s">
        <v>360</v>
      </c>
      <c r="AY91" s="128">
        <v>7</v>
      </c>
      <c r="AZ91" s="128" t="s">
        <v>100</v>
      </c>
    </row>
    <row r="92" spans="2:52">
      <c r="B92" s="12"/>
      <c r="C92" s="12"/>
      <c r="D92" s="12"/>
      <c r="E92" s="57">
        <v>87</v>
      </c>
      <c r="F92" s="58">
        <v>2</v>
      </c>
      <c r="G92" s="12"/>
      <c r="H92" s="12"/>
      <c r="I92" s="12"/>
      <c r="J92" s="12"/>
      <c r="K92" s="57">
        <v>87</v>
      </c>
      <c r="L92" s="58">
        <v>2</v>
      </c>
      <c r="M92" s="12"/>
      <c r="N92" s="12"/>
      <c r="O92" s="12"/>
      <c r="P92" s="57">
        <v>87</v>
      </c>
      <c r="Q92" s="58">
        <v>2</v>
      </c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R92" s="116" t="s">
        <v>293</v>
      </c>
      <c r="AS92" s="116" t="s">
        <v>359</v>
      </c>
      <c r="AT92" s="116">
        <v>2</v>
      </c>
      <c r="AU92" s="116" t="s">
        <v>99</v>
      </c>
      <c r="AW92" s="128" t="s">
        <v>324</v>
      </c>
      <c r="AX92" s="128" t="s">
        <v>360</v>
      </c>
      <c r="AY92" s="128">
        <v>7</v>
      </c>
      <c r="AZ92" s="128" t="s">
        <v>101</v>
      </c>
    </row>
    <row r="93" spans="2:52">
      <c r="B93" s="12"/>
      <c r="C93" s="12"/>
      <c r="D93" s="12"/>
      <c r="E93" s="57">
        <v>88</v>
      </c>
      <c r="F93" s="58">
        <v>2</v>
      </c>
      <c r="G93" s="12"/>
      <c r="H93" s="12"/>
      <c r="I93" s="12"/>
      <c r="J93" s="12"/>
      <c r="K93" s="57">
        <v>88</v>
      </c>
      <c r="L93" s="58">
        <v>2</v>
      </c>
      <c r="M93" s="12"/>
      <c r="N93" s="12"/>
      <c r="O93" s="12"/>
      <c r="P93" s="57">
        <v>88</v>
      </c>
      <c r="Q93" s="58">
        <v>2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R93" s="116" t="s">
        <v>293</v>
      </c>
      <c r="AS93" s="116" t="s">
        <v>359</v>
      </c>
      <c r="AT93" s="116">
        <v>2</v>
      </c>
      <c r="AU93" s="116" t="s">
        <v>102</v>
      </c>
      <c r="AW93" s="128" t="s">
        <v>329</v>
      </c>
      <c r="AX93" s="128" t="s">
        <v>360</v>
      </c>
      <c r="AY93" s="128">
        <v>8</v>
      </c>
      <c r="AZ93" s="128" t="s">
        <v>101</v>
      </c>
    </row>
    <row r="94" spans="2:52">
      <c r="B94" s="12"/>
      <c r="C94" s="12"/>
      <c r="D94" s="12"/>
      <c r="E94" s="57">
        <v>89</v>
      </c>
      <c r="F94" s="58">
        <v>2</v>
      </c>
      <c r="G94" s="12"/>
      <c r="H94" s="12"/>
      <c r="I94" s="12"/>
      <c r="J94" s="12"/>
      <c r="K94" s="57">
        <v>89</v>
      </c>
      <c r="L94" s="58">
        <v>2</v>
      </c>
      <c r="M94" s="12"/>
      <c r="N94" s="12"/>
      <c r="O94" s="12"/>
      <c r="P94" s="57">
        <v>89</v>
      </c>
      <c r="Q94" s="58">
        <v>2</v>
      </c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R94" s="116" t="s">
        <v>243</v>
      </c>
      <c r="AS94" s="116" t="s">
        <v>359</v>
      </c>
      <c r="AT94" s="116">
        <v>2</v>
      </c>
      <c r="AU94" s="116" t="s">
        <v>99</v>
      </c>
      <c r="AW94" s="128" t="s">
        <v>288</v>
      </c>
      <c r="AX94" s="128" t="s">
        <v>360</v>
      </c>
      <c r="AY94" s="128">
        <v>8</v>
      </c>
      <c r="AZ94" s="128" t="s">
        <v>99</v>
      </c>
    </row>
    <row r="95" spans="2:52">
      <c r="B95" s="12"/>
      <c r="C95" s="12"/>
      <c r="D95" s="12"/>
      <c r="E95" s="57">
        <v>90</v>
      </c>
      <c r="F95" s="58">
        <v>2</v>
      </c>
      <c r="G95" s="12"/>
      <c r="H95" s="12"/>
      <c r="I95" s="12"/>
      <c r="J95" s="12"/>
      <c r="K95" s="57">
        <v>90</v>
      </c>
      <c r="L95" s="58">
        <v>2</v>
      </c>
      <c r="M95" s="12"/>
      <c r="N95" s="12"/>
      <c r="O95" s="12"/>
      <c r="P95" s="57">
        <v>90</v>
      </c>
      <c r="Q95" s="58">
        <v>2</v>
      </c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R95" s="116" t="s">
        <v>243</v>
      </c>
      <c r="AS95" s="116" t="s">
        <v>359</v>
      </c>
      <c r="AT95" s="116">
        <v>2</v>
      </c>
      <c r="AU95" s="116" t="s">
        <v>100</v>
      </c>
      <c r="AW95" s="128" t="s">
        <v>305</v>
      </c>
      <c r="AX95" s="128" t="s">
        <v>360</v>
      </c>
      <c r="AY95" s="128">
        <v>8</v>
      </c>
      <c r="AZ95" s="128" t="s">
        <v>101</v>
      </c>
    </row>
    <row r="96" spans="2:52">
      <c r="B96" s="12"/>
      <c r="C96" s="12"/>
      <c r="D96" s="12"/>
      <c r="E96" s="57">
        <v>91</v>
      </c>
      <c r="F96" s="58">
        <v>2</v>
      </c>
      <c r="G96" s="12"/>
      <c r="H96" s="12"/>
      <c r="I96" s="12"/>
      <c r="J96" s="12"/>
      <c r="K96" s="57">
        <v>91</v>
      </c>
      <c r="L96" s="58">
        <v>2</v>
      </c>
      <c r="M96" s="12"/>
      <c r="N96" s="12"/>
      <c r="O96" s="12"/>
      <c r="P96" s="57">
        <v>91</v>
      </c>
      <c r="Q96" s="58">
        <v>2</v>
      </c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R96" s="116" t="s">
        <v>243</v>
      </c>
      <c r="AS96" s="116" t="s">
        <v>359</v>
      </c>
      <c r="AT96" s="116">
        <v>2</v>
      </c>
      <c r="AU96" s="116" t="s">
        <v>101</v>
      </c>
      <c r="AW96" s="128" t="s">
        <v>315</v>
      </c>
      <c r="AX96" s="128" t="s">
        <v>360</v>
      </c>
      <c r="AY96" s="128">
        <v>8</v>
      </c>
      <c r="AZ96" s="128" t="s">
        <v>101</v>
      </c>
    </row>
    <row r="97" spans="2:52">
      <c r="B97" s="12"/>
      <c r="C97" s="12"/>
      <c r="D97" s="12"/>
      <c r="E97" s="57">
        <v>92</v>
      </c>
      <c r="F97" s="58">
        <v>2</v>
      </c>
      <c r="G97" s="12"/>
      <c r="H97" s="12"/>
      <c r="I97" s="12"/>
      <c r="J97" s="12"/>
      <c r="K97" s="57">
        <v>92</v>
      </c>
      <c r="L97" s="58">
        <v>2</v>
      </c>
      <c r="M97" s="12"/>
      <c r="N97" s="12"/>
      <c r="O97" s="12"/>
      <c r="P97" s="57">
        <v>92</v>
      </c>
      <c r="Q97" s="58">
        <v>2</v>
      </c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R97" s="116" t="s">
        <v>285</v>
      </c>
      <c r="AS97" s="116" t="s">
        <v>359</v>
      </c>
      <c r="AT97" s="116">
        <v>2</v>
      </c>
      <c r="AU97" s="116" t="s">
        <v>100</v>
      </c>
      <c r="AW97" s="128" t="s">
        <v>315</v>
      </c>
      <c r="AX97" s="128" t="s">
        <v>360</v>
      </c>
      <c r="AY97" s="128">
        <v>8</v>
      </c>
      <c r="AZ97" s="128" t="s">
        <v>102</v>
      </c>
    </row>
    <row r="98" spans="2:52">
      <c r="B98" s="12"/>
      <c r="C98" s="12"/>
      <c r="D98" s="12"/>
      <c r="E98" s="57">
        <v>93</v>
      </c>
      <c r="F98" s="58">
        <v>2</v>
      </c>
      <c r="G98" s="12"/>
      <c r="H98" s="12"/>
      <c r="I98" s="12"/>
      <c r="J98" s="12"/>
      <c r="K98" s="57">
        <v>93</v>
      </c>
      <c r="L98" s="58">
        <v>2</v>
      </c>
      <c r="M98" s="12"/>
      <c r="N98" s="12"/>
      <c r="O98" s="12"/>
      <c r="P98" s="57">
        <v>93</v>
      </c>
      <c r="Q98" s="58">
        <v>2</v>
      </c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R98" s="116" t="s">
        <v>285</v>
      </c>
      <c r="AS98" s="116" t="s">
        <v>359</v>
      </c>
      <c r="AT98" s="116">
        <v>2</v>
      </c>
      <c r="AU98" s="116" t="s">
        <v>102</v>
      </c>
      <c r="AW98" s="128" t="s">
        <v>327</v>
      </c>
      <c r="AX98" s="128" t="s">
        <v>360</v>
      </c>
      <c r="AY98" s="128">
        <v>9</v>
      </c>
      <c r="AZ98" s="128" t="s">
        <v>100</v>
      </c>
    </row>
    <row r="99" spans="2:52">
      <c r="B99" s="12"/>
      <c r="C99" s="12"/>
      <c r="D99" s="12"/>
      <c r="E99" s="57">
        <v>94</v>
      </c>
      <c r="F99" s="58">
        <v>2</v>
      </c>
      <c r="G99" s="12"/>
      <c r="H99" s="12"/>
      <c r="I99" s="12"/>
      <c r="J99" s="12"/>
      <c r="K99" s="57">
        <v>94</v>
      </c>
      <c r="L99" s="58">
        <v>2</v>
      </c>
      <c r="M99" s="12"/>
      <c r="N99" s="12"/>
      <c r="O99" s="12"/>
      <c r="P99" s="57">
        <v>94</v>
      </c>
      <c r="Q99" s="58">
        <v>2</v>
      </c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R99" s="116" t="s">
        <v>275</v>
      </c>
      <c r="AS99" s="116" t="s">
        <v>359</v>
      </c>
      <c r="AT99" s="116">
        <v>2</v>
      </c>
      <c r="AU99" s="116" t="s">
        <v>100</v>
      </c>
      <c r="AW99" s="128" t="s">
        <v>327</v>
      </c>
      <c r="AX99" s="128" t="s">
        <v>360</v>
      </c>
      <c r="AY99" s="128">
        <v>10</v>
      </c>
      <c r="AZ99" s="128" t="s">
        <v>101</v>
      </c>
    </row>
    <row r="100" spans="2:52">
      <c r="B100" s="12"/>
      <c r="C100" s="12"/>
      <c r="D100" s="12"/>
      <c r="E100" s="57">
        <v>95</v>
      </c>
      <c r="F100" s="58">
        <v>2</v>
      </c>
      <c r="G100" s="12"/>
      <c r="H100" s="12"/>
      <c r="I100" s="12"/>
      <c r="J100" s="12"/>
      <c r="K100" s="57">
        <v>95</v>
      </c>
      <c r="L100" s="58">
        <v>2</v>
      </c>
      <c r="M100" s="12"/>
      <c r="N100" s="12"/>
      <c r="O100" s="12"/>
      <c r="P100" s="57">
        <v>95</v>
      </c>
      <c r="Q100" s="58">
        <v>2</v>
      </c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R100" s="116" t="s">
        <v>275</v>
      </c>
      <c r="AS100" s="116" t="s">
        <v>359</v>
      </c>
      <c r="AT100" s="116">
        <v>2</v>
      </c>
      <c r="AU100" s="116" t="s">
        <v>102</v>
      </c>
      <c r="AW100" s="128" t="s">
        <v>312</v>
      </c>
      <c r="AX100" s="128" t="s">
        <v>360</v>
      </c>
      <c r="AY100" s="128">
        <v>10</v>
      </c>
      <c r="AZ100" s="128" t="s">
        <v>101</v>
      </c>
    </row>
    <row r="101" spans="2:52">
      <c r="B101" s="12"/>
      <c r="C101" s="12"/>
      <c r="D101" s="12"/>
      <c r="E101" s="57">
        <v>96</v>
      </c>
      <c r="F101" s="58">
        <v>2</v>
      </c>
      <c r="G101" s="12"/>
      <c r="H101" s="12"/>
      <c r="I101" s="12"/>
      <c r="J101" s="12"/>
      <c r="K101" s="57">
        <v>96</v>
      </c>
      <c r="L101" s="58">
        <v>2</v>
      </c>
      <c r="M101" s="12"/>
      <c r="N101" s="12"/>
      <c r="O101" s="12"/>
      <c r="P101" s="57">
        <v>96</v>
      </c>
      <c r="Q101" s="58">
        <v>2</v>
      </c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R101" s="116" t="s">
        <v>261</v>
      </c>
      <c r="AS101" s="116" t="s">
        <v>359</v>
      </c>
      <c r="AT101" s="116">
        <v>2</v>
      </c>
      <c r="AU101" s="116" t="s">
        <v>102</v>
      </c>
      <c r="AW101" s="128" t="s">
        <v>312</v>
      </c>
      <c r="AX101" s="128" t="s">
        <v>360</v>
      </c>
      <c r="AY101" s="128">
        <v>10</v>
      </c>
      <c r="AZ101" s="128" t="s">
        <v>101</v>
      </c>
    </row>
    <row r="102" spans="2:52">
      <c r="B102" s="12"/>
      <c r="C102" s="12"/>
      <c r="D102" s="12"/>
      <c r="E102" s="57">
        <v>97</v>
      </c>
      <c r="F102" s="58">
        <v>2</v>
      </c>
      <c r="G102" s="12"/>
      <c r="H102" s="12"/>
      <c r="I102" s="12"/>
      <c r="J102" s="12"/>
      <c r="K102" s="57">
        <v>97</v>
      </c>
      <c r="L102" s="58">
        <v>2</v>
      </c>
      <c r="M102" s="12"/>
      <c r="N102" s="12"/>
      <c r="O102" s="12"/>
      <c r="P102" s="57">
        <v>97</v>
      </c>
      <c r="Q102" s="58">
        <v>2</v>
      </c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R102" s="116" t="s">
        <v>296</v>
      </c>
      <c r="AS102" s="116" t="s">
        <v>359</v>
      </c>
      <c r="AT102" s="116">
        <v>2</v>
      </c>
      <c r="AU102" s="116" t="s">
        <v>100</v>
      </c>
      <c r="AW102" s="128" t="s">
        <v>328</v>
      </c>
      <c r="AX102" s="128" t="s">
        <v>360</v>
      </c>
      <c r="AY102" s="128">
        <v>10</v>
      </c>
      <c r="AZ102" s="128" t="s">
        <v>101</v>
      </c>
    </row>
    <row r="103" spans="2:52">
      <c r="B103" s="12"/>
      <c r="C103" s="12"/>
      <c r="D103" s="12"/>
      <c r="E103" s="57">
        <v>98</v>
      </c>
      <c r="F103" s="58">
        <v>2</v>
      </c>
      <c r="G103" s="12"/>
      <c r="H103" s="12"/>
      <c r="I103" s="12"/>
      <c r="J103" s="12"/>
      <c r="K103" s="57">
        <v>98</v>
      </c>
      <c r="L103" s="58">
        <v>2</v>
      </c>
      <c r="M103" s="12"/>
      <c r="N103" s="12"/>
      <c r="O103" s="12"/>
      <c r="P103" s="57">
        <v>98</v>
      </c>
      <c r="Q103" s="58">
        <v>2</v>
      </c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R103" s="116" t="s">
        <v>296</v>
      </c>
      <c r="AS103" s="116" t="s">
        <v>359</v>
      </c>
      <c r="AT103" s="116">
        <v>2</v>
      </c>
      <c r="AU103" s="116" t="s">
        <v>102</v>
      </c>
      <c r="AW103" s="128" t="s">
        <v>319</v>
      </c>
      <c r="AX103" s="128" t="s">
        <v>360</v>
      </c>
      <c r="AY103" s="128">
        <v>11</v>
      </c>
      <c r="AZ103" s="128" t="s">
        <v>101</v>
      </c>
    </row>
    <row r="104" spans="2:52">
      <c r="B104" s="12"/>
      <c r="C104" s="12"/>
      <c r="D104" s="12"/>
      <c r="E104" s="57">
        <v>99</v>
      </c>
      <c r="F104" s="58">
        <v>2</v>
      </c>
      <c r="G104" s="12"/>
      <c r="H104" s="12"/>
      <c r="I104" s="12"/>
      <c r="J104" s="12"/>
      <c r="K104" s="57">
        <v>99</v>
      </c>
      <c r="L104" s="58">
        <v>2</v>
      </c>
      <c r="M104" s="12"/>
      <c r="N104" s="12"/>
      <c r="O104" s="12"/>
      <c r="P104" s="57">
        <v>99</v>
      </c>
      <c r="Q104" s="58">
        <v>2</v>
      </c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R104" s="116" t="s">
        <v>263</v>
      </c>
      <c r="AS104" s="116" t="s">
        <v>359</v>
      </c>
      <c r="AT104" s="116">
        <v>2</v>
      </c>
      <c r="AU104" s="116" t="s">
        <v>99</v>
      </c>
      <c r="AW104" s="128" t="s">
        <v>324</v>
      </c>
      <c r="AX104" s="128" t="s">
        <v>360</v>
      </c>
      <c r="AY104" s="128">
        <v>11</v>
      </c>
      <c r="AZ104" s="128" t="s">
        <v>100</v>
      </c>
    </row>
    <row r="105" spans="2:52">
      <c r="B105" s="12"/>
      <c r="C105" s="12"/>
      <c r="D105" s="12"/>
      <c r="E105" s="57">
        <v>100</v>
      </c>
      <c r="F105" s="58">
        <v>2</v>
      </c>
      <c r="G105" s="12"/>
      <c r="H105" s="12"/>
      <c r="I105" s="12"/>
      <c r="J105" s="12"/>
      <c r="K105" s="57">
        <v>100</v>
      </c>
      <c r="L105" s="58">
        <v>2</v>
      </c>
      <c r="M105" s="12"/>
      <c r="N105" s="12"/>
      <c r="O105" s="12"/>
      <c r="P105" s="57">
        <v>100</v>
      </c>
      <c r="Q105" s="58">
        <v>2</v>
      </c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R105" s="116" t="s">
        <v>263</v>
      </c>
      <c r="AS105" s="116" t="s">
        <v>359</v>
      </c>
      <c r="AT105" s="116">
        <v>2</v>
      </c>
      <c r="AU105" s="116" t="s">
        <v>100</v>
      </c>
      <c r="AW105" s="128" t="s">
        <v>254</v>
      </c>
      <c r="AX105" s="128" t="s">
        <v>360</v>
      </c>
      <c r="AY105" s="128">
        <v>11</v>
      </c>
      <c r="AZ105" s="128" t="s">
        <v>102</v>
      </c>
    </row>
    <row r="106" spans="2:52">
      <c r="B106" s="12"/>
      <c r="C106" s="12"/>
      <c r="D106" s="12"/>
      <c r="E106" s="59" t="s">
        <v>341</v>
      </c>
      <c r="F106" s="61">
        <v>163</v>
      </c>
      <c r="G106" s="12"/>
      <c r="H106" s="12"/>
      <c r="I106" s="12"/>
      <c r="J106" s="12"/>
      <c r="K106" s="57">
        <v>101</v>
      </c>
      <c r="L106" s="58">
        <v>2</v>
      </c>
      <c r="M106" s="12"/>
      <c r="N106" s="12"/>
      <c r="O106" s="12"/>
      <c r="P106" s="57">
        <v>101</v>
      </c>
      <c r="Q106" s="58">
        <v>2</v>
      </c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R106" s="116" t="s">
        <v>263</v>
      </c>
      <c r="AS106" s="116" t="s">
        <v>359</v>
      </c>
      <c r="AT106" s="116">
        <v>2</v>
      </c>
      <c r="AU106" s="116" t="s">
        <v>102</v>
      </c>
      <c r="AW106" s="128" t="s">
        <v>160</v>
      </c>
      <c r="AX106" s="128" t="s">
        <v>360</v>
      </c>
      <c r="AY106" s="128">
        <v>12</v>
      </c>
      <c r="AZ106" s="128" t="s">
        <v>101</v>
      </c>
    </row>
    <row r="107" spans="2:52">
      <c r="B107" s="12"/>
      <c r="C107" s="12"/>
      <c r="D107" s="12"/>
      <c r="E107" s="12"/>
      <c r="F107" s="12">
        <f>SUM(F6:F106)</f>
        <v>840</v>
      </c>
      <c r="G107" s="12"/>
      <c r="H107" s="12"/>
      <c r="I107" s="12"/>
      <c r="J107" s="12"/>
      <c r="K107" s="57">
        <v>102</v>
      </c>
      <c r="L107" s="58">
        <v>2</v>
      </c>
      <c r="M107" s="12"/>
      <c r="N107" s="12"/>
      <c r="O107" s="12"/>
      <c r="P107" s="57">
        <v>102</v>
      </c>
      <c r="Q107" s="58">
        <v>2</v>
      </c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R107" s="116" t="s">
        <v>157</v>
      </c>
      <c r="AS107" s="116" t="s">
        <v>359</v>
      </c>
      <c r="AT107" s="116">
        <v>2</v>
      </c>
      <c r="AU107" s="116" t="s">
        <v>100</v>
      </c>
      <c r="AW107" s="128" t="s">
        <v>254</v>
      </c>
      <c r="AX107" s="128" t="s">
        <v>360</v>
      </c>
      <c r="AY107" s="128">
        <v>18</v>
      </c>
      <c r="AZ107" s="128" t="s">
        <v>99</v>
      </c>
    </row>
    <row r="108" spans="2:52">
      <c r="B108" s="12"/>
      <c r="C108" s="12"/>
      <c r="D108" s="12"/>
      <c r="E108" s="12"/>
      <c r="F108" s="12"/>
      <c r="G108" s="12"/>
      <c r="H108" s="12"/>
      <c r="I108" s="12"/>
      <c r="J108" s="12"/>
      <c r="K108" s="57">
        <v>103</v>
      </c>
      <c r="L108" s="58">
        <v>2</v>
      </c>
      <c r="M108" s="12"/>
      <c r="N108" s="12"/>
      <c r="O108" s="12"/>
      <c r="P108" s="57">
        <v>103</v>
      </c>
      <c r="Q108" s="58">
        <v>2</v>
      </c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R108" s="116" t="s">
        <v>157</v>
      </c>
      <c r="AS108" s="116" t="s">
        <v>359</v>
      </c>
      <c r="AT108" s="116">
        <v>2</v>
      </c>
      <c r="AU108" s="116" t="s">
        <v>101</v>
      </c>
      <c r="AW108" s="128" t="s">
        <v>191</v>
      </c>
      <c r="AX108" s="128" t="s">
        <v>360</v>
      </c>
      <c r="AY108" s="128">
        <v>18</v>
      </c>
      <c r="AZ108" s="128" t="s">
        <v>99</v>
      </c>
    </row>
    <row r="109" spans="2:52">
      <c r="B109" s="12"/>
      <c r="C109" s="12"/>
      <c r="D109" s="12"/>
      <c r="E109" s="12"/>
      <c r="F109" s="12"/>
      <c r="G109" s="12"/>
      <c r="H109" s="12"/>
      <c r="I109" s="12"/>
      <c r="J109" s="12"/>
      <c r="K109" s="57">
        <v>104</v>
      </c>
      <c r="L109" s="58">
        <v>2</v>
      </c>
      <c r="M109" s="12"/>
      <c r="N109" s="12"/>
      <c r="O109" s="12"/>
      <c r="P109" s="57">
        <v>104</v>
      </c>
      <c r="Q109" s="58">
        <v>2</v>
      </c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R109" s="116" t="s">
        <v>157</v>
      </c>
      <c r="AS109" s="116" t="s">
        <v>359</v>
      </c>
      <c r="AT109" s="116">
        <v>2</v>
      </c>
      <c r="AU109" s="116" t="s">
        <v>102</v>
      </c>
      <c r="AW109" s="128" t="s">
        <v>325</v>
      </c>
      <c r="AX109" s="128" t="s">
        <v>360</v>
      </c>
      <c r="AY109" s="128">
        <v>19</v>
      </c>
      <c r="AZ109" s="128" t="s">
        <v>101</v>
      </c>
    </row>
    <row r="110" spans="2:52">
      <c r="B110" s="12"/>
      <c r="C110" s="12"/>
      <c r="D110" s="12"/>
      <c r="E110" s="12"/>
      <c r="F110" s="12"/>
      <c r="G110" s="12"/>
      <c r="H110" s="12"/>
      <c r="I110" s="12"/>
      <c r="J110" s="12"/>
      <c r="K110" s="57">
        <v>105</v>
      </c>
      <c r="L110" s="58">
        <v>2</v>
      </c>
      <c r="M110" s="12"/>
      <c r="N110" s="12"/>
      <c r="O110" s="12"/>
      <c r="P110" s="57">
        <v>105</v>
      </c>
      <c r="Q110" s="58">
        <v>2</v>
      </c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R110" s="116" t="s">
        <v>264</v>
      </c>
      <c r="AS110" s="116" t="s">
        <v>359</v>
      </c>
      <c r="AT110" s="116">
        <v>2</v>
      </c>
      <c r="AU110" s="116" t="s">
        <v>100</v>
      </c>
      <c r="AW110" s="128" t="s">
        <v>328</v>
      </c>
      <c r="AX110" s="128" t="s">
        <v>360</v>
      </c>
      <c r="AY110" s="128">
        <v>20</v>
      </c>
      <c r="AZ110" s="128" t="s">
        <v>100</v>
      </c>
    </row>
    <row r="111" spans="2:52">
      <c r="B111" s="12"/>
      <c r="C111" s="12"/>
      <c r="D111" s="12"/>
      <c r="E111" s="12"/>
      <c r="F111" s="12"/>
      <c r="G111" s="12"/>
      <c r="H111" s="12"/>
      <c r="I111" s="12"/>
      <c r="J111" s="12"/>
      <c r="K111" s="57">
        <v>106</v>
      </c>
      <c r="L111" s="58">
        <v>2</v>
      </c>
      <c r="M111" s="12"/>
      <c r="N111" s="12"/>
      <c r="O111" s="12"/>
      <c r="P111" s="57">
        <v>106</v>
      </c>
      <c r="Q111" s="58">
        <v>2</v>
      </c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R111" s="116" t="s">
        <v>264</v>
      </c>
      <c r="AS111" s="116" t="s">
        <v>359</v>
      </c>
      <c r="AT111" s="116">
        <v>2</v>
      </c>
      <c r="AU111" s="116" t="s">
        <v>102</v>
      </c>
      <c r="AW111" s="128" t="s">
        <v>321</v>
      </c>
      <c r="AX111" s="128" t="s">
        <v>360</v>
      </c>
      <c r="AY111" s="128">
        <v>21</v>
      </c>
      <c r="AZ111" s="128" t="s">
        <v>100</v>
      </c>
    </row>
    <row r="112" spans="2:52">
      <c r="B112" s="12"/>
      <c r="C112" s="12"/>
      <c r="D112" s="12"/>
      <c r="E112" s="12"/>
      <c r="F112" s="12"/>
      <c r="G112" s="12"/>
      <c r="H112" s="12"/>
      <c r="I112" s="12"/>
      <c r="J112" s="12"/>
      <c r="K112" s="57">
        <v>107</v>
      </c>
      <c r="L112" s="58">
        <v>2</v>
      </c>
      <c r="M112" s="12"/>
      <c r="N112" s="12"/>
      <c r="O112" s="12"/>
      <c r="P112" s="57">
        <v>107</v>
      </c>
      <c r="Q112" s="58">
        <v>2</v>
      </c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R112" s="116" t="s">
        <v>286</v>
      </c>
      <c r="AS112" s="116" t="s">
        <v>359</v>
      </c>
      <c r="AT112" s="116">
        <v>2</v>
      </c>
      <c r="AU112" s="116" t="s">
        <v>99</v>
      </c>
      <c r="AW112" s="128" t="s">
        <v>315</v>
      </c>
      <c r="AX112" s="128" t="s">
        <v>360</v>
      </c>
      <c r="AY112" s="128">
        <v>23</v>
      </c>
      <c r="AZ112" s="128" t="s">
        <v>101</v>
      </c>
    </row>
    <row r="113" spans="2:52">
      <c r="B113" s="12"/>
      <c r="C113" s="12"/>
      <c r="D113" s="12"/>
      <c r="E113" s="12"/>
      <c r="F113" s="12"/>
      <c r="G113" s="12"/>
      <c r="H113" s="12"/>
      <c r="I113" s="12"/>
      <c r="J113" s="12"/>
      <c r="K113" s="57">
        <v>108</v>
      </c>
      <c r="L113" s="58">
        <v>2</v>
      </c>
      <c r="M113" s="12"/>
      <c r="N113" s="12"/>
      <c r="O113" s="12"/>
      <c r="P113" s="57">
        <v>108</v>
      </c>
      <c r="Q113" s="58">
        <v>2</v>
      </c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R113" s="116" t="s">
        <v>286</v>
      </c>
      <c r="AS113" s="116" t="s">
        <v>359</v>
      </c>
      <c r="AT113" s="116">
        <v>2</v>
      </c>
      <c r="AU113" s="116" t="s">
        <v>102</v>
      </c>
      <c r="AW113" s="128" t="s">
        <v>191</v>
      </c>
      <c r="AX113" s="128" t="s">
        <v>360</v>
      </c>
      <c r="AY113" s="128">
        <v>24</v>
      </c>
      <c r="AZ113" s="128" t="s">
        <v>101</v>
      </c>
    </row>
    <row r="114" spans="2:52">
      <c r="B114" s="12"/>
      <c r="C114" s="12"/>
      <c r="D114" s="12"/>
      <c r="E114" s="12"/>
      <c r="F114" s="12"/>
      <c r="G114" s="12"/>
      <c r="H114" s="12"/>
      <c r="I114" s="12"/>
      <c r="J114" s="12"/>
      <c r="K114" s="57">
        <v>109</v>
      </c>
      <c r="L114" s="58">
        <v>2</v>
      </c>
      <c r="M114" s="12"/>
      <c r="N114" s="12"/>
      <c r="O114" s="12"/>
      <c r="P114" s="57">
        <v>109</v>
      </c>
      <c r="Q114" s="58">
        <v>2</v>
      </c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R114" s="116" t="s">
        <v>276</v>
      </c>
      <c r="AS114" s="116" t="s">
        <v>359</v>
      </c>
      <c r="AT114" s="116">
        <v>2</v>
      </c>
      <c r="AU114" s="116" t="s">
        <v>102</v>
      </c>
      <c r="AW114" s="128" t="s">
        <v>315</v>
      </c>
      <c r="AX114" s="128" t="s">
        <v>360</v>
      </c>
      <c r="AY114" s="128">
        <v>25</v>
      </c>
      <c r="AZ114" s="128" t="s">
        <v>99</v>
      </c>
    </row>
    <row r="115" spans="2:52">
      <c r="B115" s="12"/>
      <c r="C115" s="12"/>
      <c r="D115" s="12"/>
      <c r="E115" s="12"/>
      <c r="F115" s="12"/>
      <c r="G115" s="12"/>
      <c r="H115" s="12"/>
      <c r="I115" s="12"/>
      <c r="J115" s="12"/>
      <c r="K115" s="57">
        <v>110</v>
      </c>
      <c r="L115" s="58">
        <v>2</v>
      </c>
      <c r="M115" s="12"/>
      <c r="N115" s="12"/>
      <c r="O115" s="12"/>
      <c r="P115" s="57">
        <v>110</v>
      </c>
      <c r="Q115" s="58">
        <v>2</v>
      </c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R115" s="116" t="s">
        <v>279</v>
      </c>
      <c r="AS115" s="116" t="s">
        <v>359</v>
      </c>
      <c r="AT115" s="116">
        <v>2</v>
      </c>
      <c r="AU115" s="116" t="s">
        <v>99</v>
      </c>
      <c r="AW115" s="128" t="s">
        <v>328</v>
      </c>
      <c r="AX115" s="128" t="s">
        <v>360</v>
      </c>
      <c r="AY115" s="128">
        <v>26</v>
      </c>
      <c r="AZ115" s="128" t="s">
        <v>101</v>
      </c>
    </row>
    <row r="116" spans="2:52">
      <c r="B116" s="12"/>
      <c r="C116" s="12"/>
      <c r="D116" s="12"/>
      <c r="E116" s="12"/>
      <c r="F116" s="12"/>
      <c r="G116" s="12"/>
      <c r="H116" s="12"/>
      <c r="I116" s="12"/>
      <c r="J116" s="12"/>
      <c r="K116" s="57">
        <v>111</v>
      </c>
      <c r="L116" s="58">
        <v>2</v>
      </c>
      <c r="M116" s="12"/>
      <c r="N116" s="12"/>
      <c r="O116" s="12"/>
      <c r="P116" s="57">
        <v>111</v>
      </c>
      <c r="Q116" s="58">
        <v>2</v>
      </c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R116" s="116" t="s">
        <v>279</v>
      </c>
      <c r="AS116" s="116" t="s">
        <v>359</v>
      </c>
      <c r="AT116" s="116">
        <v>2</v>
      </c>
      <c r="AU116" s="116" t="s">
        <v>102</v>
      </c>
      <c r="AW116" s="128" t="s">
        <v>324</v>
      </c>
      <c r="AX116" s="128" t="s">
        <v>360</v>
      </c>
      <c r="AY116" s="128">
        <v>28</v>
      </c>
      <c r="AZ116" s="128" t="s">
        <v>102</v>
      </c>
    </row>
    <row r="117" spans="2:52">
      <c r="B117" s="12"/>
      <c r="C117" s="12"/>
      <c r="D117" s="12"/>
      <c r="E117" s="12"/>
      <c r="F117" s="12"/>
      <c r="G117" s="12"/>
      <c r="H117" s="12"/>
      <c r="I117" s="12"/>
      <c r="J117" s="12"/>
      <c r="K117" s="57">
        <v>112</v>
      </c>
      <c r="L117" s="58">
        <v>2</v>
      </c>
      <c r="M117" s="12"/>
      <c r="N117" s="12"/>
      <c r="O117" s="12"/>
      <c r="P117" s="57">
        <v>112</v>
      </c>
      <c r="Q117" s="58">
        <v>2</v>
      </c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R117" s="116" t="s">
        <v>280</v>
      </c>
      <c r="AS117" s="116" t="s">
        <v>359</v>
      </c>
      <c r="AT117" s="116">
        <v>2</v>
      </c>
      <c r="AU117" s="116" t="s">
        <v>100</v>
      </c>
      <c r="AW117" s="128" t="s">
        <v>311</v>
      </c>
      <c r="AX117" s="128" t="s">
        <v>360</v>
      </c>
      <c r="AY117" s="128">
        <v>30</v>
      </c>
      <c r="AZ117" s="128" t="s">
        <v>100</v>
      </c>
    </row>
    <row r="118" spans="2:52">
      <c r="B118" s="12"/>
      <c r="C118" s="12"/>
      <c r="D118" s="12"/>
      <c r="E118" s="12"/>
      <c r="F118" s="12"/>
      <c r="G118" s="12"/>
      <c r="H118" s="12"/>
      <c r="I118" s="12"/>
      <c r="J118" s="12"/>
      <c r="K118" s="57">
        <v>113</v>
      </c>
      <c r="L118" s="58">
        <v>2</v>
      </c>
      <c r="M118" s="12"/>
      <c r="N118" s="12"/>
      <c r="O118" s="12"/>
      <c r="P118" s="57">
        <v>113</v>
      </c>
      <c r="Q118" s="58">
        <v>2</v>
      </c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R118" s="116" t="s">
        <v>280</v>
      </c>
      <c r="AS118" s="116" t="s">
        <v>359</v>
      </c>
      <c r="AT118" s="116">
        <v>2</v>
      </c>
      <c r="AU118" s="116" t="s">
        <v>102</v>
      </c>
      <c r="AW118" s="128" t="s">
        <v>324</v>
      </c>
      <c r="AX118" s="128" t="s">
        <v>360</v>
      </c>
      <c r="AY118" s="128">
        <v>35</v>
      </c>
      <c r="AZ118" s="128" t="s">
        <v>99</v>
      </c>
    </row>
    <row r="119" spans="2:52">
      <c r="B119" s="12"/>
      <c r="C119" s="12"/>
      <c r="D119" s="12"/>
      <c r="E119" s="12"/>
      <c r="F119" s="12"/>
      <c r="G119" s="12"/>
      <c r="H119" s="12"/>
      <c r="I119" s="12"/>
      <c r="J119" s="12"/>
      <c r="K119" s="57">
        <v>114</v>
      </c>
      <c r="L119" s="58">
        <v>2</v>
      </c>
      <c r="M119" s="12"/>
      <c r="N119" s="12"/>
      <c r="O119" s="12"/>
      <c r="P119" s="57">
        <v>114</v>
      </c>
      <c r="Q119" s="58">
        <v>2</v>
      </c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R119" s="116" t="s">
        <v>265</v>
      </c>
      <c r="AS119" s="116" t="s">
        <v>359</v>
      </c>
      <c r="AT119" s="116">
        <v>2</v>
      </c>
      <c r="AU119" s="116" t="s">
        <v>99</v>
      </c>
      <c r="AW119" s="128" t="s">
        <v>324</v>
      </c>
      <c r="AX119" s="128" t="s">
        <v>360</v>
      </c>
      <c r="AY119" s="128">
        <v>37</v>
      </c>
      <c r="AZ119" s="128" t="s">
        <v>101</v>
      </c>
    </row>
    <row r="120" spans="2:52">
      <c r="B120" s="12"/>
      <c r="C120" s="12"/>
      <c r="D120" s="12"/>
      <c r="E120" s="12"/>
      <c r="F120" s="12"/>
      <c r="G120" s="12"/>
      <c r="H120" s="12"/>
      <c r="I120" s="12"/>
      <c r="J120" s="12"/>
      <c r="K120" s="57">
        <v>115</v>
      </c>
      <c r="L120" s="58">
        <v>2</v>
      </c>
      <c r="M120" s="12"/>
      <c r="N120" s="12"/>
      <c r="O120" s="12"/>
      <c r="P120" s="57">
        <v>115</v>
      </c>
      <c r="Q120" s="58">
        <v>2</v>
      </c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R120" s="116" t="s">
        <v>265</v>
      </c>
      <c r="AS120" s="116" t="s">
        <v>359</v>
      </c>
      <c r="AT120" s="116">
        <v>2</v>
      </c>
      <c r="AU120" s="116" t="s">
        <v>101</v>
      </c>
      <c r="AW120" s="128" t="s">
        <v>315</v>
      </c>
      <c r="AX120" s="128" t="s">
        <v>360</v>
      </c>
      <c r="AY120" s="128">
        <v>37</v>
      </c>
      <c r="AZ120" s="128" t="s">
        <v>100</v>
      </c>
    </row>
    <row r="121" spans="2:52">
      <c r="B121" s="12"/>
      <c r="C121" s="12"/>
      <c r="D121" s="12"/>
      <c r="E121" s="12"/>
      <c r="F121" s="12"/>
      <c r="G121" s="12"/>
      <c r="H121" s="12"/>
      <c r="I121" s="12"/>
      <c r="J121" s="12"/>
      <c r="K121" s="57">
        <v>116</v>
      </c>
      <c r="L121" s="58">
        <v>2</v>
      </c>
      <c r="M121" s="12"/>
      <c r="N121" s="12"/>
      <c r="O121" s="12"/>
      <c r="P121" s="57">
        <v>116</v>
      </c>
      <c r="Q121" s="58">
        <v>2</v>
      </c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R121" s="116" t="s">
        <v>266</v>
      </c>
      <c r="AS121" s="116" t="s">
        <v>359</v>
      </c>
      <c r="AT121" s="116">
        <v>2</v>
      </c>
      <c r="AU121" s="116" t="s">
        <v>99</v>
      </c>
      <c r="AW121" s="128" t="s">
        <v>324</v>
      </c>
      <c r="AX121" s="128" t="s">
        <v>360</v>
      </c>
      <c r="AY121" s="128">
        <v>45</v>
      </c>
      <c r="AZ121" s="128" t="s">
        <v>102</v>
      </c>
    </row>
    <row r="122" spans="2:52">
      <c r="B122" s="12"/>
      <c r="C122" s="12"/>
      <c r="D122" s="12"/>
      <c r="E122" s="12"/>
      <c r="F122" s="12"/>
      <c r="G122" s="12"/>
      <c r="H122" s="12"/>
      <c r="I122" s="12"/>
      <c r="J122" s="12"/>
      <c r="K122" s="57">
        <v>117</v>
      </c>
      <c r="L122" s="58">
        <v>2</v>
      </c>
      <c r="M122" s="12"/>
      <c r="N122" s="12"/>
      <c r="O122" s="12"/>
      <c r="P122" s="57">
        <v>117</v>
      </c>
      <c r="Q122" s="58">
        <v>2</v>
      </c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R122" s="116" t="s">
        <v>266</v>
      </c>
      <c r="AS122" s="116" t="s">
        <v>359</v>
      </c>
      <c r="AT122" s="116">
        <v>2</v>
      </c>
      <c r="AU122" s="116" t="s">
        <v>102</v>
      </c>
      <c r="AW122" s="128" t="s">
        <v>321</v>
      </c>
      <c r="AX122" s="128" t="s">
        <v>360</v>
      </c>
      <c r="AY122" s="128">
        <v>51</v>
      </c>
      <c r="AZ122" s="128" t="s">
        <v>100</v>
      </c>
    </row>
    <row r="123" spans="2:52">
      <c r="B123" s="12"/>
      <c r="C123" s="12"/>
      <c r="D123" s="12"/>
      <c r="E123" s="12"/>
      <c r="F123" s="12"/>
      <c r="G123" s="12"/>
      <c r="H123" s="12"/>
      <c r="I123" s="12"/>
      <c r="J123" s="12"/>
      <c r="K123" s="57">
        <v>118</v>
      </c>
      <c r="L123" s="58">
        <v>2</v>
      </c>
      <c r="M123" s="12"/>
      <c r="N123" s="12"/>
      <c r="O123" s="12"/>
      <c r="P123" s="57">
        <v>118</v>
      </c>
      <c r="Q123" s="58">
        <v>2</v>
      </c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R123" s="116" t="s">
        <v>212</v>
      </c>
      <c r="AS123" s="116" t="s">
        <v>359</v>
      </c>
      <c r="AT123" s="116">
        <v>2</v>
      </c>
      <c r="AU123" s="116" t="s">
        <v>99</v>
      </c>
      <c r="AW123" s="128" t="s">
        <v>321</v>
      </c>
      <c r="AX123" s="128" t="s">
        <v>360</v>
      </c>
      <c r="AY123" s="128">
        <v>56</v>
      </c>
      <c r="AZ123" s="128" t="s">
        <v>99</v>
      </c>
    </row>
    <row r="124" spans="2:52">
      <c r="B124" s="12"/>
      <c r="C124" s="12"/>
      <c r="D124" s="12"/>
      <c r="E124" s="12"/>
      <c r="F124" s="12"/>
      <c r="G124" s="12"/>
      <c r="H124" s="12"/>
      <c r="I124" s="12"/>
      <c r="J124" s="12"/>
      <c r="K124" s="57">
        <v>119</v>
      </c>
      <c r="L124" s="58">
        <v>2</v>
      </c>
      <c r="M124" s="12"/>
      <c r="N124" s="12"/>
      <c r="O124" s="12"/>
      <c r="P124" s="57">
        <v>119</v>
      </c>
      <c r="Q124" s="58">
        <v>2</v>
      </c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R124" s="116" t="s">
        <v>284</v>
      </c>
      <c r="AS124" s="116" t="s">
        <v>359</v>
      </c>
      <c r="AT124" s="116">
        <v>2</v>
      </c>
      <c r="AU124" s="116" t="s">
        <v>99</v>
      </c>
      <c r="AW124" s="128" t="s">
        <v>321</v>
      </c>
      <c r="AX124" s="128" t="s">
        <v>360</v>
      </c>
      <c r="AY124" s="128">
        <v>71</v>
      </c>
      <c r="AZ124" s="128" t="s">
        <v>101</v>
      </c>
    </row>
    <row r="125" spans="2:52">
      <c r="B125" s="12"/>
      <c r="C125" s="12"/>
      <c r="D125" s="12"/>
      <c r="E125" s="12"/>
      <c r="F125" s="12"/>
      <c r="G125" s="12"/>
      <c r="H125" s="12"/>
      <c r="I125" s="12"/>
      <c r="J125" s="12"/>
      <c r="K125" s="57">
        <v>120</v>
      </c>
      <c r="L125" s="58">
        <v>2</v>
      </c>
      <c r="M125" s="12"/>
      <c r="N125" s="12"/>
      <c r="O125" s="12"/>
      <c r="P125" s="57">
        <v>120</v>
      </c>
      <c r="Q125" s="58">
        <v>2</v>
      </c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R125" s="116" t="s">
        <v>284</v>
      </c>
      <c r="AS125" s="116" t="s">
        <v>359</v>
      </c>
      <c r="AT125" s="116">
        <v>2</v>
      </c>
      <c r="AU125" s="116" t="s">
        <v>100</v>
      </c>
      <c r="AW125" s="128" t="s">
        <v>321</v>
      </c>
      <c r="AX125" s="128" t="s">
        <v>360</v>
      </c>
      <c r="AY125" s="128">
        <v>508</v>
      </c>
      <c r="AZ125" s="128" t="s">
        <v>102</v>
      </c>
    </row>
    <row r="126" spans="2:52">
      <c r="B126" s="12"/>
      <c r="C126" s="12"/>
      <c r="D126" s="12"/>
      <c r="E126" s="12"/>
      <c r="F126" s="12"/>
      <c r="G126" s="12"/>
      <c r="H126" s="12"/>
      <c r="I126" s="12"/>
      <c r="J126" s="12"/>
      <c r="K126" s="57">
        <v>121</v>
      </c>
      <c r="L126" s="58">
        <v>2</v>
      </c>
      <c r="M126" s="12"/>
      <c r="N126" s="12"/>
      <c r="O126" s="12"/>
      <c r="P126" s="57">
        <v>121</v>
      </c>
      <c r="Q126" s="58">
        <v>2</v>
      </c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R126" s="116" t="s">
        <v>267</v>
      </c>
      <c r="AS126" s="116" t="s">
        <v>359</v>
      </c>
      <c r="AT126" s="116">
        <v>2</v>
      </c>
      <c r="AU126" s="116" t="s">
        <v>99</v>
      </c>
      <c r="AW126" s="48"/>
      <c r="AX126" s="48"/>
      <c r="AY126" s="48"/>
      <c r="AZ126" s="48"/>
    </row>
    <row r="127" spans="2:52">
      <c r="B127" s="12"/>
      <c r="C127" s="12"/>
      <c r="D127" s="12"/>
      <c r="E127" s="12"/>
      <c r="F127" s="12"/>
      <c r="G127" s="12"/>
      <c r="H127" s="12"/>
      <c r="I127" s="12"/>
      <c r="J127" s="12"/>
      <c r="K127" s="59" t="s">
        <v>341</v>
      </c>
      <c r="L127" s="61">
        <v>198</v>
      </c>
      <c r="M127" s="12"/>
      <c r="N127" s="12"/>
      <c r="O127" s="12"/>
      <c r="P127" s="57">
        <v>122</v>
      </c>
      <c r="Q127" s="58">
        <v>2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R127" s="116" t="s">
        <v>267</v>
      </c>
      <c r="AS127" s="116" t="s">
        <v>359</v>
      </c>
      <c r="AT127" s="116">
        <v>2</v>
      </c>
      <c r="AU127" s="116" t="s">
        <v>101</v>
      </c>
      <c r="AW127" s="48"/>
      <c r="AX127" s="48"/>
      <c r="AY127" s="48"/>
      <c r="AZ127" s="48"/>
    </row>
    <row r="128" spans="2:5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>
        <f>SUM(L6:L127)</f>
        <v>972</v>
      </c>
      <c r="M128" s="12"/>
      <c r="N128" s="12"/>
      <c r="O128" s="12"/>
      <c r="P128" s="57">
        <v>123</v>
      </c>
      <c r="Q128" s="58">
        <v>2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R128" s="116" t="s">
        <v>281</v>
      </c>
      <c r="AS128" s="116" t="s">
        <v>359</v>
      </c>
      <c r="AT128" s="116">
        <v>2</v>
      </c>
      <c r="AU128" s="116" t="s">
        <v>99</v>
      </c>
      <c r="AW128" s="48"/>
      <c r="AX128" s="48"/>
      <c r="AY128" s="48"/>
      <c r="AZ128" s="48"/>
    </row>
    <row r="129" spans="2:5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57">
        <v>124</v>
      </c>
      <c r="Q129" s="58">
        <v>2</v>
      </c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R129" s="116" t="s">
        <v>281</v>
      </c>
      <c r="AS129" s="116" t="s">
        <v>359</v>
      </c>
      <c r="AT129" s="116">
        <v>2</v>
      </c>
      <c r="AU129" s="116" t="s">
        <v>100</v>
      </c>
      <c r="AW129" s="48"/>
      <c r="AX129" s="48"/>
      <c r="AY129" s="48"/>
      <c r="AZ129" s="48"/>
    </row>
    <row r="130" spans="2:5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57">
        <v>125</v>
      </c>
      <c r="Q130" s="58">
        <v>2</v>
      </c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R130" s="116" t="s">
        <v>268</v>
      </c>
      <c r="AS130" s="116" t="s">
        <v>359</v>
      </c>
      <c r="AT130" s="116">
        <v>2</v>
      </c>
      <c r="AU130" s="116" t="s">
        <v>100</v>
      </c>
      <c r="AW130" s="48"/>
      <c r="AX130" s="48"/>
      <c r="AY130" s="48"/>
      <c r="AZ130" s="48"/>
    </row>
    <row r="131" spans="2:5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6">
        <v>126</v>
      </c>
      <c r="Q131" s="106">
        <v>2</v>
      </c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R131" s="116" t="s">
        <v>245</v>
      </c>
      <c r="AS131" s="116" t="s">
        <v>359</v>
      </c>
      <c r="AT131" s="116">
        <v>2</v>
      </c>
      <c r="AU131" s="116" t="s">
        <v>99</v>
      </c>
      <c r="AW131" s="48"/>
      <c r="AX131" s="48"/>
      <c r="AY131" s="48"/>
      <c r="AZ131" s="48"/>
    </row>
    <row r="132" spans="2:5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59" t="s">
        <v>341</v>
      </c>
      <c r="Q132" s="61">
        <v>139</v>
      </c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R132" s="116" t="s">
        <v>269</v>
      </c>
      <c r="AS132" s="116" t="s">
        <v>359</v>
      </c>
      <c r="AT132" s="116">
        <v>2</v>
      </c>
      <c r="AU132" s="116" t="s">
        <v>99</v>
      </c>
      <c r="AW132" s="48"/>
      <c r="AX132" s="48"/>
      <c r="AY132" s="48"/>
      <c r="AZ132" s="48"/>
    </row>
    <row r="133" spans="2:5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f>SUM(Q6:Q132)</f>
        <v>844</v>
      </c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R133" s="116" t="s">
        <v>269</v>
      </c>
      <c r="AS133" s="116" t="s">
        <v>359</v>
      </c>
      <c r="AT133" s="116">
        <v>2</v>
      </c>
      <c r="AU133" s="116" t="s">
        <v>100</v>
      </c>
      <c r="AW133" s="48"/>
      <c r="AX133" s="48"/>
      <c r="AY133" s="48"/>
      <c r="AZ133" s="48"/>
    </row>
    <row r="134" spans="2:52">
      <c r="B134" s="107"/>
      <c r="C134" s="107"/>
      <c r="D134" s="107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R134" s="116" t="s">
        <v>258</v>
      </c>
      <c r="AS134" s="116" t="s">
        <v>359</v>
      </c>
      <c r="AT134" s="116">
        <v>2</v>
      </c>
      <c r="AU134" s="116" t="s">
        <v>100</v>
      </c>
      <c r="AW134" s="48"/>
      <c r="AX134" s="48"/>
      <c r="AY134" s="48"/>
      <c r="AZ134" s="48"/>
    </row>
    <row r="135" spans="2:52">
      <c r="B135" s="107"/>
      <c r="C135" s="107"/>
      <c r="D135" s="107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R135" s="116" t="s">
        <v>246</v>
      </c>
      <c r="AS135" s="116" t="s">
        <v>359</v>
      </c>
      <c r="AT135" s="116">
        <v>2</v>
      </c>
      <c r="AU135" s="116" t="s">
        <v>99</v>
      </c>
      <c r="AW135" s="48"/>
      <c r="AX135" s="48"/>
      <c r="AY135" s="48"/>
      <c r="AZ135" s="48"/>
    </row>
    <row r="136" spans="2:52">
      <c r="B136" s="107"/>
      <c r="C136" s="107"/>
      <c r="D136" s="107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R136" s="116" t="s">
        <v>246</v>
      </c>
      <c r="AS136" s="116" t="s">
        <v>359</v>
      </c>
      <c r="AT136" s="116">
        <v>2</v>
      </c>
      <c r="AU136" s="116" t="s">
        <v>101</v>
      </c>
      <c r="AW136" s="48"/>
      <c r="AX136" s="48"/>
      <c r="AY136" s="48"/>
      <c r="AZ136" s="48"/>
    </row>
    <row r="137" spans="2:52">
      <c r="B137" s="107"/>
      <c r="C137" s="107"/>
      <c r="D137" s="107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R137" s="116" t="s">
        <v>193</v>
      </c>
      <c r="AS137" s="116" t="s">
        <v>359</v>
      </c>
      <c r="AT137" s="116">
        <v>2</v>
      </c>
      <c r="AU137" s="116" t="s">
        <v>99</v>
      </c>
      <c r="AW137" s="48"/>
      <c r="AX137" s="48"/>
      <c r="AY137" s="48"/>
      <c r="AZ137" s="48"/>
    </row>
    <row r="138" spans="2:52">
      <c r="B138" s="107"/>
      <c r="C138" s="107"/>
      <c r="D138" s="107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R138" s="116" t="s">
        <v>193</v>
      </c>
      <c r="AS138" s="116" t="s">
        <v>359</v>
      </c>
      <c r="AT138" s="116">
        <v>2</v>
      </c>
      <c r="AU138" s="116" t="s">
        <v>100</v>
      </c>
      <c r="AW138" s="48"/>
      <c r="AX138" s="48"/>
      <c r="AY138" s="48"/>
      <c r="AZ138" s="48"/>
    </row>
    <row r="139" spans="2:52">
      <c r="B139" s="107"/>
      <c r="C139" s="107"/>
      <c r="D139" s="107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R139" s="116" t="s">
        <v>247</v>
      </c>
      <c r="AS139" s="116" t="s">
        <v>359</v>
      </c>
      <c r="AT139" s="116">
        <v>2</v>
      </c>
      <c r="AU139" s="116" t="s">
        <v>99</v>
      </c>
      <c r="AW139" s="48"/>
      <c r="AX139" s="48"/>
      <c r="AY139" s="48"/>
      <c r="AZ139" s="48"/>
    </row>
    <row r="140" spans="2:52">
      <c r="B140" s="107"/>
      <c r="C140" s="107"/>
      <c r="D140" s="107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R140" s="116" t="s">
        <v>247</v>
      </c>
      <c r="AS140" s="116" t="s">
        <v>359</v>
      </c>
      <c r="AT140" s="116">
        <v>2</v>
      </c>
      <c r="AU140" s="116" t="s">
        <v>100</v>
      </c>
      <c r="AW140" s="48"/>
      <c r="AX140" s="48"/>
      <c r="AY140" s="48"/>
      <c r="AZ140" s="48"/>
    </row>
    <row r="141" spans="2:52">
      <c r="B141" s="107"/>
      <c r="C141" s="107"/>
      <c r="D141" s="107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R141" s="116" t="s">
        <v>247</v>
      </c>
      <c r="AS141" s="116" t="s">
        <v>359</v>
      </c>
      <c r="AT141" s="116">
        <v>2</v>
      </c>
      <c r="AU141" s="116" t="s">
        <v>101</v>
      </c>
      <c r="AW141" s="48"/>
      <c r="AX141" s="48"/>
      <c r="AY141" s="48"/>
      <c r="AZ141" s="48"/>
    </row>
    <row r="142" spans="2:52">
      <c r="B142" s="107"/>
      <c r="C142" s="107"/>
      <c r="D142" s="107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R142" s="116" t="s">
        <v>160</v>
      </c>
      <c r="AS142" s="116" t="s">
        <v>359</v>
      </c>
      <c r="AT142" s="116">
        <v>2</v>
      </c>
      <c r="AU142" s="116" t="s">
        <v>99</v>
      </c>
      <c r="AW142" s="48"/>
      <c r="AX142" s="48"/>
      <c r="AY142" s="48"/>
      <c r="AZ142" s="48"/>
    </row>
    <row r="143" spans="2:52">
      <c r="B143" s="107"/>
      <c r="C143" s="107"/>
      <c r="D143" s="107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R143" s="116" t="s">
        <v>210</v>
      </c>
      <c r="AS143" s="116" t="s">
        <v>359</v>
      </c>
      <c r="AT143" s="116">
        <v>2</v>
      </c>
      <c r="AU143" s="116" t="s">
        <v>101</v>
      </c>
      <c r="AW143" s="48"/>
      <c r="AX143" s="48"/>
      <c r="AY143" s="48"/>
      <c r="AZ143" s="48"/>
    </row>
    <row r="144" spans="2:52">
      <c r="B144" s="107"/>
      <c r="C144" s="107"/>
      <c r="D144" s="107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R144" s="116" t="s">
        <v>322</v>
      </c>
      <c r="AS144" s="116" t="s">
        <v>359</v>
      </c>
      <c r="AT144" s="116">
        <v>2</v>
      </c>
      <c r="AU144" s="116" t="s">
        <v>99</v>
      </c>
      <c r="AW144" s="48"/>
      <c r="AX144" s="48"/>
      <c r="AY144" s="48"/>
      <c r="AZ144" s="48"/>
    </row>
    <row r="145" spans="2:52">
      <c r="B145" s="107"/>
      <c r="C145" s="107"/>
      <c r="D145" s="107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R145" s="116" t="s">
        <v>322</v>
      </c>
      <c r="AS145" s="116" t="s">
        <v>359</v>
      </c>
      <c r="AT145" s="116">
        <v>2</v>
      </c>
      <c r="AU145" s="116" t="s">
        <v>102</v>
      </c>
      <c r="AW145" s="48"/>
      <c r="AX145" s="48"/>
      <c r="AY145" s="48"/>
      <c r="AZ145" s="48"/>
    </row>
    <row r="146" spans="2:52">
      <c r="B146" s="107"/>
      <c r="C146" s="107"/>
      <c r="D146" s="107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R146" s="116" t="s">
        <v>252</v>
      </c>
      <c r="AS146" s="116" t="s">
        <v>359</v>
      </c>
      <c r="AT146" s="116">
        <v>2</v>
      </c>
      <c r="AU146" s="116" t="s">
        <v>100</v>
      </c>
      <c r="AW146" s="48"/>
      <c r="AX146" s="48"/>
      <c r="AY146" s="48"/>
      <c r="AZ146" s="48"/>
    </row>
    <row r="147" spans="2:52">
      <c r="B147" s="107"/>
      <c r="C147" s="107"/>
      <c r="D147" s="107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R147" s="116" t="s">
        <v>272</v>
      </c>
      <c r="AS147" s="116" t="s">
        <v>359</v>
      </c>
      <c r="AT147" s="116">
        <v>2</v>
      </c>
      <c r="AU147" s="116" t="s">
        <v>100</v>
      </c>
      <c r="AW147" s="48"/>
      <c r="AX147" s="48"/>
      <c r="AY147" s="48"/>
      <c r="AZ147" s="48"/>
    </row>
    <row r="148" spans="2:52">
      <c r="B148" s="107"/>
      <c r="C148" s="107"/>
      <c r="D148" s="107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R148" s="116" t="s">
        <v>273</v>
      </c>
      <c r="AS148" s="116" t="s">
        <v>359</v>
      </c>
      <c r="AT148" s="116">
        <v>2</v>
      </c>
      <c r="AU148" s="116" t="s">
        <v>99</v>
      </c>
      <c r="AW148" s="48"/>
      <c r="AX148" s="48"/>
      <c r="AY148" s="48"/>
      <c r="AZ148" s="48"/>
    </row>
    <row r="149" spans="2:52">
      <c r="B149" s="107"/>
      <c r="C149" s="107"/>
      <c r="D149" s="107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R149" s="116" t="s">
        <v>273</v>
      </c>
      <c r="AS149" s="116" t="s">
        <v>359</v>
      </c>
      <c r="AT149" s="116">
        <v>2</v>
      </c>
      <c r="AU149" s="116" t="s">
        <v>102</v>
      </c>
      <c r="AW149" s="48"/>
      <c r="AX149" s="48"/>
      <c r="AY149" s="48"/>
      <c r="AZ149" s="48"/>
    </row>
    <row r="150" spans="2:52">
      <c r="B150" s="107"/>
      <c r="C150" s="107"/>
      <c r="D150" s="107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R150" s="116" t="s">
        <v>316</v>
      </c>
      <c r="AS150" s="116" t="s">
        <v>359</v>
      </c>
      <c r="AT150" s="116">
        <v>2</v>
      </c>
      <c r="AU150" s="116" t="s">
        <v>101</v>
      </c>
      <c r="AW150" s="48"/>
      <c r="AX150" s="48"/>
      <c r="AY150" s="48"/>
      <c r="AZ150" s="48"/>
    </row>
    <row r="151" spans="2:52">
      <c r="B151" s="107"/>
      <c r="C151" s="107"/>
      <c r="D151" s="107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R151" s="116" t="s">
        <v>259</v>
      </c>
      <c r="AS151" s="116" t="s">
        <v>359</v>
      </c>
      <c r="AT151" s="116">
        <v>2</v>
      </c>
      <c r="AU151" s="116" t="s">
        <v>102</v>
      </c>
      <c r="AW151" s="48"/>
      <c r="AX151" s="48"/>
      <c r="AY151" s="48"/>
      <c r="AZ151" s="48"/>
    </row>
    <row r="152" spans="2:52">
      <c r="B152" s="107"/>
      <c r="C152" s="107"/>
      <c r="D152" s="107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R152" s="116" t="s">
        <v>309</v>
      </c>
      <c r="AS152" s="116" t="s">
        <v>359</v>
      </c>
      <c r="AT152" s="116">
        <v>2</v>
      </c>
      <c r="AU152" s="116" t="s">
        <v>101</v>
      </c>
      <c r="AW152" s="48"/>
      <c r="AX152" s="48"/>
      <c r="AY152" s="48"/>
      <c r="AZ152" s="48"/>
    </row>
    <row r="153" spans="2:52">
      <c r="B153" s="107"/>
      <c r="C153" s="107"/>
      <c r="D153" s="107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R153" s="116" t="s">
        <v>299</v>
      </c>
      <c r="AS153" s="116" t="s">
        <v>359</v>
      </c>
      <c r="AT153" s="116">
        <v>2</v>
      </c>
      <c r="AU153" s="116" t="s">
        <v>100</v>
      </c>
      <c r="AW153" s="48"/>
      <c r="AX153" s="48"/>
      <c r="AY153" s="48"/>
      <c r="AZ153" s="48"/>
    </row>
    <row r="154" spans="2:52">
      <c r="B154" s="107"/>
      <c r="C154" s="107"/>
      <c r="D154" s="107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R154" s="116" t="s">
        <v>296</v>
      </c>
      <c r="AS154" s="116" t="s">
        <v>359</v>
      </c>
      <c r="AT154" s="116">
        <v>2</v>
      </c>
      <c r="AU154" s="116" t="s">
        <v>101</v>
      </c>
      <c r="AW154" s="48"/>
      <c r="AX154" s="48"/>
      <c r="AY154" s="48"/>
      <c r="AZ154" s="48"/>
    </row>
    <row r="155" spans="2:52">
      <c r="B155" s="107"/>
      <c r="C155" s="107"/>
      <c r="D155" s="107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R155" s="116" t="s">
        <v>312</v>
      </c>
      <c r="AS155" s="116" t="s">
        <v>359</v>
      </c>
      <c r="AT155" s="116">
        <v>2</v>
      </c>
      <c r="AU155" s="116" t="s">
        <v>100</v>
      </c>
      <c r="AW155" s="48"/>
      <c r="AX155" s="48"/>
      <c r="AY155" s="48"/>
      <c r="AZ155" s="48"/>
    </row>
    <row r="156" spans="2:52">
      <c r="B156" s="107"/>
      <c r="C156" s="107"/>
      <c r="D156" s="107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R156" s="116" t="s">
        <v>212</v>
      </c>
      <c r="AS156" s="116" t="s">
        <v>359</v>
      </c>
      <c r="AT156" s="116">
        <v>2</v>
      </c>
      <c r="AU156" s="116" t="s">
        <v>101</v>
      </c>
      <c r="AW156" s="48"/>
      <c r="AX156" s="48"/>
      <c r="AY156" s="48"/>
      <c r="AZ156" s="48"/>
    </row>
    <row r="157" spans="2:52">
      <c r="B157" s="107"/>
      <c r="C157" s="107"/>
      <c r="D157" s="107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R157" s="116" t="s">
        <v>160</v>
      </c>
      <c r="AS157" s="116" t="s">
        <v>359</v>
      </c>
      <c r="AT157" s="116">
        <v>2</v>
      </c>
      <c r="AU157" s="116" t="s">
        <v>102</v>
      </c>
      <c r="AW157" s="48"/>
      <c r="AX157" s="48"/>
      <c r="AY157" s="48"/>
      <c r="AZ157" s="48"/>
    </row>
    <row r="158" spans="2:52">
      <c r="B158" s="107"/>
      <c r="C158" s="107"/>
      <c r="D158" s="107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R158" s="116" t="s">
        <v>322</v>
      </c>
      <c r="AS158" s="116" t="s">
        <v>359</v>
      </c>
      <c r="AT158" s="116">
        <v>2</v>
      </c>
      <c r="AU158" s="116" t="s">
        <v>100</v>
      </c>
      <c r="AW158" s="48"/>
      <c r="AX158" s="48"/>
      <c r="AY158" s="48"/>
      <c r="AZ158" s="48"/>
    </row>
    <row r="159" spans="2:52">
      <c r="B159" s="107"/>
      <c r="C159" s="107"/>
      <c r="D159" s="107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R159" s="116" t="s">
        <v>329</v>
      </c>
      <c r="AS159" s="116" t="s">
        <v>359</v>
      </c>
      <c r="AT159" s="116">
        <v>2</v>
      </c>
      <c r="AU159" s="116" t="s">
        <v>100</v>
      </c>
      <c r="AW159" s="48"/>
      <c r="AX159" s="48"/>
      <c r="AY159" s="48"/>
      <c r="AZ159" s="48"/>
    </row>
    <row r="160" spans="2:52">
      <c r="B160" s="107"/>
      <c r="C160" s="107"/>
      <c r="D160" s="107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R160" s="116" t="s">
        <v>329</v>
      </c>
      <c r="AS160" s="116" t="s">
        <v>359</v>
      </c>
      <c r="AT160" s="116">
        <v>2</v>
      </c>
      <c r="AU160" s="116" t="s">
        <v>101</v>
      </c>
      <c r="AW160" s="48"/>
      <c r="AX160" s="48"/>
      <c r="AY160" s="48"/>
      <c r="AZ160" s="48"/>
    </row>
    <row r="161" spans="2:52">
      <c r="B161" s="107"/>
      <c r="C161" s="107"/>
      <c r="D161" s="107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R161" s="116" t="s">
        <v>166</v>
      </c>
      <c r="AS161" s="116" t="s">
        <v>359</v>
      </c>
      <c r="AT161" s="116">
        <v>2</v>
      </c>
      <c r="AU161" s="116" t="s">
        <v>99</v>
      </c>
      <c r="AW161" s="48"/>
      <c r="AX161" s="48"/>
      <c r="AY161" s="48"/>
      <c r="AZ161" s="48"/>
    </row>
    <row r="162" spans="2:52">
      <c r="B162" s="107"/>
      <c r="C162" s="107"/>
      <c r="D162" s="107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R162" s="116" t="s">
        <v>166</v>
      </c>
      <c r="AS162" s="116" t="s">
        <v>359</v>
      </c>
      <c r="AT162" s="116">
        <v>2</v>
      </c>
      <c r="AU162" s="116" t="s">
        <v>100</v>
      </c>
      <c r="AW162" s="48"/>
      <c r="AX162" s="48"/>
      <c r="AY162" s="48"/>
      <c r="AZ162" s="48"/>
    </row>
    <row r="163" spans="2:52">
      <c r="B163" s="107"/>
      <c r="C163" s="107"/>
      <c r="D163" s="107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R163" s="116" t="s">
        <v>254</v>
      </c>
      <c r="AS163" s="116" t="s">
        <v>359</v>
      </c>
      <c r="AT163" s="116">
        <v>2</v>
      </c>
      <c r="AU163" s="116" t="s">
        <v>100</v>
      </c>
      <c r="AW163" s="48"/>
      <c r="AX163" s="48"/>
      <c r="AY163" s="48"/>
      <c r="AZ163" s="48"/>
    </row>
    <row r="164" spans="2:52">
      <c r="B164" s="107"/>
      <c r="C164" s="107"/>
      <c r="D164" s="107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R164" s="116" t="s">
        <v>311</v>
      </c>
      <c r="AS164" s="116" t="s">
        <v>359</v>
      </c>
      <c r="AT164" s="116">
        <v>2</v>
      </c>
      <c r="AU164" s="116" t="s">
        <v>101</v>
      </c>
      <c r="AW164" s="48"/>
      <c r="AX164" s="48"/>
      <c r="AY164" s="48"/>
      <c r="AZ164" s="48"/>
    </row>
    <row r="165" spans="2:52">
      <c r="B165" s="107"/>
      <c r="C165" s="107"/>
      <c r="D165" s="107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R165" s="116" t="s">
        <v>327</v>
      </c>
      <c r="AS165" s="116" t="s">
        <v>359</v>
      </c>
      <c r="AT165" s="116">
        <v>3</v>
      </c>
      <c r="AU165" s="116" t="s">
        <v>102</v>
      </c>
      <c r="AW165" s="48"/>
      <c r="AX165" s="48"/>
      <c r="AY165" s="48"/>
      <c r="AZ165" s="48"/>
    </row>
    <row r="166" spans="2:52">
      <c r="B166" s="107"/>
      <c r="C166" s="107"/>
      <c r="D166" s="107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R166" s="116" t="s">
        <v>326</v>
      </c>
      <c r="AS166" s="116" t="s">
        <v>359</v>
      </c>
      <c r="AT166" s="116">
        <v>3</v>
      </c>
      <c r="AU166" s="116" t="s">
        <v>99</v>
      </c>
      <c r="AW166" s="48"/>
      <c r="AX166" s="48"/>
      <c r="AY166" s="48"/>
      <c r="AZ166" s="48"/>
    </row>
    <row r="167" spans="2:52">
      <c r="B167" s="107"/>
      <c r="C167" s="107"/>
      <c r="D167" s="107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R167" s="116" t="s">
        <v>162</v>
      </c>
      <c r="AS167" s="116" t="s">
        <v>359</v>
      </c>
      <c r="AT167" s="116">
        <v>3</v>
      </c>
      <c r="AU167" s="116" t="s">
        <v>102</v>
      </c>
      <c r="AW167" s="48"/>
      <c r="AX167" s="48"/>
      <c r="AY167" s="48"/>
      <c r="AZ167" s="48"/>
    </row>
    <row r="168" spans="2:52">
      <c r="B168" s="107"/>
      <c r="C168" s="107"/>
      <c r="D168" s="107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R168" s="116" t="s">
        <v>154</v>
      </c>
      <c r="AS168" s="116" t="s">
        <v>359</v>
      </c>
      <c r="AT168" s="116">
        <v>3</v>
      </c>
      <c r="AU168" s="116" t="s">
        <v>102</v>
      </c>
      <c r="AW168" s="48"/>
      <c r="AX168" s="48"/>
      <c r="AY168" s="48"/>
      <c r="AZ168" s="48"/>
    </row>
    <row r="169" spans="2:52">
      <c r="B169" s="107"/>
      <c r="C169" s="107"/>
      <c r="D169" s="107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R169" s="116" t="s">
        <v>252</v>
      </c>
      <c r="AS169" s="116" t="s">
        <v>359</v>
      </c>
      <c r="AT169" s="116">
        <v>3</v>
      </c>
      <c r="AU169" s="116" t="s">
        <v>100</v>
      </c>
      <c r="AW169" s="48"/>
      <c r="AX169" s="48"/>
      <c r="AY169" s="48"/>
      <c r="AZ169" s="48"/>
    </row>
    <row r="170" spans="2:52">
      <c r="B170" s="107"/>
      <c r="C170" s="107"/>
      <c r="D170" s="107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R170" s="116" t="s">
        <v>313</v>
      </c>
      <c r="AS170" s="116" t="s">
        <v>359</v>
      </c>
      <c r="AT170" s="116">
        <v>3</v>
      </c>
      <c r="AU170" s="116" t="s">
        <v>102</v>
      </c>
      <c r="AW170" s="48"/>
      <c r="AX170" s="48"/>
      <c r="AY170" s="48"/>
      <c r="AZ170" s="48"/>
    </row>
    <row r="171" spans="2:52">
      <c r="B171" s="107"/>
      <c r="C171" s="107"/>
      <c r="D171" s="107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R171" s="116" t="s">
        <v>318</v>
      </c>
      <c r="AS171" s="116" t="s">
        <v>359</v>
      </c>
      <c r="AT171" s="116">
        <v>3</v>
      </c>
      <c r="AU171" s="116" t="s">
        <v>102</v>
      </c>
      <c r="AW171" s="48"/>
      <c r="AX171" s="48"/>
      <c r="AY171" s="48"/>
      <c r="AZ171" s="48"/>
    </row>
    <row r="172" spans="2:52">
      <c r="B172" s="107"/>
      <c r="C172" s="107"/>
      <c r="D172" s="107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R172" s="116" t="s">
        <v>272</v>
      </c>
      <c r="AS172" s="116" t="s">
        <v>359</v>
      </c>
      <c r="AT172" s="116">
        <v>3</v>
      </c>
      <c r="AU172" s="116" t="s">
        <v>102</v>
      </c>
      <c r="AW172" s="48"/>
      <c r="AX172" s="48"/>
      <c r="AY172" s="48"/>
      <c r="AZ172" s="48"/>
    </row>
    <row r="173" spans="2:52">
      <c r="B173" s="107"/>
      <c r="C173" s="107"/>
      <c r="D173" s="107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R173" s="116" t="s">
        <v>314</v>
      </c>
      <c r="AS173" s="116" t="s">
        <v>359</v>
      </c>
      <c r="AT173" s="116">
        <v>3</v>
      </c>
      <c r="AU173" s="116" t="s">
        <v>101</v>
      </c>
      <c r="AW173" s="48"/>
      <c r="AX173" s="48"/>
      <c r="AY173" s="48"/>
      <c r="AZ173" s="48"/>
    </row>
    <row r="174" spans="2:52">
      <c r="B174" s="107"/>
      <c r="C174" s="107"/>
      <c r="D174" s="107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R174" s="116" t="s">
        <v>316</v>
      </c>
      <c r="AS174" s="116" t="s">
        <v>359</v>
      </c>
      <c r="AT174" s="116">
        <v>3</v>
      </c>
      <c r="AU174" s="116" t="s">
        <v>102</v>
      </c>
      <c r="AW174" s="48"/>
      <c r="AX174" s="48"/>
      <c r="AY174" s="48"/>
      <c r="AZ174" s="48"/>
    </row>
    <row r="175" spans="2:52">
      <c r="B175" s="107"/>
      <c r="C175" s="107"/>
      <c r="D175" s="107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R175" s="116" t="s">
        <v>259</v>
      </c>
      <c r="AS175" s="116" t="s">
        <v>359</v>
      </c>
      <c r="AT175" s="116">
        <v>3</v>
      </c>
      <c r="AU175" s="116" t="s">
        <v>100</v>
      </c>
      <c r="AW175" s="48"/>
      <c r="AX175" s="48"/>
      <c r="AY175" s="48"/>
      <c r="AZ175" s="48"/>
    </row>
    <row r="176" spans="2:52">
      <c r="B176" s="107"/>
      <c r="C176" s="107"/>
      <c r="D176" s="107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R176" s="116" t="s">
        <v>189</v>
      </c>
      <c r="AS176" s="116" t="s">
        <v>359</v>
      </c>
      <c r="AT176" s="116">
        <v>3</v>
      </c>
      <c r="AU176" s="116" t="s">
        <v>102</v>
      </c>
      <c r="AW176" s="48"/>
      <c r="AX176" s="48"/>
      <c r="AY176" s="48"/>
      <c r="AZ176" s="48"/>
    </row>
    <row r="177" spans="2:52">
      <c r="B177" s="107"/>
      <c r="C177" s="107"/>
      <c r="D177" s="107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R177" s="116" t="s">
        <v>240</v>
      </c>
      <c r="AS177" s="116" t="s">
        <v>359</v>
      </c>
      <c r="AT177" s="116">
        <v>3</v>
      </c>
      <c r="AU177" s="116" t="s">
        <v>100</v>
      </c>
      <c r="AW177" s="48"/>
      <c r="AX177" s="48"/>
      <c r="AY177" s="48"/>
      <c r="AZ177" s="48"/>
    </row>
    <row r="178" spans="2:52">
      <c r="B178" s="107"/>
      <c r="C178" s="107"/>
      <c r="D178" s="107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R178" s="116" t="s">
        <v>240</v>
      </c>
      <c r="AS178" s="116" t="s">
        <v>359</v>
      </c>
      <c r="AT178" s="116">
        <v>3</v>
      </c>
      <c r="AU178" s="116" t="s">
        <v>102</v>
      </c>
      <c r="AW178" s="48"/>
      <c r="AX178" s="48"/>
      <c r="AY178" s="48"/>
      <c r="AZ178" s="48"/>
    </row>
    <row r="179" spans="2:52">
      <c r="B179" s="107"/>
      <c r="C179" s="107"/>
      <c r="D179" s="107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R179" s="116" t="s">
        <v>307</v>
      </c>
      <c r="AS179" s="116" t="s">
        <v>359</v>
      </c>
      <c r="AT179" s="116">
        <v>3</v>
      </c>
      <c r="AU179" s="116" t="s">
        <v>100</v>
      </c>
      <c r="AW179" s="48"/>
      <c r="AX179" s="48"/>
      <c r="AY179" s="48"/>
      <c r="AZ179" s="48"/>
    </row>
    <row r="180" spans="2:52">
      <c r="B180" s="107"/>
      <c r="C180" s="107"/>
      <c r="D180" s="107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R180" s="116" t="s">
        <v>307</v>
      </c>
      <c r="AS180" s="116" t="s">
        <v>359</v>
      </c>
      <c r="AT180" s="116">
        <v>3</v>
      </c>
      <c r="AU180" s="116" t="s">
        <v>102</v>
      </c>
      <c r="AW180" s="48"/>
      <c r="AX180" s="48"/>
      <c r="AY180" s="48"/>
      <c r="AZ180" s="48"/>
    </row>
    <row r="181" spans="2:52">
      <c r="B181" s="107"/>
      <c r="C181" s="107"/>
      <c r="D181" s="107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R181" s="116" t="s">
        <v>308</v>
      </c>
      <c r="AS181" s="116" t="s">
        <v>359</v>
      </c>
      <c r="AT181" s="116">
        <v>3</v>
      </c>
      <c r="AU181" s="116" t="s">
        <v>101</v>
      </c>
      <c r="AW181" s="48"/>
      <c r="AX181" s="48"/>
      <c r="AY181" s="48"/>
      <c r="AZ181" s="48"/>
    </row>
    <row r="182" spans="2:52">
      <c r="B182" s="107"/>
      <c r="C182" s="107"/>
      <c r="D182" s="107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R182" s="116" t="s">
        <v>308</v>
      </c>
      <c r="AS182" s="116" t="s">
        <v>359</v>
      </c>
      <c r="AT182" s="116">
        <v>3</v>
      </c>
      <c r="AU182" s="116" t="s">
        <v>102</v>
      </c>
      <c r="AW182" s="48"/>
      <c r="AX182" s="48"/>
      <c r="AY182" s="48"/>
      <c r="AZ182" s="48"/>
    </row>
    <row r="183" spans="2:52">
      <c r="B183" s="107"/>
      <c r="C183" s="107"/>
      <c r="D183" s="107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R183" s="116" t="s">
        <v>309</v>
      </c>
      <c r="AS183" s="116" t="s">
        <v>359</v>
      </c>
      <c r="AT183" s="116">
        <v>3</v>
      </c>
      <c r="AU183" s="116" t="s">
        <v>102</v>
      </c>
      <c r="AW183" s="48"/>
      <c r="AX183" s="48"/>
      <c r="AY183" s="48"/>
      <c r="AZ183" s="48"/>
    </row>
    <row r="184" spans="2:52">
      <c r="B184" s="107"/>
      <c r="C184" s="107"/>
      <c r="D184" s="107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R184" s="116" t="s">
        <v>306</v>
      </c>
      <c r="AS184" s="116" t="s">
        <v>359</v>
      </c>
      <c r="AT184" s="116">
        <v>3</v>
      </c>
      <c r="AU184" s="116" t="s">
        <v>100</v>
      </c>
      <c r="AW184" s="48"/>
      <c r="AX184" s="48"/>
      <c r="AY184" s="48"/>
      <c r="AZ184" s="48"/>
    </row>
    <row r="185" spans="2:52">
      <c r="B185" s="107"/>
      <c r="C185" s="107"/>
      <c r="D185" s="107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R185" s="116" t="s">
        <v>302</v>
      </c>
      <c r="AS185" s="116" t="s">
        <v>359</v>
      </c>
      <c r="AT185" s="116">
        <v>3</v>
      </c>
      <c r="AU185" s="116" t="s">
        <v>100</v>
      </c>
      <c r="AW185" s="48"/>
      <c r="AX185" s="48"/>
      <c r="AY185" s="48"/>
      <c r="AZ185" s="48"/>
    </row>
    <row r="186" spans="2:52">
      <c r="B186" s="107"/>
      <c r="C186" s="107"/>
      <c r="D186" s="107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R186" s="116" t="s">
        <v>253</v>
      </c>
      <c r="AS186" s="116" t="s">
        <v>359</v>
      </c>
      <c r="AT186" s="116">
        <v>3</v>
      </c>
      <c r="AU186" s="116" t="s">
        <v>99</v>
      </c>
      <c r="AW186" s="48"/>
      <c r="AX186" s="48"/>
      <c r="AY186" s="48"/>
      <c r="AZ186" s="48"/>
    </row>
    <row r="187" spans="2:52">
      <c r="B187" s="107"/>
      <c r="C187" s="107"/>
      <c r="D187" s="107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R187" s="116" t="s">
        <v>255</v>
      </c>
      <c r="AS187" s="116" t="s">
        <v>359</v>
      </c>
      <c r="AT187" s="116">
        <v>3</v>
      </c>
      <c r="AU187" s="116" t="s">
        <v>99</v>
      </c>
      <c r="AW187" s="48"/>
      <c r="AX187" s="48"/>
      <c r="AY187" s="48"/>
      <c r="AZ187" s="48"/>
    </row>
    <row r="188" spans="2:52">
      <c r="B188" s="107"/>
      <c r="C188" s="107"/>
      <c r="D188" s="107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R188" s="116" t="s">
        <v>255</v>
      </c>
      <c r="AS188" s="116" t="s">
        <v>359</v>
      </c>
      <c r="AT188" s="116">
        <v>3</v>
      </c>
      <c r="AU188" s="116" t="s">
        <v>100</v>
      </c>
      <c r="AW188" s="48"/>
      <c r="AX188" s="48"/>
      <c r="AY188" s="48"/>
      <c r="AZ188" s="48"/>
    </row>
    <row r="189" spans="2:52">
      <c r="B189" s="107"/>
      <c r="C189" s="107"/>
      <c r="D189" s="107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R189" s="116" t="s">
        <v>310</v>
      </c>
      <c r="AS189" s="116" t="s">
        <v>359</v>
      </c>
      <c r="AT189" s="116">
        <v>3</v>
      </c>
      <c r="AU189" s="116" t="s">
        <v>99</v>
      </c>
      <c r="AW189" s="48"/>
      <c r="AX189" s="48"/>
      <c r="AY189" s="48"/>
      <c r="AZ189" s="48"/>
    </row>
    <row r="190" spans="2:52">
      <c r="B190" s="107"/>
      <c r="C190" s="107"/>
      <c r="D190" s="107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R190" s="116" t="s">
        <v>297</v>
      </c>
      <c r="AS190" s="116" t="s">
        <v>359</v>
      </c>
      <c r="AT190" s="116">
        <v>3</v>
      </c>
      <c r="AU190" s="116" t="s">
        <v>99</v>
      </c>
      <c r="AW190" s="48"/>
      <c r="AX190" s="48"/>
      <c r="AY190" s="48"/>
      <c r="AZ190" s="48"/>
    </row>
    <row r="191" spans="2:52">
      <c r="B191" s="107"/>
      <c r="C191" s="107"/>
      <c r="D191" s="107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R191" s="116" t="s">
        <v>297</v>
      </c>
      <c r="AS191" s="116" t="s">
        <v>359</v>
      </c>
      <c r="AT191" s="116">
        <v>3</v>
      </c>
      <c r="AU191" s="116" t="s">
        <v>101</v>
      </c>
      <c r="AW191" s="48"/>
      <c r="AX191" s="48"/>
      <c r="AY191" s="48"/>
      <c r="AZ191" s="48"/>
    </row>
    <row r="192" spans="2:52">
      <c r="B192" s="107"/>
      <c r="C192" s="107"/>
      <c r="D192" s="107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R192" s="116" t="s">
        <v>283</v>
      </c>
      <c r="AS192" s="116" t="s">
        <v>359</v>
      </c>
      <c r="AT192" s="116">
        <v>3</v>
      </c>
      <c r="AU192" s="116" t="s">
        <v>99</v>
      </c>
      <c r="AW192" s="48"/>
      <c r="AX192" s="48"/>
      <c r="AY192" s="48"/>
      <c r="AZ192" s="48"/>
    </row>
    <row r="193" spans="2:52">
      <c r="B193" s="107"/>
      <c r="C193" s="107"/>
      <c r="D193" s="107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R193" s="116" t="s">
        <v>304</v>
      </c>
      <c r="AS193" s="116" t="s">
        <v>359</v>
      </c>
      <c r="AT193" s="116">
        <v>3</v>
      </c>
      <c r="AU193" s="116" t="s">
        <v>100</v>
      </c>
      <c r="AW193" s="48"/>
      <c r="AX193" s="48"/>
      <c r="AY193" s="48"/>
      <c r="AZ193" s="48"/>
    </row>
    <row r="194" spans="2:52">
      <c r="B194" s="107"/>
      <c r="C194" s="107"/>
      <c r="D194" s="107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R194" s="116" t="s">
        <v>303</v>
      </c>
      <c r="AS194" s="116" t="s">
        <v>359</v>
      </c>
      <c r="AT194" s="116">
        <v>3</v>
      </c>
      <c r="AU194" s="116" t="s">
        <v>100</v>
      </c>
      <c r="AW194" s="48"/>
      <c r="AX194" s="48"/>
      <c r="AY194" s="48"/>
      <c r="AZ194" s="48"/>
    </row>
    <row r="195" spans="2:52">
      <c r="B195" s="107"/>
      <c r="C195" s="107"/>
      <c r="D195" s="107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R195" s="116" t="s">
        <v>291</v>
      </c>
      <c r="AS195" s="116" t="s">
        <v>359</v>
      </c>
      <c r="AT195" s="116">
        <v>3</v>
      </c>
      <c r="AU195" s="116" t="s">
        <v>100</v>
      </c>
      <c r="AW195" s="48"/>
      <c r="AX195" s="48"/>
      <c r="AY195" s="48"/>
      <c r="AZ195" s="48"/>
    </row>
    <row r="196" spans="2:52">
      <c r="B196" s="107"/>
      <c r="C196" s="107"/>
      <c r="D196" s="107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R196" s="116" t="s">
        <v>190</v>
      </c>
      <c r="AS196" s="116" t="s">
        <v>359</v>
      </c>
      <c r="AT196" s="116">
        <v>3</v>
      </c>
      <c r="AU196" s="116" t="s">
        <v>100</v>
      </c>
      <c r="AW196" s="48"/>
      <c r="AX196" s="48"/>
      <c r="AY196" s="48"/>
      <c r="AZ196" s="48"/>
    </row>
    <row r="197" spans="2:52">
      <c r="B197" s="107"/>
      <c r="C197" s="107"/>
      <c r="D197" s="107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R197" s="116" t="s">
        <v>156</v>
      </c>
      <c r="AS197" s="116" t="s">
        <v>359</v>
      </c>
      <c r="AT197" s="116">
        <v>3</v>
      </c>
      <c r="AU197" s="116" t="s">
        <v>100</v>
      </c>
      <c r="AW197" s="48"/>
      <c r="AX197" s="48"/>
      <c r="AY197" s="48"/>
      <c r="AZ197" s="48"/>
    </row>
    <row r="198" spans="2:52">
      <c r="B198" s="107"/>
      <c r="C198" s="107"/>
      <c r="D198" s="107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R198" s="116" t="s">
        <v>256</v>
      </c>
      <c r="AS198" s="116" t="s">
        <v>359</v>
      </c>
      <c r="AT198" s="116">
        <v>3</v>
      </c>
      <c r="AU198" s="116" t="s">
        <v>99</v>
      </c>
      <c r="AW198" s="48"/>
      <c r="AX198" s="48"/>
      <c r="AY198" s="48"/>
      <c r="AZ198" s="48"/>
    </row>
    <row r="199" spans="2:52">
      <c r="B199" s="107"/>
      <c r="C199" s="107"/>
      <c r="D199" s="107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R199" s="116" t="s">
        <v>241</v>
      </c>
      <c r="AS199" s="116" t="s">
        <v>359</v>
      </c>
      <c r="AT199" s="116">
        <v>3</v>
      </c>
      <c r="AU199" s="116" t="s">
        <v>100</v>
      </c>
      <c r="AW199" s="48"/>
      <c r="AX199" s="48"/>
      <c r="AY199" s="48"/>
      <c r="AZ199" s="48"/>
    </row>
    <row r="200" spans="2:52">
      <c r="B200" s="107"/>
      <c r="C200" s="107"/>
      <c r="D200" s="107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R200" s="116" t="s">
        <v>292</v>
      </c>
      <c r="AS200" s="116" t="s">
        <v>359</v>
      </c>
      <c r="AT200" s="116">
        <v>3</v>
      </c>
      <c r="AU200" s="116" t="s">
        <v>100</v>
      </c>
      <c r="AW200" s="48"/>
      <c r="AX200" s="48"/>
      <c r="AY200" s="48"/>
      <c r="AZ200" s="48"/>
    </row>
    <row r="201" spans="2:52">
      <c r="B201" s="107"/>
      <c r="C201" s="107"/>
      <c r="D201" s="107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R201" s="116" t="s">
        <v>301</v>
      </c>
      <c r="AS201" s="116" t="s">
        <v>359</v>
      </c>
      <c r="AT201" s="116">
        <v>3</v>
      </c>
      <c r="AU201" s="116" t="s">
        <v>99</v>
      </c>
      <c r="AW201" s="48"/>
      <c r="AX201" s="48"/>
      <c r="AY201" s="48"/>
      <c r="AZ201" s="48"/>
    </row>
    <row r="202" spans="2:52">
      <c r="B202" s="107"/>
      <c r="C202" s="107"/>
      <c r="D202" s="107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R202" s="116" t="s">
        <v>229</v>
      </c>
      <c r="AS202" s="116" t="s">
        <v>359</v>
      </c>
      <c r="AT202" s="116">
        <v>3</v>
      </c>
      <c r="AU202" s="116" t="s">
        <v>101</v>
      </c>
      <c r="AW202" s="48"/>
      <c r="AX202" s="48"/>
      <c r="AY202" s="48"/>
      <c r="AZ202" s="48"/>
    </row>
    <row r="203" spans="2:52">
      <c r="B203" s="107"/>
      <c r="C203" s="107"/>
      <c r="D203" s="107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R203" s="116" t="s">
        <v>295</v>
      </c>
      <c r="AS203" s="116" t="s">
        <v>359</v>
      </c>
      <c r="AT203" s="116">
        <v>3</v>
      </c>
      <c r="AU203" s="116" t="s">
        <v>101</v>
      </c>
      <c r="AW203" s="48"/>
      <c r="AX203" s="48"/>
      <c r="AY203" s="48"/>
      <c r="AZ203" s="48"/>
    </row>
    <row r="204" spans="2:52">
      <c r="B204" s="107"/>
      <c r="C204" s="107"/>
      <c r="D204" s="107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R204" s="116" t="s">
        <v>275</v>
      </c>
      <c r="AS204" s="116" t="s">
        <v>359</v>
      </c>
      <c r="AT204" s="116">
        <v>3</v>
      </c>
      <c r="AU204" s="116" t="s">
        <v>101</v>
      </c>
      <c r="AW204" s="48"/>
      <c r="AX204" s="48"/>
      <c r="AY204" s="48"/>
      <c r="AZ204" s="48"/>
    </row>
    <row r="205" spans="2:52">
      <c r="B205" s="107"/>
      <c r="C205" s="107"/>
      <c r="D205" s="107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R205" s="116" t="s">
        <v>262</v>
      </c>
      <c r="AS205" s="116" t="s">
        <v>359</v>
      </c>
      <c r="AT205" s="116">
        <v>3</v>
      </c>
      <c r="AU205" s="116" t="s">
        <v>101</v>
      </c>
      <c r="AW205" s="48"/>
      <c r="AX205" s="48"/>
      <c r="AY205" s="48"/>
      <c r="AZ205" s="48"/>
    </row>
    <row r="206" spans="2:52">
      <c r="B206" s="107"/>
      <c r="C206" s="107"/>
      <c r="D206" s="107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R206" s="116" t="s">
        <v>257</v>
      </c>
      <c r="AS206" s="116" t="s">
        <v>359</v>
      </c>
      <c r="AT206" s="116">
        <v>3</v>
      </c>
      <c r="AU206" s="116" t="s">
        <v>101</v>
      </c>
      <c r="AW206" s="48"/>
      <c r="AX206" s="48"/>
      <c r="AY206" s="48"/>
      <c r="AZ206" s="48"/>
    </row>
    <row r="207" spans="2:52">
      <c r="B207" s="107"/>
      <c r="C207" s="107"/>
      <c r="D207" s="107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R207" s="116" t="s">
        <v>263</v>
      </c>
      <c r="AS207" s="116" t="s">
        <v>359</v>
      </c>
      <c r="AT207" s="116">
        <v>3</v>
      </c>
      <c r="AU207" s="116" t="s">
        <v>101</v>
      </c>
      <c r="AW207" s="48"/>
      <c r="AX207" s="48"/>
      <c r="AY207" s="48"/>
      <c r="AZ207" s="48"/>
    </row>
    <row r="208" spans="2:52">
      <c r="B208" s="107"/>
      <c r="C208" s="107"/>
      <c r="D208" s="107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R208" s="116" t="s">
        <v>264</v>
      </c>
      <c r="AS208" s="116" t="s">
        <v>359</v>
      </c>
      <c r="AT208" s="116">
        <v>3</v>
      </c>
      <c r="AU208" s="116" t="s">
        <v>101</v>
      </c>
      <c r="AW208" s="48"/>
      <c r="AX208" s="48"/>
      <c r="AY208" s="48"/>
      <c r="AZ208" s="48"/>
    </row>
    <row r="209" spans="2:52">
      <c r="B209" s="107"/>
      <c r="C209" s="107"/>
      <c r="D209" s="107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R209" s="116" t="s">
        <v>280</v>
      </c>
      <c r="AS209" s="116" t="s">
        <v>359</v>
      </c>
      <c r="AT209" s="116">
        <v>3</v>
      </c>
      <c r="AU209" s="116" t="s">
        <v>101</v>
      </c>
      <c r="AW209" s="48"/>
      <c r="AX209" s="48"/>
      <c r="AY209" s="48"/>
      <c r="AZ209" s="48"/>
    </row>
    <row r="210" spans="2:52">
      <c r="B210" s="107"/>
      <c r="C210" s="107"/>
      <c r="D210" s="107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R210" s="116" t="s">
        <v>284</v>
      </c>
      <c r="AS210" s="116" t="s">
        <v>359</v>
      </c>
      <c r="AT210" s="116">
        <v>3</v>
      </c>
      <c r="AU210" s="116" t="s">
        <v>101</v>
      </c>
      <c r="AW210" s="48"/>
      <c r="AX210" s="48"/>
      <c r="AY210" s="48"/>
      <c r="AZ210" s="48"/>
    </row>
    <row r="211" spans="2:52">
      <c r="B211" s="107"/>
      <c r="C211" s="107"/>
      <c r="D211" s="107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R211" s="116" t="s">
        <v>281</v>
      </c>
      <c r="AS211" s="116" t="s">
        <v>359</v>
      </c>
      <c r="AT211" s="116">
        <v>3</v>
      </c>
      <c r="AU211" s="116" t="s">
        <v>101</v>
      </c>
      <c r="AW211" s="48"/>
      <c r="AX211" s="48"/>
      <c r="AY211" s="48"/>
      <c r="AZ211" s="48"/>
    </row>
    <row r="212" spans="2:52">
      <c r="B212" s="107"/>
      <c r="C212" s="107"/>
      <c r="D212" s="107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R212" s="116" t="s">
        <v>294</v>
      </c>
      <c r="AS212" s="116" t="s">
        <v>359</v>
      </c>
      <c r="AT212" s="116">
        <v>3</v>
      </c>
      <c r="AU212" s="116" t="s">
        <v>101</v>
      </c>
      <c r="AW212" s="48"/>
      <c r="AX212" s="48"/>
      <c r="AY212" s="48"/>
      <c r="AZ212" s="48"/>
    </row>
    <row r="213" spans="2:52">
      <c r="B213" s="107"/>
      <c r="C213" s="107"/>
      <c r="D213" s="107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R213" s="116" t="s">
        <v>258</v>
      </c>
      <c r="AS213" s="116" t="s">
        <v>359</v>
      </c>
      <c r="AT213" s="116">
        <v>3</v>
      </c>
      <c r="AU213" s="116" t="s">
        <v>101</v>
      </c>
      <c r="AW213" s="48"/>
      <c r="AX213" s="48"/>
      <c r="AY213" s="48"/>
      <c r="AZ213" s="48"/>
    </row>
    <row r="214" spans="2:52">
      <c r="B214" s="107"/>
      <c r="C214" s="107"/>
      <c r="D214" s="107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R214" s="116" t="s">
        <v>287</v>
      </c>
      <c r="AS214" s="116" t="s">
        <v>359</v>
      </c>
      <c r="AT214" s="116">
        <v>3</v>
      </c>
      <c r="AU214" s="116" t="s">
        <v>102</v>
      </c>
      <c r="AW214" s="48"/>
      <c r="AX214" s="48"/>
      <c r="AY214" s="48"/>
      <c r="AZ214" s="48"/>
    </row>
    <row r="215" spans="2:52">
      <c r="B215" s="107"/>
      <c r="C215" s="107"/>
      <c r="D215" s="107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R215" s="116" t="s">
        <v>327</v>
      </c>
      <c r="AS215" s="116" t="s">
        <v>359</v>
      </c>
      <c r="AT215" s="116">
        <v>3</v>
      </c>
      <c r="AU215" s="116" t="s">
        <v>99</v>
      </c>
      <c r="AW215" s="48"/>
      <c r="AX215" s="48"/>
      <c r="AY215" s="48"/>
      <c r="AZ215" s="48"/>
    </row>
    <row r="216" spans="2:52">
      <c r="B216" s="107"/>
      <c r="C216" s="107"/>
      <c r="D216" s="107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R216" s="116" t="s">
        <v>326</v>
      </c>
      <c r="AS216" s="116" t="s">
        <v>359</v>
      </c>
      <c r="AT216" s="116">
        <v>3</v>
      </c>
      <c r="AU216" s="116" t="s">
        <v>100</v>
      </c>
      <c r="AW216" s="48"/>
      <c r="AX216" s="48"/>
      <c r="AY216" s="48"/>
      <c r="AZ216" s="48"/>
    </row>
    <row r="217" spans="2:52">
      <c r="B217" s="107"/>
      <c r="C217" s="107"/>
      <c r="D217" s="107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R217" s="116" t="s">
        <v>162</v>
      </c>
      <c r="AS217" s="116" t="s">
        <v>359</v>
      </c>
      <c r="AT217" s="116">
        <v>3</v>
      </c>
      <c r="AU217" s="116" t="s">
        <v>102</v>
      </c>
      <c r="AW217" s="48"/>
      <c r="AX217" s="48"/>
      <c r="AY217" s="48"/>
      <c r="AZ217" s="48"/>
    </row>
    <row r="218" spans="2:52">
      <c r="B218" s="107"/>
      <c r="C218" s="107"/>
      <c r="D218" s="107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R218" s="116" t="s">
        <v>166</v>
      </c>
      <c r="AS218" s="116" t="s">
        <v>359</v>
      </c>
      <c r="AT218" s="116">
        <v>3</v>
      </c>
      <c r="AU218" s="116" t="s">
        <v>101</v>
      </c>
      <c r="AW218" s="48"/>
      <c r="AX218" s="48"/>
      <c r="AY218" s="48"/>
      <c r="AZ218" s="48"/>
    </row>
    <row r="219" spans="2:52">
      <c r="B219" s="107"/>
      <c r="C219" s="107"/>
      <c r="D219" s="107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R219" s="116" t="s">
        <v>210</v>
      </c>
      <c r="AS219" s="116" t="s">
        <v>359</v>
      </c>
      <c r="AT219" s="116">
        <v>3</v>
      </c>
      <c r="AU219" s="116" t="s">
        <v>100</v>
      </c>
      <c r="AW219" s="48"/>
      <c r="AX219" s="48"/>
      <c r="AY219" s="48"/>
      <c r="AZ219" s="48"/>
    </row>
    <row r="220" spans="2:52">
      <c r="B220" s="107"/>
      <c r="C220" s="107"/>
      <c r="D220" s="107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R220" s="116" t="s">
        <v>298</v>
      </c>
      <c r="AS220" s="116" t="s">
        <v>359</v>
      </c>
      <c r="AT220" s="116">
        <v>3</v>
      </c>
      <c r="AU220" s="116" t="s">
        <v>99</v>
      </c>
      <c r="AW220" s="48"/>
      <c r="AX220" s="48"/>
      <c r="AY220" s="48"/>
      <c r="AZ220" s="48"/>
    </row>
    <row r="221" spans="2:52">
      <c r="B221" s="107"/>
      <c r="C221" s="107"/>
      <c r="D221" s="107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R221" s="116" t="s">
        <v>252</v>
      </c>
      <c r="AS221" s="116" t="s">
        <v>359</v>
      </c>
      <c r="AT221" s="116">
        <v>3</v>
      </c>
      <c r="AU221" s="116" t="s">
        <v>102</v>
      </c>
      <c r="AW221" s="48"/>
      <c r="AX221" s="48"/>
      <c r="AY221" s="48"/>
      <c r="AZ221" s="48"/>
    </row>
    <row r="222" spans="2:52">
      <c r="B222" s="107"/>
      <c r="C222" s="107"/>
      <c r="D222" s="107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R222" s="116" t="s">
        <v>318</v>
      </c>
      <c r="AS222" s="116" t="s">
        <v>359</v>
      </c>
      <c r="AT222" s="116">
        <v>3</v>
      </c>
      <c r="AU222" s="116" t="s">
        <v>99</v>
      </c>
      <c r="AW222" s="48"/>
      <c r="AX222" s="48"/>
      <c r="AY222" s="48"/>
      <c r="AZ222" s="48"/>
    </row>
    <row r="223" spans="2:52">
      <c r="B223" s="107"/>
      <c r="C223" s="107"/>
      <c r="D223" s="107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R223" s="116" t="s">
        <v>260</v>
      </c>
      <c r="AS223" s="116" t="s">
        <v>359</v>
      </c>
      <c r="AT223" s="116">
        <v>3</v>
      </c>
      <c r="AU223" s="116" t="s">
        <v>100</v>
      </c>
      <c r="AW223" s="48"/>
      <c r="AX223" s="48"/>
      <c r="AY223" s="48"/>
      <c r="AZ223" s="48"/>
    </row>
    <row r="224" spans="2:52">
      <c r="B224" s="3"/>
      <c r="C224" s="3"/>
      <c r="D224" s="3"/>
      <c r="AR224" s="116" t="s">
        <v>309</v>
      </c>
      <c r="AS224" s="116" t="s">
        <v>359</v>
      </c>
      <c r="AT224" s="116">
        <v>3</v>
      </c>
      <c r="AU224" s="116" t="s">
        <v>100</v>
      </c>
      <c r="AW224" s="48"/>
      <c r="AX224" s="48"/>
      <c r="AY224" s="48"/>
      <c r="AZ224" s="48"/>
    </row>
    <row r="225" spans="2:52">
      <c r="B225" s="3"/>
      <c r="C225" s="3"/>
      <c r="D225" s="3"/>
      <c r="AR225" s="116" t="s">
        <v>254</v>
      </c>
      <c r="AS225" s="116" t="s">
        <v>359</v>
      </c>
      <c r="AT225" s="116">
        <v>3</v>
      </c>
      <c r="AU225" s="116" t="s">
        <v>99</v>
      </c>
      <c r="AW225" s="48"/>
      <c r="AX225" s="48"/>
      <c r="AY225" s="48"/>
      <c r="AZ225" s="48"/>
    </row>
    <row r="226" spans="2:52">
      <c r="B226" s="3"/>
      <c r="C226" s="3"/>
      <c r="D226" s="3"/>
      <c r="AR226" s="116" t="s">
        <v>283</v>
      </c>
      <c r="AS226" s="116" t="s">
        <v>359</v>
      </c>
      <c r="AT226" s="116">
        <v>3</v>
      </c>
      <c r="AU226" s="116" t="s">
        <v>101</v>
      </c>
      <c r="AW226" s="48"/>
      <c r="AX226" s="48"/>
      <c r="AY226" s="48"/>
      <c r="AZ226" s="48"/>
    </row>
    <row r="227" spans="2:52">
      <c r="B227" s="3"/>
      <c r="C227" s="3"/>
      <c r="D227" s="3"/>
      <c r="AR227" s="116" t="s">
        <v>190</v>
      </c>
      <c r="AS227" s="116" t="s">
        <v>359</v>
      </c>
      <c r="AT227" s="116">
        <v>3</v>
      </c>
      <c r="AU227" s="116" t="s">
        <v>99</v>
      </c>
      <c r="AW227" s="48"/>
      <c r="AX227" s="48"/>
      <c r="AY227" s="48"/>
      <c r="AZ227" s="48"/>
    </row>
    <row r="228" spans="2:52">
      <c r="B228" s="3"/>
      <c r="C228" s="3"/>
      <c r="D228" s="3"/>
      <c r="AR228" s="116" t="s">
        <v>274</v>
      </c>
      <c r="AS228" s="116" t="s">
        <v>359</v>
      </c>
      <c r="AT228" s="116">
        <v>3</v>
      </c>
      <c r="AU228" s="116" t="s">
        <v>101</v>
      </c>
      <c r="AW228" s="48"/>
      <c r="AX228" s="48"/>
      <c r="AY228" s="48"/>
      <c r="AZ228" s="48"/>
    </row>
    <row r="229" spans="2:52">
      <c r="B229" s="3"/>
      <c r="C229" s="3"/>
      <c r="D229" s="3"/>
      <c r="AR229" s="116" t="s">
        <v>319</v>
      </c>
      <c r="AS229" s="116" t="s">
        <v>359</v>
      </c>
      <c r="AT229" s="116">
        <v>3</v>
      </c>
      <c r="AU229" s="116" t="s">
        <v>102</v>
      </c>
      <c r="AW229" s="48"/>
      <c r="AX229" s="48"/>
      <c r="AY229" s="48"/>
      <c r="AZ229" s="48"/>
    </row>
    <row r="230" spans="2:52">
      <c r="B230" s="3"/>
      <c r="C230" s="3"/>
      <c r="D230" s="3"/>
      <c r="AR230" s="116" t="s">
        <v>210</v>
      </c>
      <c r="AS230" s="116" t="s">
        <v>359</v>
      </c>
      <c r="AT230" s="116">
        <v>3</v>
      </c>
      <c r="AU230" s="116" t="s">
        <v>99</v>
      </c>
      <c r="AW230" s="48"/>
      <c r="AX230" s="48"/>
      <c r="AY230" s="48"/>
      <c r="AZ230" s="48"/>
    </row>
    <row r="231" spans="2:52">
      <c r="B231" s="3"/>
      <c r="C231" s="3"/>
      <c r="D231" s="3"/>
      <c r="AR231" s="116" t="s">
        <v>278</v>
      </c>
      <c r="AS231" s="116" t="s">
        <v>359</v>
      </c>
      <c r="AT231" s="116">
        <v>3</v>
      </c>
      <c r="AU231" s="116" t="s">
        <v>101</v>
      </c>
      <c r="AW231" s="48"/>
      <c r="AX231" s="48"/>
      <c r="AY231" s="48"/>
      <c r="AZ231" s="48"/>
    </row>
    <row r="232" spans="2:52">
      <c r="B232" s="3"/>
      <c r="C232" s="3"/>
      <c r="D232" s="3"/>
      <c r="AR232" s="116" t="s">
        <v>254</v>
      </c>
      <c r="AS232" s="116" t="s">
        <v>359</v>
      </c>
      <c r="AT232" s="116">
        <v>3</v>
      </c>
      <c r="AU232" s="116" t="s">
        <v>102</v>
      </c>
      <c r="AW232" s="48"/>
      <c r="AX232" s="48"/>
      <c r="AY232" s="48"/>
      <c r="AZ232" s="48"/>
    </row>
    <row r="233" spans="2:52">
      <c r="B233" s="3"/>
      <c r="C233" s="3"/>
      <c r="D233" s="3"/>
      <c r="AR233" s="116" t="s">
        <v>244</v>
      </c>
      <c r="AS233" s="116" t="s">
        <v>359</v>
      </c>
      <c r="AT233" s="116">
        <v>3</v>
      </c>
      <c r="AU233" s="116" t="s">
        <v>102</v>
      </c>
      <c r="AW233" s="48"/>
      <c r="AX233" s="48"/>
      <c r="AY233" s="48"/>
      <c r="AZ233" s="48"/>
    </row>
    <row r="234" spans="2:52">
      <c r="B234" s="3"/>
      <c r="C234" s="3"/>
      <c r="D234" s="3"/>
      <c r="AR234" s="116" t="s">
        <v>162</v>
      </c>
      <c r="AS234" s="116" t="s">
        <v>359</v>
      </c>
      <c r="AT234" s="116">
        <v>4</v>
      </c>
      <c r="AU234" s="116" t="s">
        <v>101</v>
      </c>
      <c r="AW234" s="48"/>
      <c r="AX234" s="48"/>
      <c r="AY234" s="48"/>
      <c r="AZ234" s="48"/>
    </row>
    <row r="235" spans="2:52">
      <c r="B235" s="3"/>
      <c r="C235" s="3"/>
      <c r="D235" s="3"/>
      <c r="AR235" s="116" t="s">
        <v>322</v>
      </c>
      <c r="AS235" s="116" t="s">
        <v>359</v>
      </c>
      <c r="AT235" s="116">
        <v>4</v>
      </c>
      <c r="AU235" s="116" t="s">
        <v>100</v>
      </c>
      <c r="AW235" s="48"/>
      <c r="AX235" s="48"/>
      <c r="AY235" s="48"/>
      <c r="AZ235" s="48"/>
    </row>
    <row r="236" spans="2:52">
      <c r="B236" s="3"/>
      <c r="C236" s="3"/>
      <c r="D236" s="3"/>
      <c r="AR236" s="116" t="s">
        <v>154</v>
      </c>
      <c r="AS236" s="116" t="s">
        <v>359</v>
      </c>
      <c r="AT236" s="116">
        <v>4</v>
      </c>
      <c r="AU236" s="116" t="s">
        <v>100</v>
      </c>
      <c r="AW236" s="48"/>
      <c r="AX236" s="48"/>
      <c r="AY236" s="48"/>
      <c r="AZ236" s="48"/>
    </row>
    <row r="237" spans="2:52">
      <c r="B237" s="3"/>
      <c r="C237" s="3"/>
      <c r="D237" s="3"/>
      <c r="AR237" s="116" t="s">
        <v>228</v>
      </c>
      <c r="AS237" s="116" t="s">
        <v>359</v>
      </c>
      <c r="AT237" s="116">
        <v>4</v>
      </c>
      <c r="AU237" s="116" t="s">
        <v>101</v>
      </c>
      <c r="AW237" s="48"/>
      <c r="AX237" s="48"/>
      <c r="AY237" s="48"/>
      <c r="AZ237" s="48"/>
    </row>
    <row r="238" spans="2:52">
      <c r="B238" s="3"/>
      <c r="C238" s="3"/>
      <c r="D238" s="3"/>
      <c r="AR238" s="116" t="s">
        <v>228</v>
      </c>
      <c r="AS238" s="116" t="s">
        <v>359</v>
      </c>
      <c r="AT238" s="116">
        <v>4</v>
      </c>
      <c r="AU238" s="116" t="s">
        <v>102</v>
      </c>
      <c r="AW238" s="48"/>
      <c r="AX238" s="48"/>
      <c r="AY238" s="48"/>
      <c r="AZ238" s="48"/>
    </row>
    <row r="239" spans="2:52">
      <c r="B239" s="3"/>
      <c r="C239" s="3"/>
      <c r="D239" s="3"/>
      <c r="AR239" s="116" t="s">
        <v>288</v>
      </c>
      <c r="AS239" s="116" t="s">
        <v>359</v>
      </c>
      <c r="AT239" s="116">
        <v>4</v>
      </c>
      <c r="AU239" s="116" t="s">
        <v>101</v>
      </c>
      <c r="AW239" s="48"/>
      <c r="AX239" s="48"/>
      <c r="AY239" s="48"/>
      <c r="AZ239" s="48"/>
    </row>
    <row r="240" spans="2:52">
      <c r="B240" s="3"/>
      <c r="C240" s="3"/>
      <c r="D240" s="3"/>
      <c r="AR240" s="116" t="s">
        <v>288</v>
      </c>
      <c r="AS240" s="116" t="s">
        <v>359</v>
      </c>
      <c r="AT240" s="116">
        <v>4</v>
      </c>
      <c r="AU240" s="116" t="s">
        <v>102</v>
      </c>
      <c r="AW240" s="48"/>
      <c r="AX240" s="48"/>
      <c r="AY240" s="48"/>
      <c r="AZ240" s="48"/>
    </row>
    <row r="241" spans="2:52">
      <c r="B241" s="3"/>
      <c r="C241" s="3"/>
      <c r="D241" s="3"/>
      <c r="AR241" s="116" t="s">
        <v>298</v>
      </c>
      <c r="AS241" s="116" t="s">
        <v>359</v>
      </c>
      <c r="AT241" s="116">
        <v>4</v>
      </c>
      <c r="AU241" s="116" t="s">
        <v>102</v>
      </c>
      <c r="AW241" s="48"/>
      <c r="AX241" s="48"/>
      <c r="AY241" s="48"/>
      <c r="AZ241" s="48"/>
    </row>
    <row r="242" spans="2:52">
      <c r="B242" s="3"/>
      <c r="C242" s="3"/>
      <c r="D242" s="3"/>
      <c r="AR242" s="116" t="s">
        <v>305</v>
      </c>
      <c r="AS242" s="116" t="s">
        <v>359</v>
      </c>
      <c r="AT242" s="116">
        <v>4</v>
      </c>
      <c r="AU242" s="116" t="s">
        <v>102</v>
      </c>
      <c r="AW242" s="48"/>
      <c r="AX242" s="48"/>
      <c r="AY242" s="48"/>
      <c r="AZ242" s="48"/>
    </row>
    <row r="243" spans="2:52">
      <c r="B243" s="3"/>
      <c r="C243" s="3"/>
      <c r="D243" s="3"/>
      <c r="AR243" s="116" t="s">
        <v>328</v>
      </c>
      <c r="AS243" s="116" t="s">
        <v>359</v>
      </c>
      <c r="AT243" s="116">
        <v>4</v>
      </c>
      <c r="AU243" s="116" t="s">
        <v>101</v>
      </c>
      <c r="AW243" s="48"/>
      <c r="AX243" s="48"/>
      <c r="AY243" s="48"/>
      <c r="AZ243" s="48"/>
    </row>
    <row r="244" spans="2:52">
      <c r="B244" s="3"/>
      <c r="C244" s="3"/>
      <c r="D244" s="3"/>
      <c r="AR244" s="116" t="s">
        <v>277</v>
      </c>
      <c r="AS244" s="116" t="s">
        <v>359</v>
      </c>
      <c r="AT244" s="116">
        <v>4</v>
      </c>
      <c r="AU244" s="116" t="s">
        <v>99</v>
      </c>
      <c r="AW244" s="48"/>
      <c r="AX244" s="48"/>
      <c r="AY244" s="48"/>
      <c r="AZ244" s="48"/>
    </row>
    <row r="245" spans="2:52">
      <c r="B245" s="3"/>
      <c r="C245" s="3"/>
      <c r="D245" s="3"/>
      <c r="AR245" s="116" t="s">
        <v>277</v>
      </c>
      <c r="AS245" s="116" t="s">
        <v>359</v>
      </c>
      <c r="AT245" s="116">
        <v>4</v>
      </c>
      <c r="AU245" s="116" t="s">
        <v>102</v>
      </c>
      <c r="AW245" s="48"/>
      <c r="AX245" s="48"/>
      <c r="AY245" s="48"/>
      <c r="AZ245" s="48"/>
    </row>
    <row r="246" spans="2:52">
      <c r="B246" s="3"/>
      <c r="C246" s="3"/>
      <c r="D246" s="3"/>
      <c r="AR246" s="116" t="s">
        <v>317</v>
      </c>
      <c r="AS246" s="116" t="s">
        <v>359</v>
      </c>
      <c r="AT246" s="116">
        <v>4</v>
      </c>
      <c r="AU246" s="116" t="s">
        <v>101</v>
      </c>
      <c r="AW246" s="48"/>
      <c r="AX246" s="48"/>
      <c r="AY246" s="48"/>
      <c r="AZ246" s="48"/>
    </row>
    <row r="247" spans="2:52">
      <c r="B247" s="3"/>
      <c r="C247" s="3"/>
      <c r="D247" s="3"/>
      <c r="AR247" s="116" t="s">
        <v>317</v>
      </c>
      <c r="AS247" s="116" t="s">
        <v>359</v>
      </c>
      <c r="AT247" s="116">
        <v>4</v>
      </c>
      <c r="AU247" s="116" t="s">
        <v>102</v>
      </c>
      <c r="AW247" s="48"/>
      <c r="AX247" s="48"/>
      <c r="AY247" s="48"/>
      <c r="AZ247" s="48"/>
    </row>
    <row r="248" spans="2:52">
      <c r="B248" s="3"/>
      <c r="C248" s="3"/>
      <c r="D248" s="3"/>
      <c r="AR248" s="116" t="s">
        <v>273</v>
      </c>
      <c r="AS248" s="116" t="s">
        <v>359</v>
      </c>
      <c r="AT248" s="116">
        <v>4</v>
      </c>
      <c r="AU248" s="116" t="s">
        <v>100</v>
      </c>
      <c r="AW248" s="48"/>
      <c r="AX248" s="48"/>
      <c r="AY248" s="48"/>
      <c r="AZ248" s="48"/>
    </row>
    <row r="249" spans="2:52">
      <c r="B249" s="3"/>
      <c r="C249" s="3"/>
      <c r="D249" s="3"/>
      <c r="AR249" s="116" t="s">
        <v>314</v>
      </c>
      <c r="AS249" s="116" t="s">
        <v>359</v>
      </c>
      <c r="AT249" s="116">
        <v>4</v>
      </c>
      <c r="AU249" s="116" t="s">
        <v>100</v>
      </c>
      <c r="AW249" s="48"/>
      <c r="AX249" s="48"/>
      <c r="AY249" s="48"/>
      <c r="AZ249" s="48"/>
    </row>
    <row r="250" spans="2:52">
      <c r="B250" s="3"/>
      <c r="C250" s="3"/>
      <c r="D250" s="3"/>
      <c r="AR250" s="116" t="s">
        <v>316</v>
      </c>
      <c r="AS250" s="116" t="s">
        <v>359</v>
      </c>
      <c r="AT250" s="116">
        <v>4</v>
      </c>
      <c r="AU250" s="116" t="s">
        <v>100</v>
      </c>
      <c r="AW250" s="48"/>
      <c r="AX250" s="48"/>
      <c r="AY250" s="48"/>
      <c r="AZ250" s="48"/>
    </row>
    <row r="251" spans="2:52">
      <c r="B251" s="3"/>
      <c r="C251" s="3"/>
      <c r="D251" s="3"/>
      <c r="AR251" s="116" t="s">
        <v>316</v>
      </c>
      <c r="AS251" s="116" t="s">
        <v>359</v>
      </c>
      <c r="AT251" s="116">
        <v>4</v>
      </c>
      <c r="AU251" s="116" t="s">
        <v>101</v>
      </c>
      <c r="AW251" s="48"/>
      <c r="AX251" s="48"/>
      <c r="AY251" s="48"/>
      <c r="AZ251" s="48"/>
    </row>
    <row r="252" spans="2:52">
      <c r="B252" s="3"/>
      <c r="C252" s="3"/>
      <c r="D252" s="3"/>
      <c r="AR252" s="116" t="s">
        <v>211</v>
      </c>
      <c r="AS252" s="116" t="s">
        <v>359</v>
      </c>
      <c r="AT252" s="116">
        <v>4</v>
      </c>
      <c r="AU252" s="116" t="s">
        <v>100</v>
      </c>
      <c r="AW252" s="48"/>
      <c r="AX252" s="48"/>
      <c r="AY252" s="48"/>
      <c r="AZ252" s="48"/>
    </row>
    <row r="253" spans="2:52">
      <c r="B253" s="3"/>
      <c r="C253" s="3"/>
      <c r="D253" s="3"/>
      <c r="AR253" s="116" t="s">
        <v>189</v>
      </c>
      <c r="AS253" s="116" t="s">
        <v>359</v>
      </c>
      <c r="AT253" s="116">
        <v>4</v>
      </c>
      <c r="AU253" s="116" t="s">
        <v>100</v>
      </c>
      <c r="AW253" s="48"/>
      <c r="AX253" s="48"/>
      <c r="AY253" s="48"/>
      <c r="AZ253" s="48"/>
    </row>
    <row r="254" spans="2:52">
      <c r="B254" s="3"/>
      <c r="C254" s="3"/>
      <c r="D254" s="3"/>
      <c r="AR254" s="116" t="s">
        <v>189</v>
      </c>
      <c r="AS254" s="116" t="s">
        <v>359</v>
      </c>
      <c r="AT254" s="116">
        <v>4</v>
      </c>
      <c r="AU254" s="116" t="s">
        <v>101</v>
      </c>
      <c r="AW254" s="48"/>
      <c r="AX254" s="48"/>
      <c r="AY254" s="48"/>
      <c r="AZ254" s="48"/>
    </row>
    <row r="255" spans="2:52">
      <c r="B255" s="3"/>
      <c r="C255" s="3"/>
      <c r="D255" s="3"/>
      <c r="AR255" s="116" t="s">
        <v>307</v>
      </c>
      <c r="AS255" s="116" t="s">
        <v>359</v>
      </c>
      <c r="AT255" s="116">
        <v>4</v>
      </c>
      <c r="AU255" s="116" t="s">
        <v>99</v>
      </c>
      <c r="AW255" s="48"/>
      <c r="AX255" s="48"/>
      <c r="AY255" s="48"/>
      <c r="AZ255" s="48"/>
    </row>
    <row r="256" spans="2:52">
      <c r="B256" s="3"/>
      <c r="C256" s="3"/>
      <c r="D256" s="3"/>
      <c r="AR256" s="116" t="s">
        <v>307</v>
      </c>
      <c r="AS256" s="116" t="s">
        <v>359</v>
      </c>
      <c r="AT256" s="116">
        <v>4</v>
      </c>
      <c r="AU256" s="116" t="s">
        <v>101</v>
      </c>
      <c r="AW256" s="48"/>
      <c r="AX256" s="48"/>
      <c r="AY256" s="48"/>
      <c r="AZ256" s="48"/>
    </row>
    <row r="257" spans="2:52">
      <c r="B257" s="3"/>
      <c r="C257" s="3"/>
      <c r="D257" s="3"/>
      <c r="AR257" s="116" t="s">
        <v>308</v>
      </c>
      <c r="AS257" s="116" t="s">
        <v>359</v>
      </c>
      <c r="AT257" s="116">
        <v>4</v>
      </c>
      <c r="AU257" s="116" t="s">
        <v>100</v>
      </c>
      <c r="AW257" s="48"/>
      <c r="AX257" s="48"/>
      <c r="AY257" s="48"/>
      <c r="AZ257" s="48"/>
    </row>
    <row r="258" spans="2:52">
      <c r="B258" s="3"/>
      <c r="C258" s="3"/>
      <c r="D258" s="3"/>
      <c r="AR258" s="116" t="s">
        <v>306</v>
      </c>
      <c r="AS258" s="116" t="s">
        <v>359</v>
      </c>
      <c r="AT258" s="116">
        <v>4</v>
      </c>
      <c r="AU258" s="116" t="s">
        <v>99</v>
      </c>
      <c r="AW258" s="48"/>
      <c r="AX258" s="48"/>
      <c r="AY258" s="48"/>
      <c r="AZ258" s="48"/>
    </row>
    <row r="259" spans="2:52">
      <c r="B259" s="3"/>
      <c r="C259" s="3"/>
      <c r="D259" s="3"/>
      <c r="AR259" s="116" t="s">
        <v>306</v>
      </c>
      <c r="AS259" s="116" t="s">
        <v>359</v>
      </c>
      <c r="AT259" s="116">
        <v>4</v>
      </c>
      <c r="AU259" s="116" t="s">
        <v>101</v>
      </c>
      <c r="AW259" s="48"/>
      <c r="AX259" s="48"/>
      <c r="AY259" s="48"/>
      <c r="AZ259" s="48"/>
    </row>
    <row r="260" spans="2:52">
      <c r="B260" s="3"/>
      <c r="C260" s="3"/>
      <c r="D260" s="3"/>
      <c r="AR260" s="116" t="s">
        <v>302</v>
      </c>
      <c r="AS260" s="116" t="s">
        <v>359</v>
      </c>
      <c r="AT260" s="116">
        <v>4</v>
      </c>
      <c r="AU260" s="116" t="s">
        <v>99</v>
      </c>
      <c r="AW260" s="48"/>
      <c r="AX260" s="48"/>
      <c r="AY260" s="48"/>
      <c r="AZ260" s="48"/>
    </row>
    <row r="261" spans="2:52">
      <c r="B261" s="3"/>
      <c r="C261" s="3"/>
      <c r="D261" s="3"/>
      <c r="AR261" s="116" t="s">
        <v>253</v>
      </c>
      <c r="AS261" s="116" t="s">
        <v>359</v>
      </c>
      <c r="AT261" s="116">
        <v>4</v>
      </c>
      <c r="AU261" s="116" t="s">
        <v>101</v>
      </c>
      <c r="AW261" s="48"/>
      <c r="AX261" s="48"/>
      <c r="AY261" s="48"/>
      <c r="AZ261" s="48"/>
    </row>
    <row r="262" spans="2:52">
      <c r="B262" s="3"/>
      <c r="C262" s="3"/>
      <c r="D262" s="3"/>
      <c r="AR262" s="116" t="s">
        <v>310</v>
      </c>
      <c r="AS262" s="116" t="s">
        <v>359</v>
      </c>
      <c r="AT262" s="116">
        <v>4</v>
      </c>
      <c r="AU262" s="116" t="s">
        <v>101</v>
      </c>
      <c r="AW262" s="48"/>
      <c r="AX262" s="48"/>
      <c r="AY262" s="48"/>
      <c r="AZ262" s="48"/>
    </row>
    <row r="263" spans="2:52">
      <c r="B263" s="3"/>
      <c r="C263" s="3"/>
      <c r="D263" s="3"/>
      <c r="AR263" s="116" t="s">
        <v>155</v>
      </c>
      <c r="AS263" s="116" t="s">
        <v>359</v>
      </c>
      <c r="AT263" s="116">
        <v>4</v>
      </c>
      <c r="AU263" s="116" t="s">
        <v>99</v>
      </c>
      <c r="AW263" s="48"/>
      <c r="AX263" s="48"/>
      <c r="AY263" s="48"/>
      <c r="AZ263" s="48"/>
    </row>
    <row r="264" spans="2:52">
      <c r="B264" s="3"/>
      <c r="C264" s="3"/>
      <c r="D264" s="3"/>
      <c r="AR264" s="116" t="s">
        <v>155</v>
      </c>
      <c r="AS264" s="116" t="s">
        <v>359</v>
      </c>
      <c r="AT264" s="116">
        <v>4</v>
      </c>
      <c r="AU264" s="116" t="s">
        <v>101</v>
      </c>
      <c r="AW264" s="48"/>
      <c r="AX264" s="48"/>
      <c r="AY264" s="48"/>
      <c r="AZ264" s="48"/>
    </row>
    <row r="265" spans="2:52">
      <c r="B265" s="3"/>
      <c r="C265" s="3"/>
      <c r="D265" s="3"/>
      <c r="AR265" s="116" t="s">
        <v>304</v>
      </c>
      <c r="AS265" s="116" t="s">
        <v>359</v>
      </c>
      <c r="AT265" s="116">
        <v>4</v>
      </c>
      <c r="AU265" s="116" t="s">
        <v>99</v>
      </c>
      <c r="AW265" s="48"/>
      <c r="AX265" s="48"/>
      <c r="AY265" s="48"/>
      <c r="AZ265" s="48"/>
    </row>
    <row r="266" spans="2:52">
      <c r="B266" s="3"/>
      <c r="C266" s="3"/>
      <c r="D266" s="3"/>
      <c r="AR266" s="116" t="s">
        <v>303</v>
      </c>
      <c r="AS266" s="116" t="s">
        <v>359</v>
      </c>
      <c r="AT266" s="116">
        <v>4</v>
      </c>
      <c r="AU266" s="116" t="s">
        <v>99</v>
      </c>
      <c r="AW266" s="48"/>
      <c r="AX266" s="48"/>
      <c r="AY266" s="48"/>
      <c r="AZ266" s="48"/>
    </row>
    <row r="267" spans="2:52">
      <c r="B267" s="3"/>
      <c r="C267" s="3"/>
      <c r="D267" s="3"/>
      <c r="AR267" s="116" t="s">
        <v>303</v>
      </c>
      <c r="AS267" s="116" t="s">
        <v>359</v>
      </c>
      <c r="AT267" s="116">
        <v>4</v>
      </c>
      <c r="AU267" s="116" t="s">
        <v>101</v>
      </c>
      <c r="AW267" s="48"/>
      <c r="AX267" s="48"/>
      <c r="AY267" s="48"/>
      <c r="AZ267" s="48"/>
    </row>
    <row r="268" spans="2:52">
      <c r="B268" s="3"/>
      <c r="C268" s="3"/>
      <c r="D268" s="3"/>
      <c r="AR268" s="116" t="s">
        <v>190</v>
      </c>
      <c r="AS268" s="116" t="s">
        <v>359</v>
      </c>
      <c r="AT268" s="116">
        <v>4</v>
      </c>
      <c r="AU268" s="116" t="s">
        <v>101</v>
      </c>
      <c r="AW268" s="48"/>
      <c r="AX268" s="48"/>
      <c r="AY268" s="48"/>
      <c r="AZ268" s="48"/>
    </row>
    <row r="269" spans="2:52">
      <c r="B269" s="3"/>
      <c r="C269" s="3"/>
      <c r="D269" s="3"/>
      <c r="AR269" s="116" t="s">
        <v>156</v>
      </c>
      <c r="AS269" s="116" t="s">
        <v>359</v>
      </c>
      <c r="AT269" s="116">
        <v>4</v>
      </c>
      <c r="AU269" s="116" t="s">
        <v>101</v>
      </c>
      <c r="AW269" s="48"/>
      <c r="AX269" s="48"/>
      <c r="AY269" s="48"/>
      <c r="AZ269" s="48"/>
    </row>
    <row r="270" spans="2:52">
      <c r="B270" s="3"/>
      <c r="C270" s="3"/>
      <c r="D270" s="3"/>
      <c r="AR270" s="116" t="s">
        <v>321</v>
      </c>
      <c r="AS270" s="116" t="s">
        <v>359</v>
      </c>
      <c r="AT270" s="116">
        <v>4</v>
      </c>
      <c r="AU270" s="116" t="s">
        <v>99</v>
      </c>
      <c r="AW270" s="48"/>
      <c r="AX270" s="48"/>
      <c r="AY270" s="48"/>
      <c r="AZ270" s="48"/>
    </row>
    <row r="271" spans="2:52">
      <c r="B271" s="3"/>
      <c r="C271" s="3"/>
      <c r="D271" s="3"/>
      <c r="AR271" s="116" t="s">
        <v>327</v>
      </c>
      <c r="AS271" s="116" t="s">
        <v>359</v>
      </c>
      <c r="AT271" s="116">
        <v>4</v>
      </c>
      <c r="AU271" s="116" t="s">
        <v>102</v>
      </c>
      <c r="AW271" s="48"/>
      <c r="AX271" s="48"/>
      <c r="AY271" s="48"/>
      <c r="AZ271" s="48"/>
    </row>
    <row r="272" spans="2:52">
      <c r="B272" s="3"/>
      <c r="C272" s="3"/>
      <c r="D272" s="3"/>
      <c r="AR272" s="116" t="s">
        <v>324</v>
      </c>
      <c r="AS272" s="116" t="s">
        <v>359</v>
      </c>
      <c r="AT272" s="116">
        <v>4</v>
      </c>
      <c r="AU272" s="116" t="s">
        <v>101</v>
      </c>
      <c r="AW272" s="48"/>
      <c r="AX272" s="48"/>
      <c r="AY272" s="48"/>
      <c r="AZ272" s="48"/>
    </row>
    <row r="273" spans="2:52">
      <c r="B273" s="3"/>
      <c r="C273" s="3"/>
      <c r="D273" s="3"/>
      <c r="AR273" s="116" t="s">
        <v>288</v>
      </c>
      <c r="AS273" s="116" t="s">
        <v>359</v>
      </c>
      <c r="AT273" s="116">
        <v>4</v>
      </c>
      <c r="AU273" s="116" t="s">
        <v>100</v>
      </c>
      <c r="AW273" s="48"/>
      <c r="AX273" s="48"/>
      <c r="AY273" s="48"/>
      <c r="AZ273" s="48"/>
    </row>
    <row r="274" spans="2:52">
      <c r="B274" s="3"/>
      <c r="C274" s="3"/>
      <c r="D274" s="3"/>
      <c r="AR274" s="116" t="s">
        <v>305</v>
      </c>
      <c r="AS274" s="116" t="s">
        <v>359</v>
      </c>
      <c r="AT274" s="116">
        <v>4</v>
      </c>
      <c r="AU274" s="116" t="s">
        <v>99</v>
      </c>
      <c r="AW274" s="48"/>
      <c r="AX274" s="48"/>
      <c r="AY274" s="48"/>
      <c r="AZ274" s="48"/>
    </row>
    <row r="275" spans="2:52">
      <c r="B275" s="3"/>
      <c r="C275" s="3"/>
      <c r="D275" s="3"/>
      <c r="AR275" s="116" t="s">
        <v>211</v>
      </c>
      <c r="AS275" s="116" t="s">
        <v>359</v>
      </c>
      <c r="AT275" s="116">
        <v>4</v>
      </c>
      <c r="AU275" s="116" t="s">
        <v>99</v>
      </c>
      <c r="AW275" s="48"/>
      <c r="AX275" s="48"/>
      <c r="AY275" s="48"/>
      <c r="AZ275" s="48"/>
    </row>
    <row r="276" spans="2:52">
      <c r="B276" s="3"/>
      <c r="C276" s="3"/>
      <c r="D276" s="3"/>
      <c r="AR276" s="116" t="s">
        <v>211</v>
      </c>
      <c r="AS276" s="116" t="s">
        <v>359</v>
      </c>
      <c r="AT276" s="116">
        <v>4</v>
      </c>
      <c r="AU276" s="116" t="s">
        <v>101</v>
      </c>
      <c r="AW276" s="48"/>
      <c r="AX276" s="48"/>
      <c r="AY276" s="48"/>
      <c r="AZ276" s="48"/>
    </row>
    <row r="277" spans="2:52">
      <c r="B277" s="3"/>
      <c r="C277" s="3"/>
      <c r="D277" s="3"/>
      <c r="AR277" s="116" t="s">
        <v>260</v>
      </c>
      <c r="AS277" s="116" t="s">
        <v>359</v>
      </c>
      <c r="AT277" s="116">
        <v>4</v>
      </c>
      <c r="AU277" s="116" t="s">
        <v>99</v>
      </c>
      <c r="AW277" s="48"/>
      <c r="AX277" s="48"/>
      <c r="AY277" s="48"/>
      <c r="AZ277" s="48"/>
    </row>
    <row r="278" spans="2:52">
      <c r="B278" s="3"/>
      <c r="C278" s="3"/>
      <c r="D278" s="3"/>
      <c r="AR278" s="116" t="s">
        <v>289</v>
      </c>
      <c r="AS278" s="116" t="s">
        <v>359</v>
      </c>
      <c r="AT278" s="116">
        <v>4</v>
      </c>
      <c r="AU278" s="116" t="s">
        <v>101</v>
      </c>
      <c r="AW278" s="48"/>
      <c r="AX278" s="48"/>
      <c r="AY278" s="48"/>
      <c r="AZ278" s="48"/>
    </row>
    <row r="279" spans="2:52">
      <c r="B279" s="3"/>
      <c r="C279" s="3"/>
      <c r="D279" s="3"/>
      <c r="AR279" s="116" t="s">
        <v>244</v>
      </c>
      <c r="AS279" s="116" t="s">
        <v>359</v>
      </c>
      <c r="AT279" s="116">
        <v>4</v>
      </c>
      <c r="AU279" s="116" t="s">
        <v>100</v>
      </c>
      <c r="AW279" s="48"/>
      <c r="AX279" s="48"/>
      <c r="AY279" s="48"/>
      <c r="AZ279" s="48"/>
    </row>
    <row r="280" spans="2:52">
      <c r="B280" s="3"/>
      <c r="C280" s="3"/>
      <c r="D280" s="3"/>
      <c r="AR280" s="116" t="s">
        <v>210</v>
      </c>
      <c r="AS280" s="116" t="s">
        <v>359</v>
      </c>
      <c r="AT280" s="116">
        <v>4</v>
      </c>
      <c r="AU280" s="116" t="s">
        <v>102</v>
      </c>
      <c r="AW280" s="48"/>
      <c r="AX280" s="48"/>
      <c r="AY280" s="48"/>
      <c r="AZ280" s="48"/>
    </row>
    <row r="281" spans="2:52">
      <c r="B281" s="3"/>
      <c r="C281" s="3"/>
      <c r="D281" s="3"/>
      <c r="AR281" s="116" t="s">
        <v>228</v>
      </c>
      <c r="AS281" s="116" t="s">
        <v>359</v>
      </c>
      <c r="AT281" s="116">
        <v>4</v>
      </c>
      <c r="AU281" s="116" t="s">
        <v>99</v>
      </c>
      <c r="AW281" s="48"/>
      <c r="AX281" s="48"/>
      <c r="AY281" s="48"/>
      <c r="AZ281" s="48"/>
    </row>
    <row r="282" spans="2:52">
      <c r="B282" s="3"/>
      <c r="C282" s="3"/>
      <c r="D282" s="3"/>
      <c r="AR282" s="116" t="s">
        <v>328</v>
      </c>
      <c r="AS282" s="116" t="s">
        <v>359</v>
      </c>
      <c r="AT282" s="116">
        <v>4</v>
      </c>
      <c r="AU282" s="116" t="s">
        <v>99</v>
      </c>
      <c r="AW282" s="48"/>
      <c r="AX282" s="48"/>
      <c r="AY282" s="48"/>
      <c r="AZ282" s="48"/>
    </row>
    <row r="283" spans="2:52">
      <c r="B283" s="3"/>
      <c r="C283" s="3"/>
      <c r="D283" s="3"/>
      <c r="AR283" s="116" t="s">
        <v>326</v>
      </c>
      <c r="AS283" s="116" t="s">
        <v>359</v>
      </c>
      <c r="AT283" s="116">
        <v>5</v>
      </c>
      <c r="AU283" s="116" t="s">
        <v>100</v>
      </c>
      <c r="AW283" s="48"/>
      <c r="AX283" s="48"/>
      <c r="AY283" s="48"/>
      <c r="AZ283" s="48"/>
    </row>
    <row r="284" spans="2:52">
      <c r="B284" s="3"/>
      <c r="C284" s="3"/>
      <c r="D284" s="3"/>
      <c r="AR284" s="116" t="s">
        <v>228</v>
      </c>
      <c r="AS284" s="116" t="s">
        <v>359</v>
      </c>
      <c r="AT284" s="116">
        <v>5</v>
      </c>
      <c r="AU284" s="116" t="s">
        <v>100</v>
      </c>
      <c r="AW284" s="48"/>
      <c r="AX284" s="48"/>
      <c r="AY284" s="48"/>
      <c r="AZ284" s="48"/>
    </row>
    <row r="285" spans="2:52">
      <c r="B285" s="3"/>
      <c r="C285" s="3"/>
      <c r="D285" s="3"/>
      <c r="AR285" s="116" t="s">
        <v>323</v>
      </c>
      <c r="AS285" s="116" t="s">
        <v>359</v>
      </c>
      <c r="AT285" s="116">
        <v>5</v>
      </c>
      <c r="AU285" s="116" t="s">
        <v>102</v>
      </c>
      <c r="AW285" s="48"/>
      <c r="AX285" s="48"/>
      <c r="AY285" s="48"/>
      <c r="AZ285" s="48"/>
    </row>
    <row r="286" spans="2:52">
      <c r="B286" s="3"/>
      <c r="C286" s="3"/>
      <c r="D286" s="3"/>
      <c r="AR286" s="116" t="s">
        <v>305</v>
      </c>
      <c r="AS286" s="116" t="s">
        <v>359</v>
      </c>
      <c r="AT286" s="116">
        <v>5</v>
      </c>
      <c r="AU286" s="116" t="s">
        <v>99</v>
      </c>
      <c r="AW286" s="48"/>
      <c r="AX286" s="48"/>
      <c r="AY286" s="48"/>
      <c r="AZ286" s="48"/>
    </row>
    <row r="287" spans="2:52">
      <c r="B287" s="3"/>
      <c r="C287" s="3"/>
      <c r="D287" s="3"/>
      <c r="AR287" s="116" t="s">
        <v>305</v>
      </c>
      <c r="AS287" s="116" t="s">
        <v>359</v>
      </c>
      <c r="AT287" s="116">
        <v>5</v>
      </c>
      <c r="AU287" s="116" t="s">
        <v>100</v>
      </c>
      <c r="AW287" s="48"/>
      <c r="AX287" s="48"/>
      <c r="AY287" s="48"/>
      <c r="AZ287" s="48"/>
    </row>
    <row r="288" spans="2:52">
      <c r="AR288" s="116" t="s">
        <v>313</v>
      </c>
      <c r="AS288" s="116" t="s">
        <v>359</v>
      </c>
      <c r="AT288" s="116">
        <v>5</v>
      </c>
      <c r="AU288" s="116" t="s">
        <v>100</v>
      </c>
      <c r="AW288" s="48"/>
      <c r="AX288" s="48"/>
      <c r="AY288" s="48"/>
      <c r="AZ288" s="48"/>
    </row>
    <row r="289" spans="44:52">
      <c r="AR289" s="116" t="s">
        <v>313</v>
      </c>
      <c r="AS289" s="116" t="s">
        <v>359</v>
      </c>
      <c r="AT289" s="116">
        <v>5</v>
      </c>
      <c r="AU289" s="116" t="s">
        <v>101</v>
      </c>
      <c r="AW289" s="48"/>
      <c r="AX289" s="48"/>
      <c r="AY289" s="48"/>
      <c r="AZ289" s="48"/>
    </row>
    <row r="290" spans="44:52">
      <c r="AR290" s="116" t="s">
        <v>318</v>
      </c>
      <c r="AS290" s="116" t="s">
        <v>359</v>
      </c>
      <c r="AT290" s="116">
        <v>5</v>
      </c>
      <c r="AU290" s="116" t="s">
        <v>100</v>
      </c>
      <c r="AW290" s="48"/>
      <c r="AX290" s="48"/>
      <c r="AY290" s="48"/>
      <c r="AZ290" s="48"/>
    </row>
    <row r="291" spans="44:52">
      <c r="AR291" s="116" t="s">
        <v>277</v>
      </c>
      <c r="AS291" s="116" t="s">
        <v>359</v>
      </c>
      <c r="AT291" s="116">
        <v>5</v>
      </c>
      <c r="AU291" s="116" t="s">
        <v>100</v>
      </c>
      <c r="AW291" s="48"/>
      <c r="AX291" s="48"/>
      <c r="AY291" s="48"/>
      <c r="AZ291" s="48"/>
    </row>
    <row r="292" spans="44:52">
      <c r="AR292" s="116" t="s">
        <v>240</v>
      </c>
      <c r="AS292" s="116" t="s">
        <v>359</v>
      </c>
      <c r="AT292" s="116">
        <v>5</v>
      </c>
      <c r="AU292" s="116" t="s">
        <v>99</v>
      </c>
      <c r="AW292" s="48"/>
      <c r="AX292" s="48"/>
      <c r="AY292" s="48"/>
      <c r="AZ292" s="48"/>
    </row>
    <row r="293" spans="44:52">
      <c r="AR293" s="116" t="s">
        <v>240</v>
      </c>
      <c r="AS293" s="116" t="s">
        <v>359</v>
      </c>
      <c r="AT293" s="116">
        <v>5</v>
      </c>
      <c r="AU293" s="116" t="s">
        <v>101</v>
      </c>
      <c r="AW293" s="48"/>
      <c r="AX293" s="48"/>
      <c r="AY293" s="48"/>
      <c r="AZ293" s="48"/>
    </row>
    <row r="294" spans="44:52">
      <c r="AR294" s="116" t="s">
        <v>260</v>
      </c>
      <c r="AS294" s="116" t="s">
        <v>359</v>
      </c>
      <c r="AT294" s="116">
        <v>5</v>
      </c>
      <c r="AU294" s="116" t="s">
        <v>101</v>
      </c>
      <c r="AW294" s="48"/>
      <c r="AX294" s="48"/>
      <c r="AY294" s="48"/>
      <c r="AZ294" s="48"/>
    </row>
    <row r="295" spans="44:52">
      <c r="AR295" s="116" t="s">
        <v>308</v>
      </c>
      <c r="AS295" s="116" t="s">
        <v>359</v>
      </c>
      <c r="AT295" s="116">
        <v>5</v>
      </c>
      <c r="AU295" s="116" t="s">
        <v>99</v>
      </c>
      <c r="AW295" s="48"/>
      <c r="AX295" s="48"/>
      <c r="AY295" s="48"/>
      <c r="AZ295" s="48"/>
    </row>
    <row r="296" spans="44:52">
      <c r="AR296" s="116" t="s">
        <v>309</v>
      </c>
      <c r="AS296" s="116" t="s">
        <v>359</v>
      </c>
      <c r="AT296" s="116">
        <v>5</v>
      </c>
      <c r="AU296" s="116" t="s">
        <v>99</v>
      </c>
      <c r="AW296" s="48"/>
      <c r="AX296" s="48"/>
      <c r="AY296" s="48"/>
      <c r="AZ296" s="48"/>
    </row>
    <row r="297" spans="44:52">
      <c r="AR297" s="116" t="s">
        <v>278</v>
      </c>
      <c r="AS297" s="116" t="s">
        <v>359</v>
      </c>
      <c r="AT297" s="116">
        <v>5</v>
      </c>
      <c r="AU297" s="116" t="s">
        <v>99</v>
      </c>
      <c r="AW297" s="48"/>
      <c r="AX297" s="48"/>
      <c r="AY297" s="48"/>
      <c r="AZ297" s="48"/>
    </row>
    <row r="298" spans="44:52">
      <c r="AR298" s="116" t="s">
        <v>290</v>
      </c>
      <c r="AS298" s="116" t="s">
        <v>359</v>
      </c>
      <c r="AT298" s="116">
        <v>5</v>
      </c>
      <c r="AU298" s="116" t="s">
        <v>99</v>
      </c>
      <c r="AW298" s="48"/>
      <c r="AX298" s="48"/>
      <c r="AY298" s="48"/>
      <c r="AZ298" s="48"/>
    </row>
    <row r="299" spans="44:52">
      <c r="AR299" s="116" t="s">
        <v>318</v>
      </c>
      <c r="AS299" s="116" t="s">
        <v>359</v>
      </c>
      <c r="AT299" s="116">
        <v>5</v>
      </c>
      <c r="AU299" s="116" t="s">
        <v>101</v>
      </c>
      <c r="AW299" s="48"/>
      <c r="AX299" s="48"/>
      <c r="AY299" s="48"/>
      <c r="AZ299" s="48"/>
    </row>
    <row r="300" spans="44:52">
      <c r="AR300" s="116" t="s">
        <v>254</v>
      </c>
      <c r="AS300" s="116" t="s">
        <v>359</v>
      </c>
      <c r="AT300" s="116">
        <v>5</v>
      </c>
      <c r="AU300" s="116" t="s">
        <v>102</v>
      </c>
      <c r="AW300" s="48"/>
      <c r="AX300" s="48"/>
      <c r="AY300" s="48"/>
      <c r="AZ300" s="48"/>
    </row>
    <row r="301" spans="44:52">
      <c r="AR301" s="116" t="s">
        <v>311</v>
      </c>
      <c r="AS301" s="116" t="s">
        <v>359</v>
      </c>
      <c r="AT301" s="116">
        <v>5</v>
      </c>
      <c r="AU301" s="116" t="s">
        <v>100</v>
      </c>
      <c r="AW301" s="48"/>
      <c r="AX301" s="48"/>
      <c r="AY301" s="48"/>
      <c r="AZ301" s="48"/>
    </row>
    <row r="302" spans="44:52">
      <c r="AR302" s="116" t="s">
        <v>191</v>
      </c>
      <c r="AS302" s="116" t="s">
        <v>359</v>
      </c>
      <c r="AT302" s="116">
        <v>5</v>
      </c>
      <c r="AU302" s="116" t="s">
        <v>99</v>
      </c>
      <c r="AW302" s="48"/>
      <c r="AX302" s="48"/>
      <c r="AY302" s="48"/>
      <c r="AZ302" s="48"/>
    </row>
    <row r="303" spans="44:52">
      <c r="AR303" s="116" t="s">
        <v>328</v>
      </c>
      <c r="AS303" s="116" t="s">
        <v>359</v>
      </c>
      <c r="AT303" s="116">
        <v>5</v>
      </c>
      <c r="AU303" s="116" t="s">
        <v>102</v>
      </c>
      <c r="AW303" s="48"/>
      <c r="AX303" s="48"/>
      <c r="AY303" s="48"/>
      <c r="AZ303" s="48"/>
    </row>
    <row r="304" spans="44:52">
      <c r="AR304" s="116" t="s">
        <v>315</v>
      </c>
      <c r="AS304" s="116" t="s">
        <v>359</v>
      </c>
      <c r="AT304" s="116">
        <v>5</v>
      </c>
      <c r="AU304" s="116" t="s">
        <v>101</v>
      </c>
      <c r="AW304" s="48"/>
      <c r="AX304" s="48"/>
      <c r="AY304" s="48"/>
      <c r="AZ304" s="48"/>
    </row>
    <row r="305" spans="44:52">
      <c r="AR305" s="116" t="s">
        <v>254</v>
      </c>
      <c r="AS305" s="116" t="s">
        <v>359</v>
      </c>
      <c r="AT305" s="116">
        <v>5</v>
      </c>
      <c r="AU305" s="116" t="s">
        <v>101</v>
      </c>
      <c r="AW305" s="48"/>
      <c r="AX305" s="48"/>
      <c r="AY305" s="48"/>
      <c r="AZ305" s="48"/>
    </row>
    <row r="306" spans="44:52">
      <c r="AR306" s="116" t="s">
        <v>325</v>
      </c>
      <c r="AS306" s="116" t="s">
        <v>359</v>
      </c>
      <c r="AT306" s="116">
        <v>6</v>
      </c>
      <c r="AU306" s="116" t="s">
        <v>102</v>
      </c>
      <c r="AW306" s="48"/>
      <c r="AX306" s="48"/>
      <c r="AY306" s="48"/>
      <c r="AZ306" s="48"/>
    </row>
    <row r="307" spans="44:52">
      <c r="AR307" s="116" t="s">
        <v>162</v>
      </c>
      <c r="AS307" s="116" t="s">
        <v>359</v>
      </c>
      <c r="AT307" s="116">
        <v>6</v>
      </c>
      <c r="AU307" s="116" t="s">
        <v>100</v>
      </c>
      <c r="AW307" s="48"/>
      <c r="AX307" s="48"/>
      <c r="AY307" s="48"/>
      <c r="AZ307" s="48"/>
    </row>
    <row r="308" spans="44:52">
      <c r="AR308" s="116" t="s">
        <v>166</v>
      </c>
      <c r="AS308" s="116" t="s">
        <v>359</v>
      </c>
      <c r="AT308" s="116">
        <v>6</v>
      </c>
      <c r="AU308" s="116" t="s">
        <v>99</v>
      </c>
      <c r="AW308" s="48"/>
      <c r="AX308" s="48"/>
      <c r="AY308" s="48"/>
      <c r="AZ308" s="48"/>
    </row>
    <row r="309" spans="44:52">
      <c r="AR309" s="116" t="s">
        <v>166</v>
      </c>
      <c r="AS309" s="116" t="s">
        <v>359</v>
      </c>
      <c r="AT309" s="116">
        <v>6</v>
      </c>
      <c r="AU309" s="116" t="s">
        <v>101</v>
      </c>
      <c r="AW309" s="48"/>
      <c r="AX309" s="48"/>
      <c r="AY309" s="48"/>
      <c r="AZ309" s="48"/>
    </row>
    <row r="310" spans="44:52">
      <c r="AR310" s="116" t="s">
        <v>166</v>
      </c>
      <c r="AS310" s="116" t="s">
        <v>359</v>
      </c>
      <c r="AT310" s="116">
        <v>6</v>
      </c>
      <c r="AU310" s="116" t="s">
        <v>102</v>
      </c>
      <c r="AW310" s="48"/>
      <c r="AX310" s="48"/>
      <c r="AY310" s="48"/>
      <c r="AZ310" s="48"/>
    </row>
    <row r="311" spans="44:52">
      <c r="AR311" s="116" t="s">
        <v>323</v>
      </c>
      <c r="AS311" s="116" t="s">
        <v>359</v>
      </c>
      <c r="AT311" s="116">
        <v>6</v>
      </c>
      <c r="AU311" s="116" t="s">
        <v>100</v>
      </c>
      <c r="AW311" s="48"/>
      <c r="AX311" s="48"/>
      <c r="AY311" s="48"/>
      <c r="AZ311" s="48"/>
    </row>
    <row r="312" spans="44:52">
      <c r="AR312" s="116" t="s">
        <v>298</v>
      </c>
      <c r="AS312" s="116" t="s">
        <v>359</v>
      </c>
      <c r="AT312" s="116">
        <v>6</v>
      </c>
      <c r="AU312" s="116" t="s">
        <v>100</v>
      </c>
      <c r="AW312" s="48"/>
      <c r="AX312" s="48"/>
      <c r="AY312" s="48"/>
      <c r="AZ312" s="48"/>
    </row>
    <row r="313" spans="44:52">
      <c r="AR313" s="116" t="s">
        <v>259</v>
      </c>
      <c r="AS313" s="116" t="s">
        <v>359</v>
      </c>
      <c r="AT313" s="116">
        <v>6</v>
      </c>
      <c r="AU313" s="116" t="s">
        <v>99</v>
      </c>
      <c r="AW313" s="48"/>
      <c r="AX313" s="48"/>
      <c r="AY313" s="48"/>
      <c r="AZ313" s="48"/>
    </row>
    <row r="314" spans="44:52">
      <c r="AR314" s="116" t="s">
        <v>160</v>
      </c>
      <c r="AS314" s="116" t="s">
        <v>359</v>
      </c>
      <c r="AT314" s="116">
        <v>6</v>
      </c>
      <c r="AU314" s="116" t="s">
        <v>100</v>
      </c>
      <c r="AW314" s="48"/>
      <c r="AX314" s="48"/>
      <c r="AY314" s="48"/>
      <c r="AZ314" s="48"/>
    </row>
    <row r="315" spans="44:52">
      <c r="AR315" s="116" t="s">
        <v>326</v>
      </c>
      <c r="AS315" s="116" t="s">
        <v>359</v>
      </c>
      <c r="AT315" s="116">
        <v>6</v>
      </c>
      <c r="AU315" s="116" t="s">
        <v>99</v>
      </c>
      <c r="AW315" s="48"/>
      <c r="AX315" s="48"/>
      <c r="AY315" s="48"/>
      <c r="AZ315" s="48"/>
    </row>
    <row r="316" spans="44:52">
      <c r="AR316" s="116" t="s">
        <v>313</v>
      </c>
      <c r="AS316" s="116" t="s">
        <v>359</v>
      </c>
      <c r="AT316" s="116">
        <v>6</v>
      </c>
      <c r="AU316" s="116" t="s">
        <v>99</v>
      </c>
      <c r="AW316" s="48"/>
      <c r="AX316" s="48"/>
      <c r="AY316" s="48"/>
      <c r="AZ316" s="48"/>
    </row>
    <row r="317" spans="44:52">
      <c r="AR317" s="116" t="s">
        <v>298</v>
      </c>
      <c r="AS317" s="116" t="s">
        <v>359</v>
      </c>
      <c r="AT317" s="116">
        <v>6</v>
      </c>
      <c r="AU317" s="116" t="s">
        <v>99</v>
      </c>
      <c r="AW317" s="48"/>
      <c r="AX317" s="48"/>
      <c r="AY317" s="48"/>
      <c r="AZ317" s="48"/>
    </row>
    <row r="318" spans="44:52">
      <c r="AR318" s="116" t="s">
        <v>329</v>
      </c>
      <c r="AS318" s="116" t="s">
        <v>359</v>
      </c>
      <c r="AT318" s="116">
        <v>7</v>
      </c>
      <c r="AU318" s="116" t="s">
        <v>102</v>
      </c>
      <c r="AW318" s="48"/>
      <c r="AX318" s="48"/>
      <c r="AY318" s="48"/>
      <c r="AZ318" s="48"/>
    </row>
    <row r="319" spans="44:52">
      <c r="AR319" s="116" t="s">
        <v>287</v>
      </c>
      <c r="AS319" s="116" t="s">
        <v>359</v>
      </c>
      <c r="AT319" s="116">
        <v>7</v>
      </c>
      <c r="AU319" s="116" t="s">
        <v>102</v>
      </c>
      <c r="AW319" s="48"/>
      <c r="AX319" s="48"/>
      <c r="AY319" s="48"/>
      <c r="AZ319" s="48"/>
    </row>
    <row r="320" spans="44:52">
      <c r="AR320" s="116" t="s">
        <v>272</v>
      </c>
      <c r="AS320" s="116" t="s">
        <v>359</v>
      </c>
      <c r="AT320" s="116">
        <v>7</v>
      </c>
      <c r="AU320" s="116" t="s">
        <v>99</v>
      </c>
      <c r="AW320" s="48"/>
      <c r="AX320" s="48"/>
      <c r="AY320" s="48"/>
      <c r="AZ320" s="48"/>
    </row>
    <row r="321" spans="44:52">
      <c r="AR321" s="116" t="s">
        <v>272</v>
      </c>
      <c r="AS321" s="116" t="s">
        <v>359</v>
      </c>
      <c r="AT321" s="116">
        <v>7</v>
      </c>
      <c r="AU321" s="116" t="s">
        <v>101</v>
      </c>
      <c r="AW321" s="48"/>
      <c r="AX321" s="48"/>
      <c r="AY321" s="48"/>
      <c r="AZ321" s="48"/>
    </row>
    <row r="322" spans="44:52">
      <c r="AR322" s="116" t="s">
        <v>244</v>
      </c>
      <c r="AS322" s="116" t="s">
        <v>359</v>
      </c>
      <c r="AT322" s="116">
        <v>7</v>
      </c>
      <c r="AU322" s="116" t="s">
        <v>102</v>
      </c>
      <c r="AW322" s="48"/>
      <c r="AX322" s="48"/>
      <c r="AY322" s="48"/>
      <c r="AZ322" s="48"/>
    </row>
    <row r="323" spans="44:52">
      <c r="AR323" s="116" t="s">
        <v>210</v>
      </c>
      <c r="AS323" s="116" t="s">
        <v>359</v>
      </c>
      <c r="AT323" s="116">
        <v>7</v>
      </c>
      <c r="AU323" s="116" t="s">
        <v>99</v>
      </c>
      <c r="AW323" s="48"/>
      <c r="AX323" s="48"/>
      <c r="AY323" s="48"/>
      <c r="AZ323" s="48"/>
    </row>
    <row r="324" spans="44:52">
      <c r="AR324" s="116" t="s">
        <v>325</v>
      </c>
      <c r="AS324" s="116" t="s">
        <v>359</v>
      </c>
      <c r="AT324" s="116">
        <v>7</v>
      </c>
      <c r="AU324" s="116" t="s">
        <v>100</v>
      </c>
      <c r="AW324" s="48"/>
      <c r="AX324" s="48"/>
      <c r="AY324" s="48"/>
      <c r="AZ324" s="48"/>
    </row>
    <row r="325" spans="44:52">
      <c r="AR325" s="116" t="s">
        <v>244</v>
      </c>
      <c r="AS325" s="116" t="s">
        <v>359</v>
      </c>
      <c r="AT325" s="116">
        <v>7</v>
      </c>
      <c r="AU325" s="116" t="s">
        <v>101</v>
      </c>
      <c r="AW325" s="48"/>
      <c r="AX325" s="48"/>
      <c r="AY325" s="48"/>
      <c r="AZ325" s="48"/>
    </row>
    <row r="326" spans="44:52">
      <c r="AR326" s="116" t="s">
        <v>326</v>
      </c>
      <c r="AS326" s="116" t="s">
        <v>359</v>
      </c>
      <c r="AT326" s="116">
        <v>8</v>
      </c>
      <c r="AU326" s="116" t="s">
        <v>102</v>
      </c>
      <c r="AW326" s="48"/>
      <c r="AX326" s="48"/>
      <c r="AY326" s="48"/>
      <c r="AZ326" s="48"/>
    </row>
    <row r="327" spans="44:52">
      <c r="AR327" s="116" t="s">
        <v>154</v>
      </c>
      <c r="AS327" s="116" t="s">
        <v>359</v>
      </c>
      <c r="AT327" s="116">
        <v>8</v>
      </c>
      <c r="AU327" s="116" t="s">
        <v>101</v>
      </c>
      <c r="AW327" s="48"/>
      <c r="AX327" s="48"/>
      <c r="AY327" s="48"/>
      <c r="AZ327" s="48"/>
    </row>
    <row r="328" spans="44:52">
      <c r="AR328" s="116" t="s">
        <v>298</v>
      </c>
      <c r="AS328" s="116" t="s">
        <v>359</v>
      </c>
      <c r="AT328" s="116">
        <v>8</v>
      </c>
      <c r="AU328" s="116" t="s">
        <v>101</v>
      </c>
      <c r="AW328" s="48"/>
      <c r="AX328" s="48"/>
      <c r="AY328" s="48"/>
      <c r="AZ328" s="48"/>
    </row>
    <row r="329" spans="44:52">
      <c r="AR329" s="116" t="s">
        <v>287</v>
      </c>
      <c r="AS329" s="116" t="s">
        <v>359</v>
      </c>
      <c r="AT329" s="116">
        <v>8</v>
      </c>
      <c r="AU329" s="116" t="s">
        <v>100</v>
      </c>
      <c r="AW329" s="48"/>
      <c r="AX329" s="48"/>
      <c r="AY329" s="48"/>
      <c r="AZ329" s="48"/>
    </row>
    <row r="330" spans="44:52">
      <c r="AR330" s="116" t="s">
        <v>311</v>
      </c>
      <c r="AS330" s="116" t="s">
        <v>359</v>
      </c>
      <c r="AT330" s="116">
        <v>8</v>
      </c>
      <c r="AU330" s="116" t="s">
        <v>101</v>
      </c>
      <c r="AW330" s="48"/>
      <c r="AX330" s="48"/>
      <c r="AY330" s="48"/>
      <c r="AZ330" s="48"/>
    </row>
    <row r="331" spans="44:52">
      <c r="AR331" s="116" t="s">
        <v>324</v>
      </c>
      <c r="AS331" s="116" t="s">
        <v>359</v>
      </c>
      <c r="AT331" s="116">
        <v>9</v>
      </c>
      <c r="AU331" s="116" t="s">
        <v>102</v>
      </c>
      <c r="AW331" s="48"/>
      <c r="AX331" s="48"/>
      <c r="AY331" s="48"/>
      <c r="AZ331" s="48"/>
    </row>
    <row r="332" spans="44:52">
      <c r="AR332" s="116" t="s">
        <v>322</v>
      </c>
      <c r="AS332" s="116" t="s">
        <v>359</v>
      </c>
      <c r="AT332" s="116">
        <v>9</v>
      </c>
      <c r="AU332" s="116" t="s">
        <v>99</v>
      </c>
      <c r="AW332" s="48"/>
      <c r="AX332" s="48"/>
      <c r="AY332" s="48"/>
      <c r="AZ332" s="48"/>
    </row>
    <row r="333" spans="44:52">
      <c r="AR333" s="116" t="s">
        <v>322</v>
      </c>
      <c r="AS333" s="116" t="s">
        <v>359</v>
      </c>
      <c r="AT333" s="116">
        <v>9</v>
      </c>
      <c r="AU333" s="116" t="s">
        <v>101</v>
      </c>
      <c r="AW333" s="48"/>
      <c r="AX333" s="48"/>
      <c r="AY333" s="48"/>
      <c r="AZ333" s="48"/>
    </row>
    <row r="334" spans="44:52">
      <c r="AR334" s="116" t="s">
        <v>154</v>
      </c>
      <c r="AS334" s="116" t="s">
        <v>359</v>
      </c>
      <c r="AT334" s="116">
        <v>9</v>
      </c>
      <c r="AU334" s="116" t="s">
        <v>99</v>
      </c>
      <c r="AW334" s="48"/>
      <c r="AX334" s="48"/>
      <c r="AY334" s="48"/>
      <c r="AZ334" s="48"/>
    </row>
    <row r="335" spans="44:52">
      <c r="AR335" s="116" t="s">
        <v>252</v>
      </c>
      <c r="AS335" s="116" t="s">
        <v>359</v>
      </c>
      <c r="AT335" s="116">
        <v>9</v>
      </c>
      <c r="AU335" s="116" t="s">
        <v>99</v>
      </c>
      <c r="AW335" s="48"/>
      <c r="AX335" s="48"/>
      <c r="AY335" s="48"/>
      <c r="AZ335" s="48"/>
    </row>
    <row r="336" spans="44:52">
      <c r="AR336" s="116" t="s">
        <v>327</v>
      </c>
      <c r="AS336" s="116" t="s">
        <v>359</v>
      </c>
      <c r="AT336" s="116">
        <v>10</v>
      </c>
      <c r="AU336" s="116" t="s">
        <v>99</v>
      </c>
      <c r="AW336" s="48"/>
      <c r="AX336" s="48"/>
      <c r="AY336" s="48"/>
      <c r="AZ336" s="48"/>
    </row>
    <row r="337" spans="44:52">
      <c r="AR337" s="116" t="s">
        <v>323</v>
      </c>
      <c r="AS337" s="116" t="s">
        <v>359</v>
      </c>
      <c r="AT337" s="116">
        <v>10</v>
      </c>
      <c r="AU337" s="116" t="s">
        <v>99</v>
      </c>
      <c r="AW337" s="48"/>
      <c r="AX337" s="48"/>
      <c r="AY337" s="48"/>
      <c r="AZ337" s="48"/>
    </row>
    <row r="338" spans="44:52">
      <c r="AR338" s="116" t="s">
        <v>244</v>
      </c>
      <c r="AS338" s="116" t="s">
        <v>359</v>
      </c>
      <c r="AT338" s="116">
        <v>10</v>
      </c>
      <c r="AU338" s="116" t="s">
        <v>99</v>
      </c>
      <c r="AW338" s="48"/>
      <c r="AX338" s="48"/>
      <c r="AY338" s="48"/>
      <c r="AZ338" s="48"/>
    </row>
    <row r="339" spans="44:52">
      <c r="AR339" s="116" t="s">
        <v>312</v>
      </c>
      <c r="AS339" s="116" t="s">
        <v>359</v>
      </c>
      <c r="AT339" s="116">
        <v>10</v>
      </c>
      <c r="AU339" s="116" t="s">
        <v>102</v>
      </c>
      <c r="AW339" s="48"/>
      <c r="AX339" s="48"/>
      <c r="AY339" s="48"/>
      <c r="AZ339" s="48"/>
    </row>
    <row r="340" spans="44:52">
      <c r="AR340" s="116" t="s">
        <v>244</v>
      </c>
      <c r="AS340" s="116" t="s">
        <v>359</v>
      </c>
      <c r="AT340" s="116">
        <v>10</v>
      </c>
      <c r="AU340" s="116" t="s">
        <v>99</v>
      </c>
      <c r="AW340" s="48"/>
      <c r="AX340" s="48"/>
      <c r="AY340" s="48"/>
      <c r="AZ340" s="48"/>
    </row>
    <row r="341" spans="44:52">
      <c r="AR341" s="116" t="s">
        <v>162</v>
      </c>
      <c r="AS341" s="116" t="s">
        <v>359</v>
      </c>
      <c r="AT341" s="116">
        <v>11</v>
      </c>
      <c r="AU341" s="116" t="s">
        <v>99</v>
      </c>
      <c r="AW341" s="48"/>
      <c r="AX341" s="48"/>
      <c r="AY341" s="48"/>
      <c r="AZ341" s="48"/>
    </row>
    <row r="342" spans="44:52">
      <c r="AR342" s="116" t="s">
        <v>326</v>
      </c>
      <c r="AS342" s="116" t="s">
        <v>359</v>
      </c>
      <c r="AT342" s="116">
        <v>12</v>
      </c>
      <c r="AU342" s="116" t="s">
        <v>101</v>
      </c>
      <c r="AW342" s="48"/>
      <c r="AX342" s="48"/>
      <c r="AY342" s="48"/>
      <c r="AZ342" s="48"/>
    </row>
    <row r="343" spans="44:52">
      <c r="AR343" s="116" t="s">
        <v>287</v>
      </c>
      <c r="AS343" s="116" t="s">
        <v>359</v>
      </c>
      <c r="AT343" s="116">
        <v>12</v>
      </c>
      <c r="AU343" s="116" t="s">
        <v>99</v>
      </c>
      <c r="AW343" s="48"/>
      <c r="AX343" s="48"/>
      <c r="AY343" s="48"/>
      <c r="AZ343" s="48"/>
    </row>
    <row r="344" spans="44:52">
      <c r="AR344" s="116" t="s">
        <v>324</v>
      </c>
      <c r="AS344" s="116" t="s">
        <v>359</v>
      </c>
      <c r="AT344" s="116">
        <v>12</v>
      </c>
      <c r="AU344" s="116" t="s">
        <v>99</v>
      </c>
      <c r="AW344" s="48"/>
      <c r="AX344" s="48"/>
      <c r="AY344" s="48"/>
      <c r="AZ344" s="48"/>
    </row>
    <row r="345" spans="44:52">
      <c r="AR345" s="116" t="s">
        <v>160</v>
      </c>
      <c r="AS345" s="116" t="s">
        <v>359</v>
      </c>
      <c r="AT345" s="116">
        <v>13</v>
      </c>
      <c r="AU345" s="116" t="s">
        <v>99</v>
      </c>
      <c r="AW345" s="48"/>
      <c r="AX345" s="48"/>
      <c r="AY345" s="48"/>
      <c r="AZ345" s="48"/>
    </row>
    <row r="346" spans="44:52">
      <c r="AR346" s="116" t="s">
        <v>191</v>
      </c>
      <c r="AS346" s="116" t="s">
        <v>359</v>
      </c>
      <c r="AT346" s="116">
        <v>13</v>
      </c>
      <c r="AU346" s="116" t="s">
        <v>102</v>
      </c>
      <c r="AW346" s="48"/>
      <c r="AX346" s="48"/>
      <c r="AY346" s="48"/>
      <c r="AZ346" s="48"/>
    </row>
    <row r="347" spans="44:52">
      <c r="AR347" s="116" t="s">
        <v>315</v>
      </c>
      <c r="AS347" s="116" t="s">
        <v>359</v>
      </c>
      <c r="AT347" s="116">
        <v>13</v>
      </c>
      <c r="AU347" s="116" t="s">
        <v>102</v>
      </c>
      <c r="AW347" s="48"/>
      <c r="AX347" s="48"/>
      <c r="AY347" s="48"/>
      <c r="AZ347" s="48"/>
    </row>
    <row r="348" spans="44:52">
      <c r="AR348" s="116" t="s">
        <v>254</v>
      </c>
      <c r="AS348" s="116" t="s">
        <v>359</v>
      </c>
      <c r="AT348" s="116">
        <v>14</v>
      </c>
      <c r="AU348" s="116" t="s">
        <v>101</v>
      </c>
      <c r="AW348" s="48"/>
      <c r="AX348" s="48"/>
      <c r="AY348" s="48"/>
      <c r="AZ348" s="48"/>
    </row>
    <row r="349" spans="44:52">
      <c r="AR349" s="116" t="s">
        <v>329</v>
      </c>
      <c r="AS349" s="116" t="s">
        <v>359</v>
      </c>
      <c r="AT349" s="116">
        <v>15</v>
      </c>
      <c r="AU349" s="116" t="s">
        <v>99</v>
      </c>
      <c r="AW349" s="48"/>
      <c r="AX349" s="48"/>
      <c r="AY349" s="48"/>
      <c r="AZ349" s="48"/>
    </row>
    <row r="350" spans="44:52">
      <c r="AR350" s="116" t="s">
        <v>287</v>
      </c>
      <c r="AS350" s="116" t="s">
        <v>359</v>
      </c>
      <c r="AT350" s="116">
        <v>15</v>
      </c>
      <c r="AU350" s="116" t="s">
        <v>101</v>
      </c>
      <c r="AW350" s="44"/>
      <c r="AX350" s="44"/>
      <c r="AY350" s="44"/>
      <c r="AZ350" s="44"/>
    </row>
    <row r="351" spans="44:52">
      <c r="AR351" s="116" t="s">
        <v>311</v>
      </c>
      <c r="AS351" s="116" t="s">
        <v>359</v>
      </c>
      <c r="AT351" s="116">
        <v>15</v>
      </c>
      <c r="AU351" s="116" t="s">
        <v>101</v>
      </c>
      <c r="AW351" s="44"/>
      <c r="AX351" s="44"/>
      <c r="AY351" s="44"/>
      <c r="AZ351" s="44"/>
    </row>
    <row r="352" spans="44:52">
      <c r="AR352" s="116" t="s">
        <v>321</v>
      </c>
      <c r="AS352" s="116" t="s">
        <v>359</v>
      </c>
      <c r="AT352" s="116">
        <v>15</v>
      </c>
      <c r="AU352" s="116" t="s">
        <v>100</v>
      </c>
      <c r="AW352" s="44"/>
      <c r="AX352" s="44"/>
      <c r="AY352" s="44"/>
      <c r="AZ352" s="44"/>
    </row>
    <row r="353" spans="44:52">
      <c r="AR353" s="116" t="s">
        <v>325</v>
      </c>
      <c r="AS353" s="116" t="s">
        <v>359</v>
      </c>
      <c r="AT353" s="116">
        <v>16</v>
      </c>
      <c r="AU353" s="116" t="s">
        <v>99</v>
      </c>
      <c r="AW353" s="44"/>
      <c r="AX353" s="44"/>
      <c r="AY353" s="44"/>
      <c r="AZ353" s="44"/>
    </row>
    <row r="354" spans="44:52">
      <c r="AR354" s="116" t="s">
        <v>328</v>
      </c>
      <c r="AS354" s="116" t="s">
        <v>359</v>
      </c>
      <c r="AT354" s="116">
        <v>16</v>
      </c>
      <c r="AU354" s="116" t="s">
        <v>102</v>
      </c>
      <c r="AW354" s="44"/>
      <c r="AX354" s="44"/>
      <c r="AY354" s="44"/>
      <c r="AZ354" s="44"/>
    </row>
    <row r="355" spans="44:52">
      <c r="AR355" s="116" t="s">
        <v>328</v>
      </c>
      <c r="AS355" s="116" t="s">
        <v>359</v>
      </c>
      <c r="AT355" s="116">
        <v>17</v>
      </c>
      <c r="AU355" s="116" t="s">
        <v>99</v>
      </c>
      <c r="AW355" s="44"/>
      <c r="AX355" s="44"/>
      <c r="AY355" s="44"/>
      <c r="AZ355" s="44"/>
    </row>
    <row r="356" spans="44:52">
      <c r="AR356" s="116" t="s">
        <v>312</v>
      </c>
      <c r="AS356" s="116" t="s">
        <v>359</v>
      </c>
      <c r="AT356" s="116">
        <v>18</v>
      </c>
      <c r="AU356" s="116" t="s">
        <v>100</v>
      </c>
      <c r="AW356" s="44"/>
      <c r="AX356" s="44"/>
      <c r="AY356" s="44"/>
      <c r="AZ356" s="44"/>
    </row>
    <row r="357" spans="44:52">
      <c r="AR357" s="116" t="s">
        <v>191</v>
      </c>
      <c r="AS357" s="116" t="s">
        <v>359</v>
      </c>
      <c r="AT357" s="116">
        <v>19</v>
      </c>
      <c r="AU357" s="116" t="s">
        <v>100</v>
      </c>
      <c r="AW357" s="44"/>
      <c r="AX357" s="44"/>
      <c r="AY357" s="44"/>
      <c r="AZ357" s="44"/>
    </row>
    <row r="358" spans="44:52">
      <c r="AR358" s="116" t="s">
        <v>328</v>
      </c>
      <c r="AS358" s="116" t="s">
        <v>359</v>
      </c>
      <c r="AT358" s="116">
        <v>20</v>
      </c>
      <c r="AU358" s="116" t="s">
        <v>100</v>
      </c>
      <c r="AW358" s="44"/>
      <c r="AX358" s="44"/>
      <c r="AY358" s="44"/>
      <c r="AZ358" s="44"/>
    </row>
    <row r="359" spans="44:52">
      <c r="AR359" s="116" t="s">
        <v>311</v>
      </c>
      <c r="AS359" s="116" t="s">
        <v>359</v>
      </c>
      <c r="AT359" s="116">
        <v>21</v>
      </c>
      <c r="AU359" s="116" t="s">
        <v>99</v>
      </c>
      <c r="AW359" s="44"/>
      <c r="AX359" s="44"/>
      <c r="AY359" s="44"/>
      <c r="AZ359" s="44"/>
    </row>
    <row r="360" spans="44:52">
      <c r="AR360" s="116" t="s">
        <v>312</v>
      </c>
      <c r="AS360" s="116" t="s">
        <v>359</v>
      </c>
      <c r="AT360" s="116">
        <v>21</v>
      </c>
      <c r="AU360" s="116" t="s">
        <v>99</v>
      </c>
      <c r="AW360" s="44"/>
      <c r="AX360" s="44"/>
      <c r="AY360" s="44"/>
      <c r="AZ360" s="44"/>
    </row>
    <row r="361" spans="44:52">
      <c r="AR361" s="116" t="s">
        <v>321</v>
      </c>
      <c r="AS361" s="116" t="s">
        <v>359</v>
      </c>
      <c r="AT361" s="116">
        <v>27</v>
      </c>
      <c r="AU361" s="116" t="s">
        <v>102</v>
      </c>
      <c r="AW361" s="44"/>
      <c r="AX361" s="44"/>
      <c r="AY361" s="44"/>
      <c r="AZ361" s="44"/>
    </row>
    <row r="362" spans="44:52">
      <c r="AR362" s="116" t="s">
        <v>254</v>
      </c>
      <c r="AS362" s="116" t="s">
        <v>359</v>
      </c>
      <c r="AT362" s="116">
        <v>30</v>
      </c>
      <c r="AU362" s="116" t="s">
        <v>100</v>
      </c>
      <c r="AW362" s="44"/>
      <c r="AX362" s="44"/>
      <c r="AY362" s="44"/>
      <c r="AZ362" s="44"/>
    </row>
    <row r="363" spans="44:52">
      <c r="AR363" s="116" t="s">
        <v>324</v>
      </c>
      <c r="AS363" s="116" t="s">
        <v>359</v>
      </c>
      <c r="AT363" s="116">
        <v>68</v>
      </c>
      <c r="AU363" s="116" t="s">
        <v>100</v>
      </c>
      <c r="AW363" s="44"/>
      <c r="AX363" s="44"/>
      <c r="AY363" s="44"/>
      <c r="AZ363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3140-6957-5642-842C-E6485D29EB56}">
  <dimension ref="A1:AS711"/>
  <sheetViews>
    <sheetView topLeftCell="X1" workbookViewId="0">
      <selection activeCell="AC5" sqref="AC5:AD9"/>
    </sheetView>
  </sheetViews>
  <sheetFormatPr baseColWidth="10" defaultRowHeight="16"/>
  <cols>
    <col min="7" max="7" width="18.6640625" customWidth="1"/>
  </cols>
  <sheetData>
    <row r="1" spans="1:45">
      <c r="A1" s="1"/>
      <c r="B1" s="1"/>
      <c r="C1" s="1"/>
      <c r="D1" s="1"/>
    </row>
    <row r="2" spans="1:45">
      <c r="C2" s="26" t="s">
        <v>0</v>
      </c>
      <c r="J2" s="26" t="s">
        <v>1</v>
      </c>
      <c r="P2" s="26" t="s">
        <v>5</v>
      </c>
      <c r="X2" s="13" t="s">
        <v>35</v>
      </c>
      <c r="Y2" s="12"/>
      <c r="Z2" s="12"/>
      <c r="AA2" s="12"/>
      <c r="AB2" s="12"/>
      <c r="AC2" s="12"/>
      <c r="AD2" s="12"/>
    </row>
    <row r="3" spans="1:45">
      <c r="C3" s="26"/>
      <c r="X3" s="12"/>
      <c r="Y3" s="12"/>
      <c r="Z3" s="12"/>
      <c r="AA3" s="12"/>
      <c r="AB3" s="12"/>
      <c r="AC3" s="12"/>
      <c r="AD3" s="12"/>
      <c r="AF3" s="27" t="s">
        <v>36</v>
      </c>
      <c r="AG3" s="2"/>
      <c r="AH3" s="2"/>
      <c r="AN3" s="26" t="s">
        <v>364</v>
      </c>
    </row>
    <row r="4" spans="1:45">
      <c r="O4" s="12"/>
      <c r="T4" s="12"/>
      <c r="AB4" s="12"/>
      <c r="AC4" s="11"/>
      <c r="AD4" s="4"/>
      <c r="AF4" s="28"/>
      <c r="AG4" s="28"/>
      <c r="AH4" s="28"/>
      <c r="AN4" s="26"/>
      <c r="AS4" s="45"/>
    </row>
    <row r="5" spans="1:45">
      <c r="C5" s="115" t="s">
        <v>77</v>
      </c>
      <c r="D5" s="115" t="s">
        <v>80</v>
      </c>
      <c r="E5" s="115" t="s">
        <v>81</v>
      </c>
      <c r="F5" s="115" t="s">
        <v>82</v>
      </c>
      <c r="G5" s="115" t="s">
        <v>83</v>
      </c>
      <c r="H5" s="115" t="s">
        <v>84</v>
      </c>
      <c r="J5" s="115" t="s">
        <v>77</v>
      </c>
      <c r="K5" s="115" t="s">
        <v>85</v>
      </c>
      <c r="L5" s="115" t="s">
        <v>86</v>
      </c>
      <c r="M5" s="115" t="s">
        <v>87</v>
      </c>
      <c r="N5" s="115" t="s">
        <v>88</v>
      </c>
      <c r="O5" s="12"/>
      <c r="P5" s="12"/>
      <c r="Q5" s="56" t="s">
        <v>28</v>
      </c>
      <c r="R5" s="56" t="s">
        <v>29</v>
      </c>
      <c r="S5" s="56" t="s">
        <v>30</v>
      </c>
      <c r="T5" s="12"/>
      <c r="U5" s="135" t="s">
        <v>15</v>
      </c>
      <c r="V5" s="136"/>
      <c r="X5" s="12"/>
      <c r="Y5" s="56" t="s">
        <v>28</v>
      </c>
      <c r="Z5" s="56" t="s">
        <v>31</v>
      </c>
      <c r="AA5" s="56" t="s">
        <v>32</v>
      </c>
      <c r="AB5" s="12"/>
      <c r="AC5" s="135" t="s">
        <v>15</v>
      </c>
      <c r="AD5" s="136"/>
      <c r="AI5" s="129"/>
      <c r="AJ5" s="129" t="s">
        <v>44</v>
      </c>
      <c r="AK5" s="129" t="s">
        <v>45</v>
      </c>
      <c r="AL5" s="56" t="s">
        <v>37</v>
      </c>
      <c r="AO5" s="124" t="s">
        <v>365</v>
      </c>
      <c r="AP5" s="124" t="s">
        <v>366</v>
      </c>
      <c r="AQ5" s="124" t="s">
        <v>367</v>
      </c>
      <c r="AR5" s="124" t="s">
        <v>368</v>
      </c>
      <c r="AS5" s="132"/>
    </row>
    <row r="6" spans="1:45">
      <c r="C6" s="115">
        <v>0</v>
      </c>
      <c r="D6" s="115">
        <v>1</v>
      </c>
      <c r="E6" s="115">
        <v>1</v>
      </c>
      <c r="F6" s="115">
        <v>1</v>
      </c>
      <c r="G6" s="115">
        <v>1</v>
      </c>
      <c r="H6" s="115">
        <v>1</v>
      </c>
      <c r="J6" s="115">
        <v>0</v>
      </c>
      <c r="K6" s="115">
        <v>1</v>
      </c>
      <c r="L6" s="115">
        <v>1</v>
      </c>
      <c r="M6" s="115">
        <v>1</v>
      </c>
      <c r="N6" s="115">
        <v>1</v>
      </c>
      <c r="O6" s="12"/>
      <c r="P6" s="12"/>
      <c r="Q6" s="56">
        <v>1</v>
      </c>
      <c r="R6" s="56">
        <v>90</v>
      </c>
      <c r="S6" s="56">
        <v>55.6</v>
      </c>
      <c r="T6" s="12"/>
      <c r="U6" s="135" t="s">
        <v>8</v>
      </c>
      <c r="V6" s="136" t="s">
        <v>33</v>
      </c>
      <c r="X6" s="12"/>
      <c r="Y6" s="56">
        <v>1</v>
      </c>
      <c r="Z6" s="56">
        <v>69.2</v>
      </c>
      <c r="AA6" s="56">
        <v>57.8</v>
      </c>
      <c r="AB6" s="12"/>
      <c r="AC6" s="135" t="s">
        <v>8</v>
      </c>
      <c r="AD6" s="136" t="s">
        <v>33</v>
      </c>
      <c r="AI6" s="129" t="s">
        <v>38</v>
      </c>
      <c r="AJ6" s="129">
        <v>39</v>
      </c>
      <c r="AK6" s="129">
        <v>88</v>
      </c>
      <c r="AL6" s="56">
        <v>1</v>
      </c>
      <c r="AO6" s="115" t="s">
        <v>369</v>
      </c>
      <c r="AP6" s="115">
        <v>1</v>
      </c>
      <c r="AQ6" s="115">
        <v>348</v>
      </c>
      <c r="AR6" s="133">
        <v>0.2873563218390805</v>
      </c>
      <c r="AS6" s="132"/>
    </row>
    <row r="7" spans="1:45">
      <c r="C7" s="115">
        <v>1</v>
      </c>
      <c r="D7" s="115">
        <v>1</v>
      </c>
      <c r="E7" s="115">
        <v>0.49309999999999998</v>
      </c>
      <c r="F7" s="115">
        <v>0.74660000000000004</v>
      </c>
      <c r="G7" s="115">
        <v>0.2848</v>
      </c>
      <c r="H7" s="115">
        <v>0.2928</v>
      </c>
      <c r="J7" s="115">
        <v>1</v>
      </c>
      <c r="K7" s="115">
        <v>1</v>
      </c>
      <c r="L7" s="115">
        <v>1</v>
      </c>
      <c r="M7" s="115">
        <v>1</v>
      </c>
      <c r="N7" s="115">
        <v>1</v>
      </c>
      <c r="O7" s="12"/>
      <c r="P7" s="12"/>
      <c r="Q7" s="56">
        <v>2</v>
      </c>
      <c r="R7" s="56">
        <v>80</v>
      </c>
      <c r="S7" s="56">
        <v>60</v>
      </c>
      <c r="T7" s="12"/>
      <c r="U7" s="135" t="s">
        <v>9</v>
      </c>
      <c r="V7" s="136" t="s">
        <v>34</v>
      </c>
      <c r="X7" s="12"/>
      <c r="Y7" s="56">
        <v>2</v>
      </c>
      <c r="Z7" s="56">
        <v>84.4</v>
      </c>
      <c r="AA7" s="56">
        <v>59.5</v>
      </c>
      <c r="AB7" s="12"/>
      <c r="AC7" s="135" t="s">
        <v>9</v>
      </c>
      <c r="AD7" s="136" t="s">
        <v>34</v>
      </c>
      <c r="AI7" s="129" t="s">
        <v>39</v>
      </c>
      <c r="AJ7" s="129">
        <v>97194</v>
      </c>
      <c r="AK7" s="129">
        <v>93702</v>
      </c>
      <c r="AL7" s="56">
        <v>29682</v>
      </c>
      <c r="AO7" s="115" t="s">
        <v>370</v>
      </c>
      <c r="AP7" s="115">
        <v>329</v>
      </c>
      <c r="AQ7" s="115">
        <v>348</v>
      </c>
      <c r="AR7" s="133">
        <v>94.540229885057471</v>
      </c>
      <c r="AS7" s="132"/>
    </row>
    <row r="8" spans="1:45">
      <c r="C8" s="115">
        <v>2</v>
      </c>
      <c r="D8" s="115">
        <v>0.19009999999999999</v>
      </c>
      <c r="E8" s="115">
        <v>0.29609999999999997</v>
      </c>
      <c r="F8" s="115">
        <v>0.24310000000000001</v>
      </c>
      <c r="G8" s="115">
        <v>9.06E-2</v>
      </c>
      <c r="H8" s="115">
        <v>0.1142</v>
      </c>
      <c r="J8" s="115">
        <v>2</v>
      </c>
      <c r="K8" s="115">
        <v>0.32729999999999998</v>
      </c>
      <c r="L8" s="115">
        <v>0.34229999999999999</v>
      </c>
      <c r="M8" s="115">
        <v>0.47020000000000001</v>
      </c>
      <c r="N8" s="115">
        <v>0.2026</v>
      </c>
      <c r="O8" s="12"/>
      <c r="P8" s="12"/>
      <c r="Q8" s="56">
        <v>3</v>
      </c>
      <c r="R8" s="56">
        <v>82.1</v>
      </c>
      <c r="S8" s="56">
        <v>73.5</v>
      </c>
      <c r="T8" s="12"/>
      <c r="U8" s="135" t="s">
        <v>11</v>
      </c>
      <c r="V8" s="136" t="s">
        <v>12</v>
      </c>
      <c r="X8" s="12"/>
      <c r="Y8" s="56">
        <v>3</v>
      </c>
      <c r="Z8" s="56">
        <v>76</v>
      </c>
      <c r="AA8" s="56">
        <v>54.9</v>
      </c>
      <c r="AB8" s="12"/>
      <c r="AC8" s="135" t="s">
        <v>11</v>
      </c>
      <c r="AD8" s="136" t="s">
        <v>12</v>
      </c>
      <c r="AI8" s="129" t="s">
        <v>40</v>
      </c>
      <c r="AJ8" s="129">
        <v>4.0125933699611087E-4</v>
      </c>
      <c r="AK8" s="129">
        <v>9.3914751019188493E-4</v>
      </c>
      <c r="AL8" s="56">
        <v>3.3690452125867531E-5</v>
      </c>
      <c r="AO8" s="115" t="s">
        <v>371</v>
      </c>
      <c r="AP8" s="115">
        <v>18</v>
      </c>
      <c r="AQ8" s="115">
        <v>348</v>
      </c>
      <c r="AR8" s="133">
        <v>5.1724137931034484</v>
      </c>
    </row>
    <row r="9" spans="1:45">
      <c r="C9" s="115">
        <v>3</v>
      </c>
      <c r="D9" s="115">
        <v>0.1158</v>
      </c>
      <c r="E9" s="115">
        <v>0.20780000000000001</v>
      </c>
      <c r="F9" s="115">
        <v>0.1618</v>
      </c>
      <c r="G9" s="115">
        <v>4.5600000000000002E-2</v>
      </c>
      <c r="H9" s="115">
        <v>7.2499999999999995E-2</v>
      </c>
      <c r="J9" s="115">
        <v>3</v>
      </c>
      <c r="K9" s="115">
        <v>0.14219999999999999</v>
      </c>
      <c r="L9" s="115">
        <v>0.15279999999999999</v>
      </c>
      <c r="M9" s="115">
        <v>0.25340000000000001</v>
      </c>
      <c r="N9" s="115">
        <v>4.36E-2</v>
      </c>
      <c r="O9" s="12"/>
      <c r="P9" s="12"/>
      <c r="Q9" s="56">
        <v>4</v>
      </c>
      <c r="R9" s="56">
        <v>78.900000000000006</v>
      </c>
      <c r="S9" s="56">
        <v>55.9</v>
      </c>
      <c r="T9" s="12"/>
      <c r="U9" s="135" t="s">
        <v>13</v>
      </c>
      <c r="V9" s="136" t="s">
        <v>14</v>
      </c>
      <c r="X9" s="12"/>
      <c r="Y9" s="56">
        <v>4</v>
      </c>
      <c r="Z9" s="56">
        <v>80</v>
      </c>
      <c r="AA9" s="56">
        <v>67.8</v>
      </c>
      <c r="AB9" s="12"/>
      <c r="AC9" s="135" t="s">
        <v>13</v>
      </c>
      <c r="AD9" s="136" t="s">
        <v>14</v>
      </c>
      <c r="AI9" s="129" t="s">
        <v>41</v>
      </c>
      <c r="AJ9" s="130">
        <v>4.0125933699611087</v>
      </c>
      <c r="AK9" s="130">
        <v>9.39147510191885</v>
      </c>
      <c r="AL9" s="131">
        <v>0.33690452125867532</v>
      </c>
    </row>
    <row r="10" spans="1:45">
      <c r="C10" s="115">
        <v>4</v>
      </c>
      <c r="D10" s="115">
        <v>7.6799999999999993E-2</v>
      </c>
      <c r="E10" s="115">
        <v>0.14410000000000001</v>
      </c>
      <c r="F10" s="115">
        <v>0.1105</v>
      </c>
      <c r="G10" s="115">
        <v>1.9900000000000001E-2</v>
      </c>
      <c r="H10" s="115">
        <v>4.3499999999999997E-2</v>
      </c>
      <c r="J10" s="115">
        <v>4</v>
      </c>
      <c r="K10" s="115">
        <v>9.9400000000000002E-2</v>
      </c>
      <c r="L10" s="115">
        <v>0.1074</v>
      </c>
      <c r="M10" s="115">
        <v>0.188</v>
      </c>
      <c r="N10" s="115">
        <v>1.6799999999999999E-2</v>
      </c>
      <c r="O10" s="12"/>
      <c r="P10" s="12"/>
      <c r="Q10" s="56">
        <v>5</v>
      </c>
      <c r="R10" s="56">
        <v>78</v>
      </c>
      <c r="S10" s="56">
        <v>56.3</v>
      </c>
      <c r="T10" s="12"/>
      <c r="X10" s="12"/>
      <c r="Y10" s="56">
        <v>5</v>
      </c>
      <c r="Z10" s="56">
        <v>80.099999999999994</v>
      </c>
      <c r="AA10" s="56">
        <v>65.599999999999994</v>
      </c>
      <c r="AB10" s="12"/>
      <c r="AC10" s="12"/>
      <c r="AD10" s="12"/>
      <c r="AF10" s="12"/>
      <c r="AG10" s="12"/>
      <c r="AI10" s="129" t="s">
        <v>42</v>
      </c>
      <c r="AJ10" s="129">
        <v>97155</v>
      </c>
      <c r="AK10" s="129">
        <v>93614</v>
      </c>
      <c r="AL10" s="56">
        <v>29681</v>
      </c>
    </row>
    <row r="11" spans="1:45">
      <c r="C11" s="115">
        <v>5</v>
      </c>
      <c r="D11" s="115">
        <v>6.3E-2</v>
      </c>
      <c r="E11" s="115">
        <v>0.1118</v>
      </c>
      <c r="F11" s="115">
        <v>8.7400000000000005E-2</v>
      </c>
      <c r="G11" s="115">
        <v>1.17E-2</v>
      </c>
      <c r="H11" s="115">
        <v>3.2399999999999998E-2</v>
      </c>
      <c r="J11" s="115">
        <v>5</v>
      </c>
      <c r="K11" s="115">
        <v>6.4500000000000002E-2</v>
      </c>
      <c r="L11" s="115">
        <v>6.7699999999999996E-2</v>
      </c>
      <c r="M11" s="115">
        <v>0.1203</v>
      </c>
      <c r="N11" s="115">
        <v>5.4999999999999997E-3</v>
      </c>
      <c r="O11" s="12"/>
      <c r="P11" s="12"/>
      <c r="Q11" s="56">
        <v>6</v>
      </c>
      <c r="R11" s="56">
        <v>79.900000000000006</v>
      </c>
      <c r="S11" s="56">
        <v>63.6</v>
      </c>
      <c r="T11" s="12"/>
      <c r="U11" s="12"/>
      <c r="V11" s="12"/>
      <c r="X11" s="12"/>
      <c r="Y11" s="56">
        <v>6</v>
      </c>
      <c r="Z11" s="56">
        <v>71.3</v>
      </c>
      <c r="AA11" s="56">
        <v>60.5</v>
      </c>
      <c r="AB11" s="12"/>
      <c r="AC11" s="12"/>
      <c r="AD11" s="12"/>
      <c r="AF11" s="12"/>
      <c r="AG11" s="12"/>
      <c r="AI11" s="129" t="s">
        <v>43</v>
      </c>
      <c r="AJ11" s="129">
        <v>167</v>
      </c>
      <c r="AK11" s="129">
        <v>161</v>
      </c>
      <c r="AL11" s="56">
        <v>51</v>
      </c>
    </row>
    <row r="12" spans="1:45">
      <c r="C12" s="115">
        <v>6</v>
      </c>
      <c r="D12" s="115">
        <v>5.0200000000000002E-2</v>
      </c>
      <c r="E12" s="115">
        <v>8.7300000000000003E-2</v>
      </c>
      <c r="F12" s="115">
        <v>6.8699999999999997E-2</v>
      </c>
      <c r="G12" s="115">
        <v>6.1999999999999998E-3</v>
      </c>
      <c r="H12" s="115">
        <v>2.2800000000000001E-2</v>
      </c>
      <c r="J12" s="115">
        <v>6</v>
      </c>
      <c r="K12" s="115">
        <v>5.1999999999999998E-2</v>
      </c>
      <c r="L12" s="115">
        <v>5.5399999999999998E-2</v>
      </c>
      <c r="M12" s="115">
        <v>9.9299999999999999E-2</v>
      </c>
      <c r="N12" s="115">
        <v>2.3E-3</v>
      </c>
      <c r="O12" s="12"/>
      <c r="P12" s="12"/>
      <c r="Q12" s="56">
        <v>7</v>
      </c>
      <c r="R12" s="56">
        <v>73.599999999999994</v>
      </c>
      <c r="S12" s="56">
        <v>55.7</v>
      </c>
      <c r="T12" s="12"/>
      <c r="U12" s="12"/>
      <c r="V12" s="12"/>
      <c r="X12" s="12"/>
      <c r="Y12" s="56">
        <v>7</v>
      </c>
      <c r="Z12" s="56">
        <v>76.400000000000006</v>
      </c>
      <c r="AA12" s="56">
        <v>55.9</v>
      </c>
      <c r="AB12" s="12"/>
      <c r="AC12" s="12"/>
      <c r="AD12" s="12"/>
      <c r="AF12" s="12"/>
      <c r="AG12" s="12"/>
    </row>
    <row r="13" spans="1:45">
      <c r="C13" s="115">
        <v>7</v>
      </c>
      <c r="D13" s="115">
        <v>4.1500000000000002E-2</v>
      </c>
      <c r="E13" s="115">
        <v>7.2499999999999995E-2</v>
      </c>
      <c r="F13" s="115">
        <v>5.7000000000000002E-2</v>
      </c>
      <c r="G13" s="115">
        <v>3.0000000000000001E-3</v>
      </c>
      <c r="H13" s="115">
        <v>1.72E-2</v>
      </c>
      <c r="J13" s="115">
        <v>7</v>
      </c>
      <c r="K13" s="115">
        <v>4.1399999999999999E-2</v>
      </c>
      <c r="L13" s="115">
        <v>4.5999999999999999E-2</v>
      </c>
      <c r="M13" s="115">
        <v>7.5600000000000001E-2</v>
      </c>
      <c r="N13" s="115">
        <v>1E-3</v>
      </c>
      <c r="O13" s="12"/>
      <c r="P13" s="12"/>
      <c r="Q13" s="56">
        <v>8</v>
      </c>
      <c r="R13" s="56">
        <v>72.8</v>
      </c>
      <c r="S13" s="56">
        <v>61.8</v>
      </c>
      <c r="T13" s="12"/>
      <c r="U13" s="12"/>
      <c r="V13" s="12"/>
      <c r="X13" s="12"/>
      <c r="Y13" s="56">
        <v>8</v>
      </c>
      <c r="Z13" s="56">
        <v>68.3</v>
      </c>
      <c r="AA13" s="56">
        <v>61.3</v>
      </c>
      <c r="AB13" s="12"/>
      <c r="AC13" s="12"/>
      <c r="AD13" s="12"/>
    </row>
    <row r="14" spans="1:45">
      <c r="C14" s="115">
        <v>8</v>
      </c>
      <c r="D14" s="115">
        <v>3.3799999999999997E-2</v>
      </c>
      <c r="E14" s="115">
        <v>6.2700000000000006E-2</v>
      </c>
      <c r="F14" s="115">
        <v>4.8300000000000003E-2</v>
      </c>
      <c r="G14" s="115">
        <v>1.6999999999999999E-3</v>
      </c>
      <c r="H14" s="115">
        <v>1.3100000000000001E-2</v>
      </c>
      <c r="J14" s="115">
        <v>8</v>
      </c>
      <c r="K14" s="115">
        <v>3.4200000000000001E-2</v>
      </c>
      <c r="L14" s="115">
        <v>3.8600000000000002E-2</v>
      </c>
      <c r="M14" s="115">
        <v>6.1199999999999997E-2</v>
      </c>
      <c r="N14" s="115">
        <v>5.0000000000000001E-4</v>
      </c>
      <c r="O14" s="12"/>
      <c r="P14" s="12"/>
      <c r="Q14" s="12"/>
      <c r="R14" s="12"/>
      <c r="S14" s="12"/>
      <c r="T14" s="12"/>
      <c r="U14" s="12"/>
      <c r="V14" s="12"/>
      <c r="X14" s="12"/>
      <c r="Y14" s="56">
        <v>9</v>
      </c>
      <c r="Z14" s="56">
        <v>75.8</v>
      </c>
      <c r="AA14" s="56">
        <v>55.9</v>
      </c>
    </row>
    <row r="15" spans="1:45">
      <c r="C15" s="115">
        <v>9</v>
      </c>
      <c r="D15" s="115">
        <v>2.7699999999999999E-2</v>
      </c>
      <c r="E15" s="115">
        <v>5.6899999999999999E-2</v>
      </c>
      <c r="F15" s="115">
        <v>4.2299999999999997E-2</v>
      </c>
      <c r="G15" s="115">
        <v>8.9999999999999998E-4</v>
      </c>
      <c r="H15" s="115">
        <v>1.0800000000000001E-2</v>
      </c>
      <c r="J15" s="115">
        <v>9</v>
      </c>
      <c r="K15" s="115">
        <v>2.8799999999999999E-2</v>
      </c>
      <c r="L15" s="115">
        <v>3.27E-2</v>
      </c>
      <c r="M15" s="115">
        <v>4.9799999999999997E-2</v>
      </c>
      <c r="N15" s="115">
        <v>1E-4</v>
      </c>
      <c r="O15" s="12"/>
      <c r="P15" s="13"/>
      <c r="Q15" s="12"/>
      <c r="R15" s="12"/>
      <c r="S15" s="12"/>
      <c r="T15" s="12"/>
      <c r="U15" s="12"/>
      <c r="V15" s="12"/>
    </row>
    <row r="16" spans="1:45">
      <c r="C16" s="115">
        <v>10</v>
      </c>
      <c r="D16" s="115">
        <v>2.41E-2</v>
      </c>
      <c r="E16" s="115">
        <v>4.7100000000000003E-2</v>
      </c>
      <c r="F16" s="115">
        <v>3.56E-2</v>
      </c>
      <c r="G16" s="115">
        <v>5.9999999999999995E-4</v>
      </c>
      <c r="H16" s="115">
        <v>8.6E-3</v>
      </c>
      <c r="J16" s="115">
        <v>10</v>
      </c>
      <c r="K16" s="115">
        <v>2.58E-2</v>
      </c>
      <c r="L16" s="115">
        <v>2.8299999999999999E-2</v>
      </c>
      <c r="M16" s="115">
        <v>4.3900000000000002E-2</v>
      </c>
      <c r="N16" s="115">
        <v>0</v>
      </c>
      <c r="O16" s="12"/>
      <c r="P16" s="12"/>
      <c r="Q16" s="12"/>
      <c r="R16" s="12"/>
      <c r="S16" s="12"/>
      <c r="T16" s="12"/>
      <c r="U16" s="12"/>
      <c r="V16" s="12"/>
    </row>
    <row r="17" spans="3:22">
      <c r="C17" s="115">
        <v>11</v>
      </c>
      <c r="D17" s="115">
        <v>1.95E-2</v>
      </c>
      <c r="E17" s="115">
        <v>4.3099999999999999E-2</v>
      </c>
      <c r="F17" s="115">
        <v>3.1300000000000001E-2</v>
      </c>
      <c r="G17" s="115">
        <v>2.0000000000000001E-4</v>
      </c>
      <c r="H17" s="115">
        <v>7.4999999999999997E-3</v>
      </c>
      <c r="J17" s="115">
        <v>11</v>
      </c>
      <c r="K17" s="115">
        <v>2.3300000000000001E-2</v>
      </c>
      <c r="L17" s="115">
        <v>2.52E-2</v>
      </c>
      <c r="M17" s="115">
        <v>3.6900000000000002E-2</v>
      </c>
      <c r="N17" s="115">
        <v>0</v>
      </c>
      <c r="O17" s="12"/>
      <c r="P17" s="12"/>
      <c r="Q17" s="12"/>
      <c r="R17" s="12"/>
      <c r="S17" s="12"/>
      <c r="T17" s="12"/>
      <c r="U17" s="11"/>
      <c r="V17" s="4"/>
    </row>
    <row r="18" spans="3:22">
      <c r="C18" s="115">
        <v>12</v>
      </c>
      <c r="D18" s="115">
        <v>1.7399999999999999E-2</v>
      </c>
      <c r="E18" s="115">
        <v>3.9199999999999999E-2</v>
      </c>
      <c r="F18" s="115">
        <v>2.8299999999999999E-2</v>
      </c>
      <c r="G18" s="115">
        <v>1E-4</v>
      </c>
      <c r="H18" s="115">
        <v>6.0000000000000001E-3</v>
      </c>
      <c r="J18" s="115">
        <v>12</v>
      </c>
      <c r="K18" s="115">
        <v>2.01E-2</v>
      </c>
      <c r="L18" s="115">
        <v>2.2700000000000001E-2</v>
      </c>
      <c r="M18" s="115">
        <v>3.1600000000000003E-2</v>
      </c>
      <c r="N18" s="115">
        <v>0</v>
      </c>
      <c r="O18" s="12"/>
      <c r="P18" s="12"/>
      <c r="Q18" s="12"/>
      <c r="R18" s="12"/>
      <c r="S18" s="12"/>
      <c r="T18" s="12"/>
      <c r="U18" s="11"/>
      <c r="V18" s="4"/>
    </row>
    <row r="19" spans="3:22">
      <c r="C19" s="115">
        <v>13</v>
      </c>
      <c r="D19" s="115">
        <v>1.5900000000000001E-2</v>
      </c>
      <c r="E19" s="115">
        <v>3.6299999999999999E-2</v>
      </c>
      <c r="F19" s="115">
        <v>2.6100000000000002E-2</v>
      </c>
      <c r="G19" s="115">
        <v>1E-4</v>
      </c>
      <c r="H19" s="115">
        <v>5.1999999999999998E-3</v>
      </c>
      <c r="J19" s="115">
        <v>13</v>
      </c>
      <c r="K19" s="115">
        <v>1.7899999999999999E-2</v>
      </c>
      <c r="L19" s="115">
        <v>1.9900000000000001E-2</v>
      </c>
      <c r="M19" s="115">
        <v>2.7400000000000001E-2</v>
      </c>
      <c r="N19" s="115">
        <v>0</v>
      </c>
      <c r="O19" s="12"/>
      <c r="P19" s="12"/>
      <c r="Q19" s="12"/>
      <c r="R19" s="12"/>
      <c r="S19" s="12"/>
      <c r="T19" s="12"/>
      <c r="U19" s="11"/>
      <c r="V19" s="4"/>
    </row>
    <row r="20" spans="3:22">
      <c r="C20" s="115">
        <v>14</v>
      </c>
      <c r="D20" s="115">
        <v>1.38E-2</v>
      </c>
      <c r="E20" s="115">
        <v>3.5299999999999998E-2</v>
      </c>
      <c r="F20" s="115">
        <v>2.46E-2</v>
      </c>
      <c r="G20" s="115">
        <v>0</v>
      </c>
      <c r="H20" s="115">
        <v>4.5999999999999999E-3</v>
      </c>
      <c r="J20" s="115">
        <v>14</v>
      </c>
      <c r="K20" s="115">
        <v>1.54E-2</v>
      </c>
      <c r="L20" s="115">
        <v>1.84E-2</v>
      </c>
      <c r="M20" s="115">
        <v>2.4299999999999999E-2</v>
      </c>
      <c r="N20" s="115">
        <v>0</v>
      </c>
      <c r="O20" s="12"/>
      <c r="P20" s="12"/>
      <c r="Q20" s="12"/>
      <c r="R20" s="12"/>
      <c r="S20" s="12"/>
      <c r="T20" s="12"/>
      <c r="U20" s="11"/>
      <c r="V20" s="4"/>
    </row>
    <row r="21" spans="3:22">
      <c r="C21" s="115">
        <v>15</v>
      </c>
      <c r="D21" s="115">
        <v>1.3299999999999999E-2</v>
      </c>
      <c r="E21" s="115">
        <v>3.04E-2</v>
      </c>
      <c r="F21" s="115">
        <v>2.1899999999999999E-2</v>
      </c>
      <c r="G21" s="115">
        <v>0</v>
      </c>
      <c r="H21" s="115">
        <v>3.5000000000000001E-3</v>
      </c>
      <c r="J21" s="115">
        <v>15</v>
      </c>
      <c r="K21" s="115">
        <v>1.43E-2</v>
      </c>
      <c r="L21" s="115">
        <v>1.7100000000000001E-2</v>
      </c>
      <c r="M21" s="115">
        <v>2.1299999999999999E-2</v>
      </c>
      <c r="N21" s="115">
        <v>0</v>
      </c>
      <c r="O21" s="12"/>
      <c r="P21" s="12"/>
      <c r="Q21" s="12"/>
      <c r="R21" s="12"/>
      <c r="S21" s="12"/>
      <c r="T21" s="12"/>
      <c r="U21" s="11"/>
      <c r="V21" s="4"/>
    </row>
    <row r="22" spans="3:22">
      <c r="C22" s="115">
        <v>16</v>
      </c>
      <c r="D22" s="115">
        <v>1.23E-2</v>
      </c>
      <c r="E22" s="115">
        <v>2.8400000000000002E-2</v>
      </c>
      <c r="F22" s="115">
        <v>2.0400000000000001E-2</v>
      </c>
      <c r="G22" s="115">
        <v>0</v>
      </c>
      <c r="H22" s="115">
        <v>3.2000000000000002E-3</v>
      </c>
      <c r="J22" s="115">
        <v>16</v>
      </c>
      <c r="K22" s="115">
        <v>1.2999999999999999E-2</v>
      </c>
      <c r="L22" s="115">
        <v>1.5299999999999999E-2</v>
      </c>
      <c r="M22" s="115">
        <v>1.8200000000000001E-2</v>
      </c>
      <c r="N22" s="115">
        <v>0</v>
      </c>
      <c r="O22" s="12"/>
      <c r="P22" s="12"/>
      <c r="Q22" s="12"/>
      <c r="R22" s="12"/>
      <c r="S22" s="12"/>
      <c r="T22" s="12"/>
      <c r="U22" s="12"/>
      <c r="V22" s="12"/>
    </row>
    <row r="23" spans="3:22">
      <c r="C23" s="115">
        <v>17</v>
      </c>
      <c r="D23" s="115">
        <v>1.18E-2</v>
      </c>
      <c r="E23" s="115">
        <v>2.75E-2</v>
      </c>
      <c r="F23" s="115">
        <v>1.9599999999999999E-2</v>
      </c>
      <c r="G23" s="115">
        <v>0</v>
      </c>
      <c r="H23" s="115">
        <v>2.8E-3</v>
      </c>
      <c r="J23" s="115">
        <v>17</v>
      </c>
      <c r="K23" s="115">
        <v>1.2E-2</v>
      </c>
      <c r="L23" s="115">
        <v>1.3899999999999999E-2</v>
      </c>
      <c r="M23" s="115">
        <v>1.6199999999999999E-2</v>
      </c>
      <c r="N23" s="115">
        <v>0</v>
      </c>
      <c r="O23" s="12"/>
      <c r="P23" s="12"/>
      <c r="Q23" s="12"/>
      <c r="R23" s="12"/>
      <c r="S23" s="12"/>
      <c r="T23" s="12"/>
      <c r="U23" s="12"/>
      <c r="V23" s="12"/>
    </row>
    <row r="24" spans="3:22">
      <c r="C24" s="115">
        <v>18</v>
      </c>
      <c r="D24" s="115">
        <v>9.1999999999999998E-3</v>
      </c>
      <c r="E24" s="115">
        <v>2.4500000000000001E-2</v>
      </c>
      <c r="F24" s="115">
        <v>1.6899999999999998E-2</v>
      </c>
      <c r="G24" s="115">
        <v>0</v>
      </c>
      <c r="H24" s="115">
        <v>2.2000000000000001E-3</v>
      </c>
      <c r="J24" s="115">
        <v>18</v>
      </c>
      <c r="K24" s="115">
        <v>1.0800000000000001E-2</v>
      </c>
      <c r="L24" s="115">
        <v>1.2999999999999999E-2</v>
      </c>
      <c r="M24" s="115">
        <v>1.44E-2</v>
      </c>
      <c r="N24" s="115">
        <v>0</v>
      </c>
      <c r="O24" s="12"/>
      <c r="P24" s="12"/>
      <c r="Q24" s="12"/>
      <c r="R24" s="12"/>
      <c r="S24" s="12"/>
      <c r="T24" s="12"/>
      <c r="U24" s="12"/>
      <c r="V24" s="12"/>
    </row>
    <row r="25" spans="3:22">
      <c r="C25" s="115">
        <v>19</v>
      </c>
      <c r="D25" s="115">
        <v>8.2000000000000007E-3</v>
      </c>
      <c r="E25" s="115">
        <v>2.2499999999999999E-2</v>
      </c>
      <c r="F25" s="115">
        <v>1.54E-2</v>
      </c>
      <c r="G25" s="115">
        <v>0</v>
      </c>
      <c r="H25" s="115">
        <v>2E-3</v>
      </c>
      <c r="J25" s="115">
        <v>19</v>
      </c>
      <c r="K25" s="115">
        <v>0.01</v>
      </c>
      <c r="L25" s="115">
        <v>1.2800000000000001E-2</v>
      </c>
      <c r="M25" s="115">
        <v>1.2800000000000001E-2</v>
      </c>
      <c r="N25" s="115">
        <v>0</v>
      </c>
      <c r="O25" s="12"/>
      <c r="P25" s="12"/>
      <c r="Q25" s="12"/>
      <c r="R25" s="12"/>
      <c r="S25" s="12"/>
      <c r="T25" s="12"/>
      <c r="U25" s="12"/>
      <c r="V25" s="12"/>
    </row>
    <row r="26" spans="3:22">
      <c r="C26" s="115">
        <v>20</v>
      </c>
      <c r="D26" s="115">
        <v>7.1999999999999998E-3</v>
      </c>
      <c r="E26" s="115">
        <v>2.06E-2</v>
      </c>
      <c r="F26" s="115">
        <v>1.3899999999999999E-2</v>
      </c>
      <c r="G26" s="115">
        <v>0</v>
      </c>
      <c r="H26" s="115">
        <v>1.6999999999999999E-3</v>
      </c>
      <c r="J26" s="115">
        <v>20</v>
      </c>
      <c r="K26" s="115">
        <v>9.1000000000000004E-3</v>
      </c>
      <c r="L26" s="115">
        <v>1.2200000000000001E-2</v>
      </c>
      <c r="M26" s="115">
        <v>1.1299999999999999E-2</v>
      </c>
      <c r="N26" s="115">
        <v>0</v>
      </c>
      <c r="O26" s="12"/>
      <c r="P26" s="12"/>
      <c r="Q26" s="12"/>
      <c r="R26" s="12"/>
      <c r="S26" s="12"/>
      <c r="T26" s="12"/>
      <c r="U26" s="12"/>
      <c r="V26" s="12"/>
    </row>
    <row r="27" spans="3:22">
      <c r="C27" s="115">
        <v>21</v>
      </c>
      <c r="D27" s="115">
        <v>6.7000000000000002E-3</v>
      </c>
      <c r="E27" s="115">
        <v>1.7600000000000001E-2</v>
      </c>
      <c r="F27" s="115">
        <v>1.2200000000000001E-2</v>
      </c>
      <c r="G27" s="115">
        <v>0</v>
      </c>
      <c r="H27" s="115">
        <v>1.5E-3</v>
      </c>
      <c r="J27" s="115">
        <v>21</v>
      </c>
      <c r="K27" s="115">
        <v>8.3999999999999995E-3</v>
      </c>
      <c r="L27" s="115">
        <v>1.1900000000000001E-2</v>
      </c>
      <c r="M27" s="115">
        <v>9.5999999999999992E-3</v>
      </c>
      <c r="N27" s="115">
        <v>0</v>
      </c>
      <c r="P27" s="2"/>
      <c r="Q27" s="2"/>
      <c r="R27" s="2"/>
    </row>
    <row r="28" spans="3:22">
      <c r="C28" s="115">
        <v>22</v>
      </c>
      <c r="D28" s="115">
        <v>5.1000000000000004E-3</v>
      </c>
      <c r="E28" s="115">
        <v>1.7600000000000001E-2</v>
      </c>
      <c r="F28" s="115">
        <v>1.14E-2</v>
      </c>
      <c r="G28" s="115">
        <v>0</v>
      </c>
      <c r="H28" s="115">
        <v>1.1000000000000001E-3</v>
      </c>
      <c r="J28" s="115">
        <v>22</v>
      </c>
      <c r="K28" s="115">
        <v>8.3000000000000001E-3</v>
      </c>
      <c r="L28" s="115">
        <v>1.09E-2</v>
      </c>
      <c r="M28" s="115">
        <v>8.5000000000000006E-3</v>
      </c>
      <c r="N28" s="115">
        <v>0</v>
      </c>
      <c r="P28" s="2"/>
      <c r="Q28" s="2"/>
      <c r="R28" s="2"/>
    </row>
    <row r="29" spans="3:22">
      <c r="C29" s="115">
        <v>23</v>
      </c>
      <c r="D29" s="115">
        <v>5.1000000000000004E-3</v>
      </c>
      <c r="E29" s="115">
        <v>1.5699999999999999E-2</v>
      </c>
      <c r="F29" s="115">
        <v>1.04E-2</v>
      </c>
      <c r="G29" s="115">
        <v>0</v>
      </c>
      <c r="H29" s="115">
        <v>1E-3</v>
      </c>
      <c r="J29" s="115">
        <v>23</v>
      </c>
      <c r="K29" s="115">
        <v>8.0000000000000002E-3</v>
      </c>
      <c r="L29" s="115">
        <v>9.7999999999999997E-3</v>
      </c>
      <c r="M29" s="115">
        <v>6.8999999999999999E-3</v>
      </c>
      <c r="N29" s="115">
        <v>0</v>
      </c>
      <c r="P29" s="27"/>
      <c r="Q29" s="2"/>
      <c r="R29" s="2"/>
    </row>
    <row r="30" spans="3:22">
      <c r="C30" s="115">
        <v>24</v>
      </c>
      <c r="D30" s="115">
        <v>5.1000000000000004E-3</v>
      </c>
      <c r="E30" s="115">
        <v>1.47E-2</v>
      </c>
      <c r="F30" s="115">
        <v>9.9000000000000008E-3</v>
      </c>
      <c r="G30" s="115">
        <v>0</v>
      </c>
      <c r="H30" s="115">
        <v>1E-3</v>
      </c>
      <c r="J30" s="115">
        <v>24</v>
      </c>
      <c r="K30" s="115">
        <v>7.9000000000000008E-3</v>
      </c>
      <c r="L30" s="115">
        <v>9.4000000000000004E-3</v>
      </c>
      <c r="M30" s="115">
        <v>6.1999999999999998E-3</v>
      </c>
      <c r="N30" s="115">
        <v>0</v>
      </c>
      <c r="O30" s="12"/>
      <c r="P30" s="28"/>
      <c r="Q30" s="28"/>
      <c r="R30" s="28"/>
      <c r="S30" s="12"/>
      <c r="T30" s="12"/>
    </row>
    <row r="31" spans="3:22">
      <c r="C31" s="115">
        <v>25</v>
      </c>
      <c r="D31" s="115">
        <v>5.1000000000000004E-3</v>
      </c>
      <c r="E31" s="115">
        <v>1.37E-2</v>
      </c>
      <c r="F31" s="115">
        <v>9.4000000000000004E-3</v>
      </c>
      <c r="G31" s="115">
        <v>0</v>
      </c>
      <c r="H31" s="115">
        <v>8.9999999999999998E-4</v>
      </c>
      <c r="J31" s="115">
        <v>25</v>
      </c>
      <c r="K31" s="115">
        <v>7.1999999999999998E-3</v>
      </c>
      <c r="L31" s="115">
        <v>8.6999999999999994E-3</v>
      </c>
      <c r="M31" s="115">
        <v>5.1000000000000004E-3</v>
      </c>
      <c r="N31" s="115">
        <v>0</v>
      </c>
      <c r="O31" s="12"/>
      <c r="P31" s="29"/>
      <c r="Q31" s="29"/>
      <c r="R31" s="29"/>
      <c r="S31" s="12"/>
      <c r="T31" s="12"/>
    </row>
    <row r="32" spans="3:22">
      <c r="C32" s="115">
        <v>26</v>
      </c>
      <c r="D32" s="115">
        <v>4.5999999999999999E-3</v>
      </c>
      <c r="E32" s="115">
        <v>1.2699999999999999E-2</v>
      </c>
      <c r="F32" s="115">
        <v>8.6999999999999994E-3</v>
      </c>
      <c r="G32" s="115">
        <v>0</v>
      </c>
      <c r="H32" s="115">
        <v>8.0000000000000004E-4</v>
      </c>
      <c r="J32" s="115">
        <v>26</v>
      </c>
      <c r="K32" s="115">
        <v>6.7999999999999996E-3</v>
      </c>
      <c r="L32" s="115">
        <v>8.0999999999999996E-3</v>
      </c>
      <c r="M32" s="115">
        <v>4.4000000000000003E-3</v>
      </c>
      <c r="N32" s="115">
        <v>0</v>
      </c>
      <c r="O32" s="12"/>
      <c r="P32" s="29"/>
      <c r="Q32" s="29"/>
      <c r="R32" s="29"/>
      <c r="S32" s="12"/>
      <c r="T32" s="12"/>
    </row>
    <row r="33" spans="3:20">
      <c r="C33" s="115">
        <v>27</v>
      </c>
      <c r="D33" s="115">
        <v>4.5999999999999999E-3</v>
      </c>
      <c r="E33" s="115">
        <v>1.18E-2</v>
      </c>
      <c r="F33" s="115">
        <v>8.2000000000000007E-3</v>
      </c>
      <c r="G33" s="115">
        <v>0</v>
      </c>
      <c r="H33" s="115">
        <v>8.0000000000000004E-4</v>
      </c>
      <c r="J33" s="115">
        <v>27</v>
      </c>
      <c r="K33" s="115">
        <v>6.1999999999999998E-3</v>
      </c>
      <c r="L33" s="115">
        <v>7.7000000000000002E-3</v>
      </c>
      <c r="M33" s="115">
        <v>4.0000000000000001E-3</v>
      </c>
      <c r="N33" s="115">
        <v>0</v>
      </c>
      <c r="O33" s="12"/>
      <c r="P33" s="29"/>
      <c r="Q33" s="29"/>
      <c r="R33" s="29"/>
      <c r="S33" s="12"/>
      <c r="T33" s="12"/>
    </row>
    <row r="34" spans="3:20">
      <c r="C34" s="115">
        <v>28</v>
      </c>
      <c r="D34" s="115">
        <v>4.5999999999999999E-3</v>
      </c>
      <c r="E34" s="115">
        <v>1.0800000000000001E-2</v>
      </c>
      <c r="F34" s="115">
        <v>7.7000000000000002E-3</v>
      </c>
      <c r="G34" s="115">
        <v>0</v>
      </c>
      <c r="H34" s="115">
        <v>5.9999999999999995E-4</v>
      </c>
      <c r="J34" s="115">
        <v>28</v>
      </c>
      <c r="K34" s="115">
        <v>5.5999999999999999E-3</v>
      </c>
      <c r="L34" s="115">
        <v>7.3000000000000001E-3</v>
      </c>
      <c r="M34" s="115">
        <v>3.3999999999999998E-3</v>
      </c>
      <c r="N34" s="115">
        <v>0</v>
      </c>
      <c r="O34" s="12"/>
      <c r="P34" s="29"/>
      <c r="Q34" s="29"/>
      <c r="R34" s="29"/>
      <c r="S34" s="12"/>
      <c r="T34" s="12"/>
    </row>
    <row r="35" spans="3:20">
      <c r="C35" s="115">
        <v>29</v>
      </c>
      <c r="D35" s="115">
        <v>4.5999999999999999E-3</v>
      </c>
      <c r="E35" s="115">
        <v>1.0800000000000001E-2</v>
      </c>
      <c r="F35" s="115">
        <v>7.7000000000000002E-3</v>
      </c>
      <c r="G35" s="115">
        <v>0</v>
      </c>
      <c r="H35" s="115">
        <v>5.0000000000000001E-4</v>
      </c>
      <c r="J35" s="115">
        <v>29</v>
      </c>
      <c r="K35" s="115">
        <v>5.0000000000000001E-3</v>
      </c>
      <c r="L35" s="115">
        <v>6.7000000000000002E-3</v>
      </c>
      <c r="M35" s="115">
        <v>3.2000000000000002E-3</v>
      </c>
      <c r="N35" s="115">
        <v>0</v>
      </c>
      <c r="O35" s="13"/>
      <c r="P35" s="29"/>
      <c r="Q35" s="30"/>
      <c r="R35" s="30"/>
      <c r="S35" s="13"/>
      <c r="T35" s="12"/>
    </row>
    <row r="36" spans="3:20">
      <c r="C36" s="115">
        <v>30</v>
      </c>
      <c r="D36" s="115">
        <v>4.1000000000000003E-3</v>
      </c>
      <c r="E36" s="115">
        <v>8.8000000000000005E-3</v>
      </c>
      <c r="F36" s="115">
        <v>6.4999999999999997E-3</v>
      </c>
      <c r="G36" s="115">
        <v>0</v>
      </c>
      <c r="H36" s="115">
        <v>5.0000000000000001E-4</v>
      </c>
      <c r="J36" s="115">
        <v>30</v>
      </c>
      <c r="K36" s="115">
        <v>4.8999999999999998E-3</v>
      </c>
      <c r="L36" s="115">
        <v>6.3E-3</v>
      </c>
      <c r="M36" s="115">
        <v>2.5000000000000001E-3</v>
      </c>
      <c r="N36" s="115">
        <v>0</v>
      </c>
      <c r="O36" s="12"/>
      <c r="P36" s="29"/>
      <c r="Q36" s="29"/>
      <c r="R36" s="29"/>
      <c r="S36" s="12"/>
      <c r="T36" s="12"/>
    </row>
    <row r="37" spans="3:20">
      <c r="C37" s="115">
        <v>31</v>
      </c>
      <c r="D37" s="115">
        <v>4.1000000000000003E-3</v>
      </c>
      <c r="E37" s="115">
        <v>8.8000000000000005E-3</v>
      </c>
      <c r="F37" s="115">
        <v>6.4999999999999997E-3</v>
      </c>
      <c r="G37" s="115">
        <v>0</v>
      </c>
      <c r="H37" s="115">
        <v>4.0000000000000002E-4</v>
      </c>
      <c r="J37" s="115">
        <v>31</v>
      </c>
      <c r="K37" s="115">
        <v>4.7999999999999996E-3</v>
      </c>
      <c r="L37" s="115">
        <v>6.0000000000000001E-3</v>
      </c>
      <c r="M37" s="115">
        <v>2.3E-3</v>
      </c>
      <c r="N37" s="115">
        <v>0</v>
      </c>
      <c r="O37" s="12"/>
      <c r="P37" s="29"/>
      <c r="Q37" s="29"/>
      <c r="R37" s="29"/>
      <c r="S37" s="12"/>
      <c r="T37" s="12"/>
    </row>
    <row r="38" spans="3:20">
      <c r="C38" s="115">
        <v>32</v>
      </c>
      <c r="D38" s="115">
        <v>3.0999999999999999E-3</v>
      </c>
      <c r="E38" s="115">
        <v>8.8000000000000005E-3</v>
      </c>
      <c r="F38" s="115">
        <v>5.8999999999999999E-3</v>
      </c>
      <c r="G38" s="115">
        <v>0</v>
      </c>
      <c r="H38" s="115">
        <v>4.0000000000000002E-4</v>
      </c>
      <c r="J38" s="115">
        <v>32</v>
      </c>
      <c r="K38" s="115">
        <v>4.5999999999999999E-3</v>
      </c>
      <c r="L38" s="115">
        <v>5.7000000000000002E-3</v>
      </c>
      <c r="M38" s="115">
        <v>2.0999999999999999E-3</v>
      </c>
      <c r="N38" s="115">
        <v>0</v>
      </c>
      <c r="O38" s="12"/>
      <c r="P38" s="29"/>
      <c r="Q38" s="29"/>
      <c r="R38" s="29"/>
      <c r="S38" s="12"/>
      <c r="T38" s="12"/>
    </row>
    <row r="39" spans="3:20">
      <c r="C39" s="115">
        <v>33</v>
      </c>
      <c r="D39" s="115">
        <v>3.0999999999999999E-3</v>
      </c>
      <c r="E39" s="115">
        <v>8.8000000000000005E-3</v>
      </c>
      <c r="F39" s="115">
        <v>5.8999999999999999E-3</v>
      </c>
      <c r="G39" s="115">
        <v>0</v>
      </c>
      <c r="H39" s="115">
        <v>2.9999999999999997E-4</v>
      </c>
      <c r="J39" s="115">
        <v>33</v>
      </c>
      <c r="K39" s="115">
        <v>4.4999999999999997E-3</v>
      </c>
      <c r="L39" s="115">
        <v>5.3E-3</v>
      </c>
      <c r="M39" s="115">
        <v>1.6999999999999999E-3</v>
      </c>
      <c r="N39" s="115">
        <v>0</v>
      </c>
      <c r="P39" s="2"/>
      <c r="Q39" s="2"/>
      <c r="R39" s="2"/>
    </row>
    <row r="40" spans="3:20">
      <c r="C40" s="115">
        <v>34</v>
      </c>
      <c r="D40" s="115">
        <v>3.0999999999999999E-3</v>
      </c>
      <c r="E40" s="115">
        <v>8.8000000000000005E-3</v>
      </c>
      <c r="F40" s="115">
        <v>5.8999999999999999E-3</v>
      </c>
      <c r="G40" s="115">
        <v>0</v>
      </c>
      <c r="H40" s="115">
        <v>2.0000000000000001E-4</v>
      </c>
      <c r="J40" s="115">
        <v>34</v>
      </c>
      <c r="K40" s="115">
        <v>4.4999999999999997E-3</v>
      </c>
      <c r="L40" s="115">
        <v>5.0000000000000001E-3</v>
      </c>
      <c r="M40" s="115">
        <v>1.5E-3</v>
      </c>
      <c r="N40" s="115">
        <v>0</v>
      </c>
      <c r="P40" s="2"/>
      <c r="Q40" s="2"/>
      <c r="R40" s="2"/>
    </row>
    <row r="41" spans="3:20">
      <c r="C41" s="115">
        <v>35</v>
      </c>
      <c r="D41" s="115">
        <v>3.0999999999999999E-3</v>
      </c>
      <c r="E41" s="115">
        <v>7.7999999999999996E-3</v>
      </c>
      <c r="F41" s="115">
        <v>5.4999999999999997E-3</v>
      </c>
      <c r="G41" s="115">
        <v>0</v>
      </c>
      <c r="H41" s="115">
        <v>2.0000000000000001E-4</v>
      </c>
      <c r="J41" s="115">
        <v>35</v>
      </c>
      <c r="K41" s="115">
        <v>4.4000000000000003E-3</v>
      </c>
      <c r="L41" s="115">
        <v>4.7999999999999996E-3</v>
      </c>
      <c r="M41" s="115">
        <v>1.5E-3</v>
      </c>
      <c r="N41" s="115">
        <v>0</v>
      </c>
      <c r="P41" s="2"/>
      <c r="Q41" s="2"/>
      <c r="R41" s="2"/>
    </row>
    <row r="42" spans="3:20">
      <c r="C42" s="115">
        <v>36</v>
      </c>
      <c r="D42" s="115">
        <v>2.5999999999999999E-3</v>
      </c>
      <c r="E42" s="115">
        <v>7.7999999999999996E-3</v>
      </c>
      <c r="F42" s="115">
        <v>5.1999999999999998E-3</v>
      </c>
      <c r="G42" s="115">
        <v>0</v>
      </c>
      <c r="H42" s="115">
        <v>2.0000000000000001E-4</v>
      </c>
      <c r="J42" s="115">
        <v>36</v>
      </c>
      <c r="K42" s="115">
        <v>4.1999999999999997E-3</v>
      </c>
      <c r="L42" s="115">
        <v>4.7000000000000002E-3</v>
      </c>
      <c r="M42" s="115">
        <v>1.1000000000000001E-3</v>
      </c>
      <c r="N42" s="115">
        <v>0</v>
      </c>
      <c r="P42" s="2"/>
      <c r="Q42" s="2"/>
      <c r="R42" s="2"/>
    </row>
    <row r="43" spans="3:20">
      <c r="C43" s="115">
        <v>37</v>
      </c>
      <c r="D43" s="115">
        <v>1.5E-3</v>
      </c>
      <c r="E43" s="115">
        <v>5.8999999999999999E-3</v>
      </c>
      <c r="F43" s="115">
        <v>3.7000000000000002E-3</v>
      </c>
      <c r="G43" s="115">
        <v>0</v>
      </c>
      <c r="H43" s="115">
        <v>2.0000000000000001E-4</v>
      </c>
      <c r="J43" s="115">
        <v>37</v>
      </c>
      <c r="K43" s="115">
        <v>4.0000000000000001E-3</v>
      </c>
      <c r="L43" s="115">
        <v>4.3E-3</v>
      </c>
      <c r="M43" s="115">
        <v>1.1000000000000001E-3</v>
      </c>
      <c r="N43" s="115">
        <v>0</v>
      </c>
      <c r="P43" s="2"/>
      <c r="Q43" s="2"/>
      <c r="R43" s="2"/>
    </row>
    <row r="44" spans="3:20">
      <c r="C44" s="115">
        <v>38</v>
      </c>
      <c r="D44" s="115">
        <v>1.5E-3</v>
      </c>
      <c r="E44" s="115">
        <v>5.8999999999999999E-3</v>
      </c>
      <c r="F44" s="115">
        <v>3.7000000000000002E-3</v>
      </c>
      <c r="G44" s="115">
        <v>0</v>
      </c>
      <c r="H44" s="115">
        <v>1E-4</v>
      </c>
      <c r="J44" s="115">
        <v>38</v>
      </c>
      <c r="K44" s="115">
        <v>3.5999999999999999E-3</v>
      </c>
      <c r="L44" s="115">
        <v>4.1999999999999997E-3</v>
      </c>
      <c r="M44" s="115">
        <v>1.1000000000000001E-3</v>
      </c>
      <c r="N44" s="115">
        <v>0</v>
      </c>
      <c r="P44" s="2"/>
      <c r="Q44" s="2"/>
      <c r="R44" s="2"/>
    </row>
    <row r="45" spans="3:20">
      <c r="C45" s="115">
        <v>39</v>
      </c>
      <c r="D45" s="115">
        <v>1E-3</v>
      </c>
      <c r="E45" s="115">
        <v>5.8999999999999999E-3</v>
      </c>
      <c r="F45" s="115">
        <v>3.5000000000000001E-3</v>
      </c>
      <c r="G45" s="115">
        <v>0</v>
      </c>
      <c r="H45" s="115">
        <v>1E-4</v>
      </c>
      <c r="J45" s="115">
        <v>39</v>
      </c>
      <c r="K45" s="115">
        <v>3.3999999999999998E-3</v>
      </c>
      <c r="L45" s="115">
        <v>4.1000000000000003E-3</v>
      </c>
      <c r="M45" s="115">
        <v>1.1000000000000001E-3</v>
      </c>
      <c r="N45" s="115">
        <v>0</v>
      </c>
      <c r="P45" s="2"/>
      <c r="Q45" s="2"/>
      <c r="R45" s="2"/>
    </row>
    <row r="46" spans="3:20">
      <c r="C46" s="115">
        <v>40</v>
      </c>
      <c r="D46" s="115">
        <v>1E-3</v>
      </c>
      <c r="E46" s="115">
        <v>5.8999999999999999E-3</v>
      </c>
      <c r="F46" s="115">
        <v>3.5000000000000001E-3</v>
      </c>
      <c r="G46" s="115">
        <v>0</v>
      </c>
      <c r="H46" s="115">
        <v>1E-4</v>
      </c>
      <c r="J46" s="115">
        <v>40</v>
      </c>
      <c r="K46" s="115">
        <v>3.3E-3</v>
      </c>
      <c r="L46" s="115">
        <v>4.0000000000000001E-3</v>
      </c>
      <c r="M46" s="115">
        <v>1E-3</v>
      </c>
      <c r="N46" s="115">
        <v>0</v>
      </c>
      <c r="P46" s="2"/>
      <c r="Q46" s="2"/>
      <c r="R46" s="2"/>
    </row>
    <row r="47" spans="3:20">
      <c r="C47" s="115">
        <v>41</v>
      </c>
      <c r="D47" s="115">
        <v>1E-3</v>
      </c>
      <c r="E47" s="115">
        <v>5.8999999999999999E-3</v>
      </c>
      <c r="F47" s="115">
        <v>3.5000000000000001E-3</v>
      </c>
      <c r="G47" s="115">
        <v>0</v>
      </c>
      <c r="H47" s="115">
        <v>1E-4</v>
      </c>
      <c r="J47" s="115">
        <v>41</v>
      </c>
      <c r="K47" s="115">
        <v>3.2000000000000002E-3</v>
      </c>
      <c r="L47" s="115">
        <v>3.5999999999999999E-3</v>
      </c>
      <c r="M47" s="115">
        <v>1E-3</v>
      </c>
      <c r="N47" s="115">
        <v>0</v>
      </c>
      <c r="P47" s="2"/>
      <c r="Q47" s="2"/>
      <c r="R47" s="2"/>
    </row>
    <row r="48" spans="3:20">
      <c r="C48" s="115">
        <v>42</v>
      </c>
      <c r="D48" s="115">
        <v>1E-3</v>
      </c>
      <c r="E48" s="115">
        <v>5.8999999999999999E-3</v>
      </c>
      <c r="F48" s="115">
        <v>3.5000000000000001E-3</v>
      </c>
      <c r="G48" s="115">
        <v>0</v>
      </c>
      <c r="H48" s="115">
        <v>1E-4</v>
      </c>
      <c r="J48" s="115">
        <v>42</v>
      </c>
      <c r="K48" s="115">
        <v>3.0000000000000001E-3</v>
      </c>
      <c r="L48" s="115">
        <v>3.3E-3</v>
      </c>
      <c r="M48" s="115">
        <v>8.0000000000000004E-4</v>
      </c>
      <c r="N48" s="115">
        <v>0</v>
      </c>
      <c r="P48" s="2"/>
      <c r="Q48" s="2"/>
      <c r="R48" s="2"/>
    </row>
    <row r="49" spans="3:18">
      <c r="C49" s="115">
        <v>43</v>
      </c>
      <c r="D49" s="115">
        <v>5.0000000000000001E-4</v>
      </c>
      <c r="E49" s="115">
        <v>5.8999999999999999E-3</v>
      </c>
      <c r="F49" s="115">
        <v>3.2000000000000002E-3</v>
      </c>
      <c r="G49" s="115">
        <v>0</v>
      </c>
      <c r="H49" s="115">
        <v>1E-4</v>
      </c>
      <c r="J49" s="115">
        <v>43</v>
      </c>
      <c r="K49" s="115">
        <v>2.5999999999999999E-3</v>
      </c>
      <c r="L49" s="115">
        <v>3.3E-3</v>
      </c>
      <c r="M49" s="115">
        <v>8.0000000000000004E-4</v>
      </c>
      <c r="N49" s="115">
        <v>0</v>
      </c>
      <c r="P49" s="2"/>
      <c r="Q49" s="2"/>
      <c r="R49" s="2"/>
    </row>
    <row r="50" spans="3:18">
      <c r="C50" s="115">
        <v>44</v>
      </c>
      <c r="D50" s="115">
        <v>5.0000000000000001E-4</v>
      </c>
      <c r="E50" s="115">
        <v>5.8999999999999999E-3</v>
      </c>
      <c r="F50" s="115">
        <v>3.2000000000000002E-3</v>
      </c>
      <c r="G50" s="115">
        <v>0</v>
      </c>
      <c r="H50" s="115">
        <v>0</v>
      </c>
      <c r="J50" s="115">
        <v>44</v>
      </c>
      <c r="K50" s="115">
        <v>2.5999999999999999E-3</v>
      </c>
      <c r="L50" s="115">
        <v>3.0000000000000001E-3</v>
      </c>
      <c r="M50" s="115">
        <v>8.0000000000000004E-4</v>
      </c>
      <c r="N50" s="115">
        <v>0</v>
      </c>
      <c r="P50" s="2"/>
      <c r="Q50" s="2"/>
      <c r="R50" s="2"/>
    </row>
    <row r="51" spans="3:18">
      <c r="C51" s="115">
        <v>45</v>
      </c>
      <c r="D51" s="115">
        <v>5.0000000000000001E-4</v>
      </c>
      <c r="E51" s="115">
        <v>4.8999999999999998E-3</v>
      </c>
      <c r="F51" s="115">
        <v>2.7000000000000001E-3</v>
      </c>
      <c r="G51" s="115">
        <v>0</v>
      </c>
      <c r="H51" s="115">
        <v>0</v>
      </c>
      <c r="J51" s="115">
        <v>45</v>
      </c>
      <c r="K51" s="115">
        <v>2.5000000000000001E-3</v>
      </c>
      <c r="L51" s="115">
        <v>3.0000000000000001E-3</v>
      </c>
      <c r="M51" s="115">
        <v>8.0000000000000004E-4</v>
      </c>
      <c r="N51" s="115">
        <v>0</v>
      </c>
      <c r="P51" s="2"/>
      <c r="Q51" s="2"/>
      <c r="R51" s="2"/>
    </row>
    <row r="52" spans="3:18">
      <c r="C52" s="115">
        <v>46</v>
      </c>
      <c r="D52" s="115">
        <v>5.0000000000000001E-4</v>
      </c>
      <c r="E52" s="115">
        <v>4.8999999999999998E-3</v>
      </c>
      <c r="F52" s="115">
        <v>2.7000000000000001E-3</v>
      </c>
      <c r="G52" s="115">
        <v>0</v>
      </c>
      <c r="H52" s="115">
        <v>0</v>
      </c>
      <c r="J52" s="115">
        <v>46</v>
      </c>
      <c r="K52" s="115">
        <v>2.5000000000000001E-3</v>
      </c>
      <c r="L52" s="115">
        <v>2.7000000000000001E-3</v>
      </c>
      <c r="M52" s="115">
        <v>6.9999999999999999E-4</v>
      </c>
      <c r="N52" s="115">
        <v>0</v>
      </c>
      <c r="P52" s="2"/>
      <c r="Q52" s="2"/>
      <c r="R52" s="2"/>
    </row>
    <row r="53" spans="3:18">
      <c r="C53" s="115">
        <v>47</v>
      </c>
      <c r="D53" s="115">
        <v>5.0000000000000001E-4</v>
      </c>
      <c r="E53" s="115">
        <v>4.8999999999999998E-3</v>
      </c>
      <c r="F53" s="115">
        <v>2.7000000000000001E-3</v>
      </c>
      <c r="G53" s="115">
        <v>0</v>
      </c>
      <c r="H53" s="115">
        <v>0</v>
      </c>
      <c r="J53" s="115">
        <v>47</v>
      </c>
      <c r="K53" s="115">
        <v>2.3999999999999998E-3</v>
      </c>
      <c r="L53" s="115">
        <v>2.5999999999999999E-3</v>
      </c>
      <c r="M53" s="115">
        <v>5.9999999999999995E-4</v>
      </c>
      <c r="N53" s="115">
        <v>0</v>
      </c>
      <c r="P53" s="2"/>
      <c r="Q53" s="2"/>
      <c r="R53" s="2"/>
    </row>
    <row r="54" spans="3:18">
      <c r="C54" s="115">
        <v>48</v>
      </c>
      <c r="D54" s="115">
        <v>5.0000000000000001E-4</v>
      </c>
      <c r="E54" s="115">
        <v>4.8999999999999998E-3</v>
      </c>
      <c r="F54" s="115">
        <v>2.7000000000000001E-3</v>
      </c>
      <c r="G54" s="115">
        <v>0</v>
      </c>
      <c r="H54" s="115">
        <v>0</v>
      </c>
      <c r="J54" s="115">
        <v>48</v>
      </c>
      <c r="K54" s="115">
        <v>2.3E-3</v>
      </c>
      <c r="L54" s="115">
        <v>2.5999999999999999E-3</v>
      </c>
      <c r="M54" s="115">
        <v>5.9999999999999995E-4</v>
      </c>
      <c r="N54" s="115">
        <v>0</v>
      </c>
      <c r="P54" s="2"/>
      <c r="Q54" s="2"/>
      <c r="R54" s="2"/>
    </row>
    <row r="55" spans="3:18">
      <c r="C55" s="115">
        <v>49</v>
      </c>
      <c r="D55" s="115">
        <v>5.0000000000000001E-4</v>
      </c>
      <c r="E55" s="115">
        <v>4.8999999999999998E-3</v>
      </c>
      <c r="F55" s="115">
        <v>2.7000000000000001E-3</v>
      </c>
      <c r="G55" s="115">
        <v>0</v>
      </c>
      <c r="H55" s="115">
        <v>0</v>
      </c>
      <c r="J55" s="115">
        <v>49</v>
      </c>
      <c r="K55" s="115">
        <v>2.3E-3</v>
      </c>
      <c r="L55" s="115">
        <v>2.5000000000000001E-3</v>
      </c>
      <c r="M55" s="115">
        <v>5.9999999999999995E-4</v>
      </c>
      <c r="N55" s="115">
        <v>0</v>
      </c>
      <c r="P55" s="2"/>
      <c r="Q55" s="2"/>
      <c r="R55" s="2"/>
    </row>
    <row r="56" spans="3:18">
      <c r="C56" s="115">
        <v>50</v>
      </c>
      <c r="D56" s="115">
        <v>5.0000000000000001E-4</v>
      </c>
      <c r="E56" s="115">
        <v>4.8999999999999998E-3</v>
      </c>
      <c r="F56" s="115">
        <v>2.7000000000000001E-3</v>
      </c>
      <c r="G56" s="115">
        <v>0</v>
      </c>
      <c r="H56" s="115">
        <v>0</v>
      </c>
      <c r="J56" s="115">
        <v>50</v>
      </c>
      <c r="K56" s="115">
        <v>2.2000000000000001E-3</v>
      </c>
      <c r="L56" s="115">
        <v>2.5000000000000001E-3</v>
      </c>
      <c r="M56" s="115">
        <v>4.0000000000000002E-4</v>
      </c>
      <c r="N56" s="115">
        <v>0</v>
      </c>
      <c r="P56" s="2"/>
      <c r="Q56" s="2"/>
      <c r="R56" s="2"/>
    </row>
    <row r="57" spans="3:18">
      <c r="C57" s="115">
        <v>51</v>
      </c>
      <c r="D57" s="115">
        <v>5.0000000000000001E-4</v>
      </c>
      <c r="E57" s="115">
        <v>3.8999999999999998E-3</v>
      </c>
      <c r="F57" s="115">
        <v>2.2000000000000001E-3</v>
      </c>
      <c r="G57" s="115">
        <v>0</v>
      </c>
      <c r="H57" s="115">
        <v>0</v>
      </c>
      <c r="J57" s="115">
        <v>51</v>
      </c>
      <c r="K57" s="115">
        <v>2.2000000000000001E-3</v>
      </c>
      <c r="L57" s="115">
        <v>2.2000000000000001E-3</v>
      </c>
      <c r="M57" s="115">
        <v>2.9999999999999997E-4</v>
      </c>
      <c r="N57" s="115">
        <v>0</v>
      </c>
      <c r="P57" s="2"/>
      <c r="Q57" s="2"/>
      <c r="R57" s="2"/>
    </row>
    <row r="58" spans="3:18">
      <c r="C58" s="115">
        <v>52</v>
      </c>
      <c r="D58" s="115">
        <v>5.0000000000000001E-4</v>
      </c>
      <c r="E58" s="115">
        <v>3.8999999999999998E-3</v>
      </c>
      <c r="F58" s="115">
        <v>2.2000000000000001E-3</v>
      </c>
      <c r="G58" s="115">
        <v>0</v>
      </c>
      <c r="H58" s="115">
        <v>0</v>
      </c>
      <c r="J58" s="115">
        <v>52</v>
      </c>
      <c r="K58" s="115">
        <v>2.2000000000000001E-3</v>
      </c>
      <c r="L58" s="115">
        <v>2.0999999999999999E-3</v>
      </c>
      <c r="M58" s="115">
        <v>1E-4</v>
      </c>
      <c r="N58" s="115">
        <v>0</v>
      </c>
      <c r="P58" s="2"/>
      <c r="Q58" s="2"/>
      <c r="R58" s="2"/>
    </row>
    <row r="59" spans="3:18">
      <c r="C59" s="115">
        <v>53</v>
      </c>
      <c r="D59" s="115">
        <v>5.0000000000000001E-4</v>
      </c>
      <c r="E59" s="115">
        <v>3.8999999999999998E-3</v>
      </c>
      <c r="F59" s="115">
        <v>2.2000000000000001E-3</v>
      </c>
      <c r="G59" s="115">
        <v>0</v>
      </c>
      <c r="H59" s="115">
        <v>0</v>
      </c>
      <c r="J59" s="115">
        <v>53</v>
      </c>
      <c r="K59" s="115">
        <v>1.9E-3</v>
      </c>
      <c r="L59" s="115">
        <v>2.0999999999999999E-3</v>
      </c>
      <c r="M59" s="115">
        <v>1E-4</v>
      </c>
      <c r="N59" s="115">
        <v>0</v>
      </c>
      <c r="P59" s="2"/>
      <c r="Q59" s="2"/>
      <c r="R59" s="2"/>
    </row>
    <row r="60" spans="3:18">
      <c r="C60" s="115">
        <v>54</v>
      </c>
      <c r="D60" s="115">
        <v>5.0000000000000001E-4</v>
      </c>
      <c r="E60" s="115">
        <v>3.8999999999999998E-3</v>
      </c>
      <c r="F60" s="115">
        <v>2.2000000000000001E-3</v>
      </c>
      <c r="G60" s="115">
        <v>0</v>
      </c>
      <c r="H60" s="115">
        <v>0</v>
      </c>
      <c r="J60" s="115">
        <v>54</v>
      </c>
      <c r="K60" s="115">
        <v>1.8E-3</v>
      </c>
      <c r="L60" s="115">
        <v>2.0999999999999999E-3</v>
      </c>
      <c r="M60" s="115">
        <v>1E-4</v>
      </c>
      <c r="N60" s="115">
        <v>0</v>
      </c>
      <c r="P60" s="2"/>
      <c r="Q60" s="2"/>
      <c r="R60" s="2"/>
    </row>
    <row r="61" spans="3:18">
      <c r="C61" s="115">
        <v>55</v>
      </c>
      <c r="D61" s="115">
        <v>5.0000000000000001E-4</v>
      </c>
      <c r="E61" s="115">
        <v>3.8999999999999998E-3</v>
      </c>
      <c r="F61" s="115">
        <v>2.2000000000000001E-3</v>
      </c>
      <c r="G61" s="115">
        <v>0</v>
      </c>
      <c r="H61" s="115">
        <v>0</v>
      </c>
      <c r="J61" s="115">
        <v>55</v>
      </c>
      <c r="K61" s="115">
        <v>1.8E-3</v>
      </c>
      <c r="L61" s="115">
        <v>2.0999999999999999E-3</v>
      </c>
      <c r="M61" s="115">
        <v>1E-4</v>
      </c>
      <c r="N61" s="115">
        <v>0</v>
      </c>
      <c r="P61" s="2"/>
      <c r="Q61" s="2"/>
      <c r="R61" s="2"/>
    </row>
    <row r="62" spans="3:18">
      <c r="C62" s="115">
        <v>56</v>
      </c>
      <c r="D62" s="115">
        <v>5.0000000000000001E-4</v>
      </c>
      <c r="E62" s="115">
        <v>2.8999999999999998E-3</v>
      </c>
      <c r="F62" s="115">
        <v>1.6999999999999999E-3</v>
      </c>
      <c r="G62" s="115">
        <v>0</v>
      </c>
      <c r="H62" s="115">
        <v>0</v>
      </c>
      <c r="J62" s="115">
        <v>56</v>
      </c>
      <c r="K62" s="115">
        <v>1.6999999999999999E-3</v>
      </c>
      <c r="L62" s="115">
        <v>2.0999999999999999E-3</v>
      </c>
      <c r="M62" s="115">
        <v>1E-4</v>
      </c>
      <c r="N62" s="115">
        <v>0</v>
      </c>
      <c r="P62" s="2"/>
      <c r="Q62" s="2"/>
      <c r="R62" s="2"/>
    </row>
    <row r="63" spans="3:18">
      <c r="C63" s="115">
        <v>57</v>
      </c>
      <c r="D63" s="115">
        <v>5.0000000000000001E-4</v>
      </c>
      <c r="E63" s="115">
        <v>2.8999999999999998E-3</v>
      </c>
      <c r="F63" s="115">
        <v>1.6999999999999999E-3</v>
      </c>
      <c r="G63" s="115">
        <v>0</v>
      </c>
      <c r="H63" s="115">
        <v>0</v>
      </c>
      <c r="J63" s="115">
        <v>57</v>
      </c>
      <c r="K63" s="115">
        <v>1.6000000000000001E-3</v>
      </c>
      <c r="L63" s="115">
        <v>2E-3</v>
      </c>
      <c r="M63" s="115">
        <v>1E-4</v>
      </c>
      <c r="N63" s="115">
        <v>0</v>
      </c>
      <c r="P63" s="2"/>
      <c r="Q63" s="2"/>
      <c r="R63" s="2"/>
    </row>
    <row r="64" spans="3:18">
      <c r="C64" s="115">
        <v>58</v>
      </c>
      <c r="D64" s="115">
        <v>5.0000000000000001E-4</v>
      </c>
      <c r="E64" s="115">
        <v>2.8999999999999998E-3</v>
      </c>
      <c r="F64" s="115">
        <v>1.6999999999999999E-3</v>
      </c>
      <c r="G64" s="115">
        <v>0</v>
      </c>
      <c r="H64" s="115">
        <v>0</v>
      </c>
      <c r="J64" s="115">
        <v>58</v>
      </c>
      <c r="K64" s="115">
        <v>1.6000000000000001E-3</v>
      </c>
      <c r="L64" s="115">
        <v>1.9E-3</v>
      </c>
      <c r="M64" s="115">
        <v>1E-4</v>
      </c>
      <c r="N64" s="115">
        <v>0</v>
      </c>
      <c r="P64" s="2"/>
      <c r="Q64" s="2"/>
      <c r="R64" s="2"/>
    </row>
    <row r="65" spans="3:18">
      <c r="C65" s="115">
        <v>59</v>
      </c>
      <c r="D65" s="115">
        <v>5.0000000000000001E-4</v>
      </c>
      <c r="E65" s="115">
        <v>2.8999999999999998E-3</v>
      </c>
      <c r="F65" s="115">
        <v>1.6999999999999999E-3</v>
      </c>
      <c r="G65" s="115">
        <v>0</v>
      </c>
      <c r="H65" s="115">
        <v>0</v>
      </c>
      <c r="J65" s="115">
        <v>59</v>
      </c>
      <c r="K65" s="115">
        <v>1.6000000000000001E-3</v>
      </c>
      <c r="L65" s="115">
        <v>1.9E-3</v>
      </c>
      <c r="M65" s="115">
        <v>1E-4</v>
      </c>
      <c r="N65" s="115">
        <v>0</v>
      </c>
      <c r="P65" s="2"/>
      <c r="Q65" s="2"/>
      <c r="R65" s="2"/>
    </row>
    <row r="66" spans="3:18">
      <c r="C66" s="115">
        <v>60</v>
      </c>
      <c r="D66" s="115">
        <v>5.0000000000000001E-4</v>
      </c>
      <c r="E66" s="115">
        <v>2.8999999999999998E-3</v>
      </c>
      <c r="F66" s="115">
        <v>1.6999999999999999E-3</v>
      </c>
      <c r="G66" s="115">
        <v>0</v>
      </c>
      <c r="H66" s="115">
        <v>0</v>
      </c>
      <c r="J66" s="115">
        <v>60</v>
      </c>
      <c r="K66" s="115">
        <v>1.6000000000000001E-3</v>
      </c>
      <c r="L66" s="115">
        <v>1.9E-3</v>
      </c>
      <c r="M66" s="115">
        <v>1E-4</v>
      </c>
      <c r="N66" s="115">
        <v>0</v>
      </c>
      <c r="P66" s="2"/>
      <c r="Q66" s="2"/>
      <c r="R66" s="2"/>
    </row>
    <row r="67" spans="3:18">
      <c r="C67" s="115">
        <v>61</v>
      </c>
      <c r="D67" s="115">
        <v>5.0000000000000001E-4</v>
      </c>
      <c r="E67" s="115">
        <v>2.8999999999999998E-3</v>
      </c>
      <c r="F67" s="115">
        <v>1.6999999999999999E-3</v>
      </c>
      <c r="G67" s="115">
        <v>0</v>
      </c>
      <c r="H67" s="115">
        <v>0</v>
      </c>
      <c r="J67" s="115">
        <v>61</v>
      </c>
      <c r="K67" s="115">
        <v>1.6000000000000001E-3</v>
      </c>
      <c r="L67" s="115">
        <v>1.9E-3</v>
      </c>
      <c r="M67" s="115">
        <v>1E-4</v>
      </c>
      <c r="N67" s="115">
        <v>0</v>
      </c>
      <c r="P67" s="2"/>
      <c r="Q67" s="2"/>
      <c r="R67" s="2"/>
    </row>
    <row r="68" spans="3:18">
      <c r="C68" s="115">
        <v>62</v>
      </c>
      <c r="D68" s="115">
        <v>5.0000000000000001E-4</v>
      </c>
      <c r="E68" s="115">
        <v>2.8999999999999998E-3</v>
      </c>
      <c r="F68" s="115">
        <v>1.6999999999999999E-3</v>
      </c>
      <c r="G68" s="115">
        <v>0</v>
      </c>
      <c r="H68" s="115">
        <v>0</v>
      </c>
      <c r="J68" s="115">
        <v>62</v>
      </c>
      <c r="K68" s="115">
        <v>1.4E-3</v>
      </c>
      <c r="L68" s="115">
        <v>1.9E-3</v>
      </c>
      <c r="M68" s="115">
        <v>1E-4</v>
      </c>
      <c r="N68" s="115">
        <v>0</v>
      </c>
      <c r="P68" s="2"/>
      <c r="Q68" s="2"/>
      <c r="R68" s="2"/>
    </row>
    <row r="69" spans="3:18">
      <c r="C69" s="115">
        <v>63</v>
      </c>
      <c r="D69" s="115">
        <v>5.0000000000000001E-4</v>
      </c>
      <c r="E69" s="115">
        <v>2.8999999999999998E-3</v>
      </c>
      <c r="F69" s="115">
        <v>1.6999999999999999E-3</v>
      </c>
      <c r="G69" s="115">
        <v>0</v>
      </c>
      <c r="H69" s="115">
        <v>0</v>
      </c>
      <c r="J69" s="115">
        <v>63</v>
      </c>
      <c r="K69" s="115">
        <v>1.4E-3</v>
      </c>
      <c r="L69" s="115">
        <v>1.6000000000000001E-3</v>
      </c>
      <c r="M69" s="115">
        <v>1E-4</v>
      </c>
      <c r="N69" s="115">
        <v>0</v>
      </c>
      <c r="P69" s="2"/>
      <c r="Q69" s="2"/>
      <c r="R69" s="2"/>
    </row>
    <row r="70" spans="3:18">
      <c r="C70" s="115">
        <v>64</v>
      </c>
      <c r="D70" s="115">
        <v>5.0000000000000001E-4</v>
      </c>
      <c r="E70" s="115">
        <v>2.8999999999999998E-3</v>
      </c>
      <c r="F70" s="115">
        <v>1.6999999999999999E-3</v>
      </c>
      <c r="G70" s="115">
        <v>0</v>
      </c>
      <c r="H70" s="115">
        <v>0</v>
      </c>
      <c r="J70" s="115">
        <v>64</v>
      </c>
      <c r="K70" s="115">
        <v>1.2999999999999999E-3</v>
      </c>
      <c r="L70" s="115">
        <v>1.6000000000000001E-3</v>
      </c>
      <c r="M70" s="115">
        <v>1E-4</v>
      </c>
      <c r="N70" s="115">
        <v>0</v>
      </c>
      <c r="P70" s="2"/>
      <c r="Q70" s="2"/>
      <c r="R70" s="2"/>
    </row>
    <row r="71" spans="3:18">
      <c r="C71" s="115">
        <v>65</v>
      </c>
      <c r="D71" s="115">
        <v>5.0000000000000001E-4</v>
      </c>
      <c r="E71" s="115">
        <v>2.8999999999999998E-3</v>
      </c>
      <c r="F71" s="115">
        <v>1.6999999999999999E-3</v>
      </c>
      <c r="G71" s="115">
        <v>0</v>
      </c>
      <c r="H71" s="115">
        <v>0</v>
      </c>
      <c r="J71" s="115">
        <v>65</v>
      </c>
      <c r="K71" s="115">
        <v>1.1000000000000001E-3</v>
      </c>
      <c r="L71" s="115">
        <v>1.6000000000000001E-3</v>
      </c>
      <c r="M71" s="115">
        <v>1E-4</v>
      </c>
      <c r="N71" s="115">
        <v>0</v>
      </c>
      <c r="P71" s="2"/>
      <c r="Q71" s="2"/>
      <c r="R71" s="2"/>
    </row>
    <row r="72" spans="3:18">
      <c r="C72" s="115">
        <v>66</v>
      </c>
      <c r="D72" s="115">
        <v>5.0000000000000001E-4</v>
      </c>
      <c r="E72" s="115">
        <v>2.8999999999999998E-3</v>
      </c>
      <c r="F72" s="115">
        <v>1.6999999999999999E-3</v>
      </c>
      <c r="G72" s="115">
        <v>0</v>
      </c>
      <c r="H72" s="115">
        <v>0</v>
      </c>
      <c r="J72" s="115">
        <v>66</v>
      </c>
      <c r="K72" s="115">
        <v>1E-3</v>
      </c>
      <c r="L72" s="115">
        <v>1.5E-3</v>
      </c>
      <c r="M72" s="115">
        <v>1E-4</v>
      </c>
      <c r="N72" s="115">
        <v>0</v>
      </c>
      <c r="P72" s="2"/>
      <c r="Q72" s="2"/>
      <c r="R72" s="2"/>
    </row>
    <row r="73" spans="3:18">
      <c r="C73" s="115">
        <v>67</v>
      </c>
      <c r="D73" s="115">
        <v>5.0000000000000001E-4</v>
      </c>
      <c r="E73" s="115">
        <v>2.8999999999999998E-3</v>
      </c>
      <c r="F73" s="115">
        <v>1.6999999999999999E-3</v>
      </c>
      <c r="G73" s="115">
        <v>0</v>
      </c>
      <c r="H73" s="115">
        <v>0</v>
      </c>
      <c r="J73" s="115">
        <v>67</v>
      </c>
      <c r="K73" s="115">
        <v>8.9999999999999998E-4</v>
      </c>
      <c r="L73" s="115">
        <v>1.2999999999999999E-3</v>
      </c>
      <c r="M73" s="115">
        <v>1E-4</v>
      </c>
      <c r="N73" s="115">
        <v>0</v>
      </c>
      <c r="P73" s="2"/>
      <c r="Q73" s="2"/>
      <c r="R73" s="2"/>
    </row>
    <row r="74" spans="3:18">
      <c r="C74" s="115">
        <v>68</v>
      </c>
      <c r="D74" s="115">
        <v>5.0000000000000001E-4</v>
      </c>
      <c r="E74" s="115">
        <v>2E-3</v>
      </c>
      <c r="F74" s="115">
        <v>1.1999999999999999E-3</v>
      </c>
      <c r="G74" s="115">
        <v>0</v>
      </c>
      <c r="H74" s="115">
        <v>0</v>
      </c>
      <c r="J74" s="115">
        <v>68</v>
      </c>
      <c r="K74" s="115">
        <v>8.9999999999999998E-4</v>
      </c>
      <c r="L74" s="115">
        <v>1.2999999999999999E-3</v>
      </c>
      <c r="M74" s="115">
        <v>1E-4</v>
      </c>
      <c r="N74" s="115">
        <v>0</v>
      </c>
      <c r="P74" s="2"/>
      <c r="Q74" s="2"/>
      <c r="R74" s="2"/>
    </row>
    <row r="75" spans="3:18">
      <c r="C75" s="115">
        <v>69</v>
      </c>
      <c r="D75" s="115">
        <v>5.0000000000000001E-4</v>
      </c>
      <c r="E75" s="115">
        <v>2E-3</v>
      </c>
      <c r="F75" s="115">
        <v>1.1999999999999999E-3</v>
      </c>
      <c r="G75" s="115">
        <v>0</v>
      </c>
      <c r="H75" s="115">
        <v>0</v>
      </c>
      <c r="J75" s="115">
        <v>69</v>
      </c>
      <c r="K75" s="115">
        <v>8.9999999999999998E-4</v>
      </c>
      <c r="L75" s="115">
        <v>1.2999999999999999E-3</v>
      </c>
      <c r="M75" s="115">
        <v>0</v>
      </c>
      <c r="N75" s="115">
        <v>0</v>
      </c>
      <c r="P75" s="2"/>
      <c r="Q75" s="2"/>
      <c r="R75" s="2"/>
    </row>
    <row r="76" spans="3:18">
      <c r="C76" s="115">
        <v>70</v>
      </c>
      <c r="D76" s="115">
        <v>5.0000000000000001E-4</v>
      </c>
      <c r="E76" s="115">
        <v>2E-3</v>
      </c>
      <c r="F76" s="115">
        <v>1.1999999999999999E-3</v>
      </c>
      <c r="G76" s="115">
        <v>0</v>
      </c>
      <c r="H76" s="115">
        <v>0</v>
      </c>
      <c r="J76" s="115">
        <v>70</v>
      </c>
      <c r="K76" s="115">
        <v>8.9999999999999998E-4</v>
      </c>
      <c r="L76" s="115">
        <v>1.2999999999999999E-3</v>
      </c>
      <c r="M76" s="115">
        <v>0</v>
      </c>
      <c r="N76" s="115">
        <v>0</v>
      </c>
      <c r="P76" s="2"/>
      <c r="Q76" s="2"/>
      <c r="R76" s="2"/>
    </row>
    <row r="77" spans="3:18">
      <c r="C77" s="115">
        <v>71</v>
      </c>
      <c r="D77" s="115">
        <v>5.0000000000000001E-4</v>
      </c>
      <c r="E77" s="115">
        <v>1E-3</v>
      </c>
      <c r="F77" s="115">
        <v>6.9999999999999999E-4</v>
      </c>
      <c r="G77" s="115">
        <v>0</v>
      </c>
      <c r="H77" s="115">
        <v>0</v>
      </c>
      <c r="J77" s="115">
        <v>71</v>
      </c>
      <c r="K77" s="115">
        <v>8.9999999999999998E-4</v>
      </c>
      <c r="L77" s="115">
        <v>1.2999999999999999E-3</v>
      </c>
      <c r="M77" s="115">
        <v>0</v>
      </c>
      <c r="N77" s="115">
        <v>0</v>
      </c>
      <c r="P77" s="2"/>
      <c r="Q77" s="2"/>
      <c r="R77" s="2"/>
    </row>
    <row r="78" spans="3:18">
      <c r="C78" s="115">
        <v>72</v>
      </c>
      <c r="D78" s="115">
        <v>5.0000000000000001E-4</v>
      </c>
      <c r="E78" s="115">
        <v>1E-3</v>
      </c>
      <c r="F78" s="115">
        <v>6.9999999999999999E-4</v>
      </c>
      <c r="G78" s="115">
        <v>0</v>
      </c>
      <c r="H78" s="115">
        <v>0</v>
      </c>
      <c r="J78" s="115">
        <v>72</v>
      </c>
      <c r="K78" s="115">
        <v>8.9999999999999998E-4</v>
      </c>
      <c r="L78" s="115">
        <v>1.1999999999999999E-3</v>
      </c>
      <c r="M78" s="115">
        <v>0</v>
      </c>
      <c r="N78" s="115">
        <v>0</v>
      </c>
      <c r="P78" s="2"/>
      <c r="Q78" s="2"/>
      <c r="R78" s="2"/>
    </row>
    <row r="79" spans="3:18">
      <c r="C79" s="115">
        <v>73</v>
      </c>
      <c r="D79" s="115">
        <v>5.0000000000000001E-4</v>
      </c>
      <c r="E79" s="115">
        <v>1E-3</v>
      </c>
      <c r="F79" s="115">
        <v>6.9999999999999999E-4</v>
      </c>
      <c r="G79" s="115">
        <v>0</v>
      </c>
      <c r="H79" s="115">
        <v>0</v>
      </c>
      <c r="J79" s="115">
        <v>73</v>
      </c>
      <c r="K79" s="115">
        <v>8.9999999999999998E-4</v>
      </c>
      <c r="L79" s="115">
        <v>1.1999999999999999E-3</v>
      </c>
      <c r="M79" s="115">
        <v>0</v>
      </c>
      <c r="N79" s="115">
        <v>0</v>
      </c>
      <c r="P79" s="2"/>
      <c r="Q79" s="2"/>
      <c r="R79" s="2"/>
    </row>
    <row r="80" spans="3:18">
      <c r="C80" s="115">
        <v>74</v>
      </c>
      <c r="D80" s="115">
        <v>5.0000000000000001E-4</v>
      </c>
      <c r="E80" s="115">
        <v>1E-3</v>
      </c>
      <c r="F80" s="115">
        <v>6.9999999999999999E-4</v>
      </c>
      <c r="G80" s="115">
        <v>0</v>
      </c>
      <c r="H80" s="115">
        <v>0</v>
      </c>
      <c r="J80" s="115">
        <v>74</v>
      </c>
      <c r="K80" s="115">
        <v>8.9999999999999998E-4</v>
      </c>
      <c r="L80" s="115">
        <v>1.1999999999999999E-3</v>
      </c>
      <c r="M80" s="115">
        <v>0</v>
      </c>
      <c r="N80" s="115">
        <v>0</v>
      </c>
      <c r="P80" s="2"/>
      <c r="Q80" s="2"/>
      <c r="R80" s="2"/>
    </row>
    <row r="81" spans="3:18">
      <c r="C81" s="115">
        <v>75</v>
      </c>
      <c r="D81" s="115">
        <v>5.0000000000000001E-4</v>
      </c>
      <c r="E81" s="115">
        <v>1E-3</v>
      </c>
      <c r="F81" s="115">
        <v>6.9999999999999999E-4</v>
      </c>
      <c r="G81" s="115">
        <v>0</v>
      </c>
      <c r="H81" s="115">
        <v>0</v>
      </c>
      <c r="J81" s="115">
        <v>75</v>
      </c>
      <c r="K81" s="115">
        <v>8.9999999999999998E-4</v>
      </c>
      <c r="L81" s="115">
        <v>1.1999999999999999E-3</v>
      </c>
      <c r="M81" s="115">
        <v>0</v>
      </c>
      <c r="N81" s="115">
        <v>0</v>
      </c>
      <c r="P81" s="2"/>
      <c r="Q81" s="2"/>
      <c r="R81" s="2"/>
    </row>
    <row r="82" spans="3:18">
      <c r="C82" s="115">
        <v>76</v>
      </c>
      <c r="D82" s="115">
        <v>5.0000000000000001E-4</v>
      </c>
      <c r="E82" s="115">
        <v>1E-3</v>
      </c>
      <c r="F82" s="115">
        <v>6.9999999999999999E-4</v>
      </c>
      <c r="G82" s="115">
        <v>0</v>
      </c>
      <c r="H82" s="115">
        <v>0</v>
      </c>
      <c r="J82" s="115">
        <v>76</v>
      </c>
      <c r="K82" s="115">
        <v>8.0000000000000004E-4</v>
      </c>
      <c r="L82" s="115">
        <v>1.1999999999999999E-3</v>
      </c>
      <c r="M82" s="115">
        <v>0</v>
      </c>
      <c r="N82" s="115">
        <v>0</v>
      </c>
      <c r="P82" s="2"/>
      <c r="Q82" s="2"/>
      <c r="R82" s="2"/>
    </row>
    <row r="83" spans="3:18">
      <c r="C83" s="115">
        <v>77</v>
      </c>
      <c r="D83" s="115">
        <v>5.0000000000000001E-4</v>
      </c>
      <c r="E83" s="115">
        <v>1E-3</v>
      </c>
      <c r="F83" s="115">
        <v>6.9999999999999999E-4</v>
      </c>
      <c r="G83" s="115">
        <v>0</v>
      </c>
      <c r="H83" s="115">
        <v>0</v>
      </c>
      <c r="J83" s="115">
        <v>77</v>
      </c>
      <c r="K83" s="115">
        <v>6.9999999999999999E-4</v>
      </c>
      <c r="L83" s="115">
        <v>1.1999999999999999E-3</v>
      </c>
      <c r="M83" s="115">
        <v>0</v>
      </c>
      <c r="N83" s="115">
        <v>0</v>
      </c>
      <c r="P83" s="2"/>
      <c r="Q83" s="2"/>
      <c r="R83" s="2"/>
    </row>
    <row r="84" spans="3:18">
      <c r="C84" s="115">
        <v>78</v>
      </c>
      <c r="D84" s="115">
        <v>5.0000000000000001E-4</v>
      </c>
      <c r="E84" s="115">
        <v>1E-3</v>
      </c>
      <c r="F84" s="115">
        <v>6.9999999999999999E-4</v>
      </c>
      <c r="G84" s="115">
        <v>0</v>
      </c>
      <c r="H84" s="115">
        <v>0</v>
      </c>
      <c r="J84" s="115">
        <v>78</v>
      </c>
      <c r="K84" s="115">
        <v>6.9999999999999999E-4</v>
      </c>
      <c r="L84" s="115">
        <v>1.1000000000000001E-3</v>
      </c>
      <c r="M84" s="115">
        <v>0</v>
      </c>
      <c r="N84" s="115">
        <v>0</v>
      </c>
      <c r="P84" s="2"/>
      <c r="Q84" s="2"/>
      <c r="R84" s="2"/>
    </row>
    <row r="85" spans="3:18">
      <c r="C85" s="115">
        <v>79</v>
      </c>
      <c r="D85" s="115">
        <v>5.0000000000000001E-4</v>
      </c>
      <c r="E85" s="115">
        <v>1E-3</v>
      </c>
      <c r="F85" s="115">
        <v>6.9999999999999999E-4</v>
      </c>
      <c r="G85" s="115">
        <v>0</v>
      </c>
      <c r="H85" s="115">
        <v>0</v>
      </c>
      <c r="J85" s="115">
        <v>79</v>
      </c>
      <c r="K85" s="115">
        <v>5.9999999999999995E-4</v>
      </c>
      <c r="L85" s="115">
        <v>1.1000000000000001E-3</v>
      </c>
      <c r="M85" s="115">
        <v>0</v>
      </c>
      <c r="N85" s="115">
        <v>0</v>
      </c>
      <c r="P85" s="2"/>
      <c r="Q85" s="2"/>
      <c r="R85" s="2"/>
    </row>
    <row r="86" spans="3:18">
      <c r="C86" s="115">
        <v>80</v>
      </c>
      <c r="D86" s="115">
        <v>5.0000000000000001E-4</v>
      </c>
      <c r="E86" s="115">
        <v>1E-3</v>
      </c>
      <c r="F86" s="115">
        <v>6.9999999999999999E-4</v>
      </c>
      <c r="G86" s="115">
        <v>0</v>
      </c>
      <c r="H86" s="115">
        <v>0</v>
      </c>
      <c r="J86" s="115">
        <v>80</v>
      </c>
      <c r="K86" s="115">
        <v>5.0000000000000001E-4</v>
      </c>
      <c r="L86" s="115">
        <v>8.0000000000000004E-4</v>
      </c>
      <c r="M86" s="115">
        <v>0</v>
      </c>
      <c r="N86" s="115">
        <v>0</v>
      </c>
      <c r="P86" s="2"/>
      <c r="Q86" s="2"/>
      <c r="R86" s="2"/>
    </row>
    <row r="87" spans="3:18">
      <c r="C87" s="115">
        <v>81</v>
      </c>
      <c r="D87" s="115">
        <v>5.0000000000000001E-4</v>
      </c>
      <c r="E87" s="115">
        <v>1E-3</v>
      </c>
      <c r="F87" s="115">
        <v>6.9999999999999999E-4</v>
      </c>
      <c r="G87" s="115">
        <v>0</v>
      </c>
      <c r="H87" s="115">
        <v>0</v>
      </c>
      <c r="J87" s="115">
        <v>81</v>
      </c>
      <c r="K87" s="115">
        <v>5.0000000000000001E-4</v>
      </c>
      <c r="L87" s="115">
        <v>8.0000000000000004E-4</v>
      </c>
      <c r="M87" s="115">
        <v>0</v>
      </c>
      <c r="N87" s="115">
        <v>0</v>
      </c>
      <c r="P87" s="2"/>
      <c r="Q87" s="2"/>
      <c r="R87" s="2"/>
    </row>
    <row r="88" spans="3:18">
      <c r="C88" s="115">
        <v>82</v>
      </c>
      <c r="D88" s="115">
        <v>5.0000000000000001E-4</v>
      </c>
      <c r="E88" s="115">
        <v>1E-3</v>
      </c>
      <c r="F88" s="115">
        <v>6.9999999999999999E-4</v>
      </c>
      <c r="G88" s="115">
        <v>0</v>
      </c>
      <c r="H88" s="115">
        <v>0</v>
      </c>
      <c r="J88" s="115">
        <v>82</v>
      </c>
      <c r="K88" s="115">
        <v>5.0000000000000001E-4</v>
      </c>
      <c r="L88" s="115">
        <v>8.0000000000000004E-4</v>
      </c>
      <c r="M88" s="115">
        <v>0</v>
      </c>
      <c r="N88" s="115">
        <v>0</v>
      </c>
      <c r="P88" s="2"/>
      <c r="Q88" s="2"/>
      <c r="R88" s="2"/>
    </row>
    <row r="89" spans="3:18">
      <c r="C89" s="115">
        <v>83</v>
      </c>
      <c r="D89" s="115">
        <v>5.0000000000000001E-4</v>
      </c>
      <c r="E89" s="115">
        <v>1E-3</v>
      </c>
      <c r="F89" s="115">
        <v>6.9999999999999999E-4</v>
      </c>
      <c r="G89" s="115">
        <v>0</v>
      </c>
      <c r="H89" s="115">
        <v>0</v>
      </c>
      <c r="J89" s="115">
        <v>83</v>
      </c>
      <c r="K89" s="115">
        <v>5.0000000000000001E-4</v>
      </c>
      <c r="L89" s="115">
        <v>8.0000000000000004E-4</v>
      </c>
      <c r="M89" s="115">
        <v>0</v>
      </c>
      <c r="N89" s="115">
        <v>0</v>
      </c>
      <c r="P89" s="2"/>
      <c r="Q89" s="2"/>
      <c r="R89" s="2"/>
    </row>
    <row r="90" spans="3:18">
      <c r="C90" s="115">
        <v>84</v>
      </c>
      <c r="D90" s="115">
        <v>5.0000000000000001E-4</v>
      </c>
      <c r="E90" s="115">
        <v>1E-3</v>
      </c>
      <c r="F90" s="115">
        <v>6.9999999999999999E-4</v>
      </c>
      <c r="G90" s="115">
        <v>0</v>
      </c>
      <c r="H90" s="115">
        <v>0</v>
      </c>
      <c r="J90" s="115">
        <v>84</v>
      </c>
      <c r="K90" s="115">
        <v>5.0000000000000001E-4</v>
      </c>
      <c r="L90" s="115">
        <v>8.0000000000000004E-4</v>
      </c>
      <c r="M90" s="115">
        <v>0</v>
      </c>
      <c r="N90" s="115">
        <v>0</v>
      </c>
      <c r="P90" s="2"/>
      <c r="Q90" s="2"/>
      <c r="R90" s="2"/>
    </row>
    <row r="91" spans="3:18">
      <c r="C91" s="115">
        <v>85</v>
      </c>
      <c r="D91" s="115">
        <v>5.0000000000000001E-4</v>
      </c>
      <c r="E91" s="115">
        <v>1E-3</v>
      </c>
      <c r="F91" s="115">
        <v>6.9999999999999999E-4</v>
      </c>
      <c r="G91" s="115">
        <v>0</v>
      </c>
      <c r="H91" s="115">
        <v>0</v>
      </c>
      <c r="J91" s="115">
        <v>85</v>
      </c>
      <c r="K91" s="115">
        <v>5.0000000000000001E-4</v>
      </c>
      <c r="L91" s="115">
        <v>8.0000000000000004E-4</v>
      </c>
      <c r="M91" s="115">
        <v>0</v>
      </c>
      <c r="N91" s="115">
        <v>0</v>
      </c>
      <c r="P91" s="2"/>
      <c r="Q91" s="2"/>
      <c r="R91" s="2"/>
    </row>
    <row r="92" spans="3:18">
      <c r="C92" s="115">
        <v>86</v>
      </c>
      <c r="D92" s="115">
        <v>5.0000000000000001E-4</v>
      </c>
      <c r="E92" s="115">
        <v>1E-3</v>
      </c>
      <c r="F92" s="115">
        <v>6.9999999999999999E-4</v>
      </c>
      <c r="G92" s="115">
        <v>0</v>
      </c>
      <c r="H92" s="115">
        <v>0</v>
      </c>
      <c r="J92" s="115">
        <v>86</v>
      </c>
      <c r="K92" s="115">
        <v>5.0000000000000001E-4</v>
      </c>
      <c r="L92" s="115">
        <v>8.0000000000000004E-4</v>
      </c>
      <c r="M92" s="115">
        <v>0</v>
      </c>
      <c r="N92" s="115">
        <v>0</v>
      </c>
      <c r="P92" s="2"/>
      <c r="Q92" s="2"/>
      <c r="R92" s="2"/>
    </row>
    <row r="93" spans="3:18">
      <c r="C93" s="115">
        <v>87</v>
      </c>
      <c r="D93" s="115">
        <v>5.0000000000000001E-4</v>
      </c>
      <c r="E93" s="115">
        <v>1E-3</v>
      </c>
      <c r="F93" s="115">
        <v>6.9999999999999999E-4</v>
      </c>
      <c r="G93" s="115">
        <v>0</v>
      </c>
      <c r="H93" s="115">
        <v>0</v>
      </c>
      <c r="J93" s="115">
        <v>87</v>
      </c>
      <c r="K93" s="115">
        <v>2.0000000000000001E-4</v>
      </c>
      <c r="L93" s="115">
        <v>6.9999999999999999E-4</v>
      </c>
      <c r="M93" s="115">
        <v>0</v>
      </c>
      <c r="N93" s="115">
        <v>0</v>
      </c>
      <c r="P93" s="2"/>
      <c r="Q93" s="2"/>
      <c r="R93" s="2"/>
    </row>
    <row r="94" spans="3:18">
      <c r="C94" s="115">
        <v>88</v>
      </c>
      <c r="D94" s="115">
        <v>5.0000000000000001E-4</v>
      </c>
      <c r="E94" s="115">
        <v>1E-3</v>
      </c>
      <c r="F94" s="115">
        <v>6.9999999999999999E-4</v>
      </c>
      <c r="G94" s="115">
        <v>0</v>
      </c>
      <c r="H94" s="115">
        <v>0</v>
      </c>
      <c r="J94" s="115">
        <v>88</v>
      </c>
      <c r="K94" s="115">
        <v>2.0000000000000001E-4</v>
      </c>
      <c r="L94" s="115">
        <v>5.9999999999999995E-4</v>
      </c>
      <c r="M94" s="115">
        <v>0</v>
      </c>
      <c r="N94" s="115">
        <v>0</v>
      </c>
      <c r="P94" s="2"/>
      <c r="Q94" s="2"/>
      <c r="R94" s="2"/>
    </row>
    <row r="95" spans="3:18">
      <c r="C95" s="115">
        <v>89</v>
      </c>
      <c r="D95" s="115">
        <v>5.0000000000000001E-4</v>
      </c>
      <c r="E95" s="115">
        <v>1E-3</v>
      </c>
      <c r="F95" s="115">
        <v>6.9999999999999999E-4</v>
      </c>
      <c r="G95" s="115">
        <v>0</v>
      </c>
      <c r="H95" s="115">
        <v>0</v>
      </c>
      <c r="J95" s="115">
        <v>89</v>
      </c>
      <c r="K95" s="115">
        <v>2.0000000000000001E-4</v>
      </c>
      <c r="L95" s="115">
        <v>5.9999999999999995E-4</v>
      </c>
      <c r="M95" s="115">
        <v>0</v>
      </c>
      <c r="N95" s="115">
        <v>0</v>
      </c>
      <c r="P95" s="2"/>
      <c r="Q95" s="2"/>
      <c r="R95" s="2"/>
    </row>
    <row r="96" spans="3:18">
      <c r="C96" s="115">
        <v>90</v>
      </c>
      <c r="D96" s="115">
        <v>5.0000000000000001E-4</v>
      </c>
      <c r="E96" s="115">
        <v>1E-3</v>
      </c>
      <c r="F96" s="115">
        <v>6.9999999999999999E-4</v>
      </c>
      <c r="G96" s="115">
        <v>0</v>
      </c>
      <c r="H96" s="115">
        <v>0</v>
      </c>
      <c r="J96" s="115">
        <v>90</v>
      </c>
      <c r="K96" s="115">
        <v>2.0000000000000001E-4</v>
      </c>
      <c r="L96" s="115">
        <v>5.9999999999999995E-4</v>
      </c>
      <c r="M96" s="115">
        <v>0</v>
      </c>
      <c r="N96" s="115">
        <v>0</v>
      </c>
      <c r="P96" s="2"/>
      <c r="Q96" s="2"/>
      <c r="R96" s="2"/>
    </row>
    <row r="97" spans="3:18">
      <c r="C97" s="115">
        <v>91</v>
      </c>
      <c r="D97" s="115">
        <v>5.0000000000000001E-4</v>
      </c>
      <c r="E97" s="115">
        <v>1E-3</v>
      </c>
      <c r="F97" s="115">
        <v>6.9999999999999999E-4</v>
      </c>
      <c r="G97" s="115">
        <v>0</v>
      </c>
      <c r="H97" s="115">
        <v>0</v>
      </c>
      <c r="J97" s="115">
        <v>91</v>
      </c>
      <c r="K97" s="115">
        <v>2.0000000000000001E-4</v>
      </c>
      <c r="L97" s="115">
        <v>5.9999999999999995E-4</v>
      </c>
      <c r="M97" s="115">
        <v>0</v>
      </c>
      <c r="N97" s="115">
        <v>0</v>
      </c>
      <c r="P97" s="2"/>
      <c r="Q97" s="2"/>
      <c r="R97" s="2"/>
    </row>
    <row r="98" spans="3:18">
      <c r="C98" s="115">
        <v>92</v>
      </c>
      <c r="D98" s="115">
        <v>5.0000000000000001E-4</v>
      </c>
      <c r="E98" s="115">
        <v>1E-3</v>
      </c>
      <c r="F98" s="115">
        <v>6.9999999999999999E-4</v>
      </c>
      <c r="G98" s="115">
        <v>0</v>
      </c>
      <c r="H98" s="115">
        <v>0</v>
      </c>
      <c r="J98" s="115">
        <v>92</v>
      </c>
      <c r="K98" s="115">
        <v>2.0000000000000001E-4</v>
      </c>
      <c r="L98" s="115">
        <v>5.9999999999999995E-4</v>
      </c>
      <c r="M98" s="115">
        <v>0</v>
      </c>
      <c r="N98" s="115">
        <v>0</v>
      </c>
      <c r="P98" s="2"/>
      <c r="Q98" s="2"/>
      <c r="R98" s="2"/>
    </row>
    <row r="99" spans="3:18">
      <c r="C99" s="115">
        <v>93</v>
      </c>
      <c r="D99" s="115">
        <v>5.0000000000000001E-4</v>
      </c>
      <c r="E99" s="115">
        <v>1E-3</v>
      </c>
      <c r="F99" s="115">
        <v>6.9999999999999999E-4</v>
      </c>
      <c r="G99" s="115">
        <v>0</v>
      </c>
      <c r="H99" s="115">
        <v>0</v>
      </c>
      <c r="J99" s="115">
        <v>93</v>
      </c>
      <c r="K99" s="115">
        <v>2.0000000000000001E-4</v>
      </c>
      <c r="L99" s="115">
        <v>5.9999999999999995E-4</v>
      </c>
      <c r="M99" s="115">
        <v>0</v>
      </c>
      <c r="N99" s="115">
        <v>0</v>
      </c>
      <c r="P99" s="2"/>
      <c r="Q99" s="2"/>
      <c r="R99" s="2"/>
    </row>
    <row r="100" spans="3:18">
      <c r="C100" s="115">
        <v>94</v>
      </c>
      <c r="D100" s="115">
        <v>5.0000000000000001E-4</v>
      </c>
      <c r="E100" s="115">
        <v>1E-3</v>
      </c>
      <c r="F100" s="115">
        <v>6.9999999999999999E-4</v>
      </c>
      <c r="G100" s="115">
        <v>0</v>
      </c>
      <c r="H100" s="115">
        <v>0</v>
      </c>
      <c r="J100" s="115">
        <v>94</v>
      </c>
      <c r="K100" s="115">
        <v>2.0000000000000001E-4</v>
      </c>
      <c r="L100" s="115">
        <v>5.9999999999999995E-4</v>
      </c>
      <c r="M100" s="115">
        <v>0</v>
      </c>
      <c r="N100" s="115">
        <v>0</v>
      </c>
      <c r="P100" s="2"/>
      <c r="Q100" s="2"/>
      <c r="R100" s="2"/>
    </row>
    <row r="101" spans="3:18">
      <c r="C101" s="115">
        <v>95</v>
      </c>
      <c r="D101" s="115">
        <v>5.0000000000000001E-4</v>
      </c>
      <c r="E101" s="115">
        <v>1E-3</v>
      </c>
      <c r="F101" s="115">
        <v>6.9999999999999999E-4</v>
      </c>
      <c r="G101" s="115">
        <v>0</v>
      </c>
      <c r="H101" s="115">
        <v>0</v>
      </c>
      <c r="J101" s="115">
        <v>95</v>
      </c>
      <c r="K101" s="115">
        <v>2.0000000000000001E-4</v>
      </c>
      <c r="L101" s="115">
        <v>5.9999999999999995E-4</v>
      </c>
      <c r="M101" s="115">
        <v>0</v>
      </c>
      <c r="N101" s="115">
        <v>0</v>
      </c>
      <c r="P101" s="2"/>
      <c r="Q101" s="2"/>
      <c r="R101" s="2"/>
    </row>
    <row r="102" spans="3:18">
      <c r="C102" s="115">
        <v>96</v>
      </c>
      <c r="D102" s="115">
        <v>5.0000000000000001E-4</v>
      </c>
      <c r="E102" s="115">
        <v>1E-3</v>
      </c>
      <c r="F102" s="115">
        <v>6.9999999999999999E-4</v>
      </c>
      <c r="G102" s="115">
        <v>0</v>
      </c>
      <c r="H102" s="115">
        <v>0</v>
      </c>
      <c r="J102" s="115">
        <v>96</v>
      </c>
      <c r="K102" s="115">
        <v>2.0000000000000001E-4</v>
      </c>
      <c r="L102" s="115">
        <v>5.9999999999999995E-4</v>
      </c>
      <c r="M102" s="115">
        <v>0</v>
      </c>
      <c r="N102" s="115">
        <v>0</v>
      </c>
      <c r="P102" s="2"/>
      <c r="Q102" s="2"/>
      <c r="R102" s="2"/>
    </row>
    <row r="103" spans="3:18">
      <c r="C103" s="115">
        <v>97</v>
      </c>
      <c r="D103" s="115">
        <v>5.0000000000000001E-4</v>
      </c>
      <c r="E103" s="115">
        <v>1E-3</v>
      </c>
      <c r="F103" s="115">
        <v>6.9999999999999999E-4</v>
      </c>
      <c r="G103" s="115">
        <v>0</v>
      </c>
      <c r="H103" s="115">
        <v>0</v>
      </c>
      <c r="J103" s="115">
        <v>97</v>
      </c>
      <c r="K103" s="115">
        <v>2.0000000000000001E-4</v>
      </c>
      <c r="L103" s="115">
        <v>5.9999999999999995E-4</v>
      </c>
      <c r="M103" s="115">
        <v>0</v>
      </c>
      <c r="N103" s="115">
        <v>0</v>
      </c>
      <c r="P103" s="2"/>
      <c r="Q103" s="2"/>
      <c r="R103" s="2"/>
    </row>
    <row r="104" spans="3:18">
      <c r="C104" s="115">
        <v>98</v>
      </c>
      <c r="D104" s="115">
        <v>5.0000000000000001E-4</v>
      </c>
      <c r="E104" s="115">
        <v>1E-3</v>
      </c>
      <c r="F104" s="115">
        <v>6.9999999999999999E-4</v>
      </c>
      <c r="G104" s="115">
        <v>0</v>
      </c>
      <c r="H104" s="115">
        <v>0</v>
      </c>
      <c r="J104" s="115">
        <v>98</v>
      </c>
      <c r="K104" s="115">
        <v>2.0000000000000001E-4</v>
      </c>
      <c r="L104" s="115">
        <v>5.9999999999999995E-4</v>
      </c>
      <c r="M104" s="115">
        <v>0</v>
      </c>
      <c r="N104" s="115">
        <v>0</v>
      </c>
      <c r="P104" s="2"/>
      <c r="Q104" s="2"/>
      <c r="R104" s="2"/>
    </row>
    <row r="105" spans="3:18">
      <c r="C105" s="115">
        <v>99</v>
      </c>
      <c r="D105" s="115">
        <v>5.0000000000000001E-4</v>
      </c>
      <c r="E105" s="115">
        <v>1E-3</v>
      </c>
      <c r="F105" s="115">
        <v>6.9999999999999999E-4</v>
      </c>
      <c r="G105" s="115">
        <v>0</v>
      </c>
      <c r="H105" s="115">
        <v>0</v>
      </c>
      <c r="J105" s="115">
        <v>99</v>
      </c>
      <c r="K105" s="115">
        <v>2.0000000000000001E-4</v>
      </c>
      <c r="L105" s="115">
        <v>5.9999999999999995E-4</v>
      </c>
      <c r="M105" s="115">
        <v>0</v>
      </c>
      <c r="N105" s="115">
        <v>0</v>
      </c>
      <c r="P105" s="2"/>
      <c r="Q105" s="2"/>
      <c r="R105" s="2"/>
    </row>
    <row r="106" spans="3:18">
      <c r="C106" s="115">
        <v>100</v>
      </c>
      <c r="D106" s="115">
        <v>5.0000000000000001E-4</v>
      </c>
      <c r="E106" s="115">
        <v>1E-3</v>
      </c>
      <c r="F106" s="115">
        <v>6.9999999999999999E-4</v>
      </c>
      <c r="G106" s="115">
        <v>0</v>
      </c>
      <c r="H106" s="115">
        <v>0</v>
      </c>
      <c r="J106" s="115">
        <v>100</v>
      </c>
      <c r="K106" s="115">
        <v>2.0000000000000001E-4</v>
      </c>
      <c r="L106" s="115">
        <v>5.0000000000000001E-4</v>
      </c>
      <c r="M106" s="115">
        <v>0</v>
      </c>
      <c r="N106" s="115">
        <v>0</v>
      </c>
      <c r="P106" s="2"/>
      <c r="Q106" s="2"/>
      <c r="R106" s="2"/>
    </row>
    <row r="107" spans="3:18">
      <c r="C107" s="115">
        <v>101</v>
      </c>
      <c r="D107" s="115">
        <v>5.0000000000000001E-4</v>
      </c>
      <c r="E107" s="115">
        <v>1E-3</v>
      </c>
      <c r="F107" s="115">
        <v>6.9999999999999999E-4</v>
      </c>
      <c r="G107" s="115">
        <v>0</v>
      </c>
      <c r="H107" s="115">
        <v>0</v>
      </c>
      <c r="J107" s="115">
        <v>101</v>
      </c>
      <c r="K107" s="115">
        <v>2.0000000000000001E-4</v>
      </c>
      <c r="L107" s="115">
        <v>5.0000000000000001E-4</v>
      </c>
      <c r="M107" s="115">
        <v>0</v>
      </c>
      <c r="N107" s="115">
        <v>0</v>
      </c>
      <c r="P107" s="2"/>
      <c r="Q107" s="2"/>
      <c r="R107" s="2"/>
    </row>
    <row r="108" spans="3:18">
      <c r="C108" s="115">
        <v>102</v>
      </c>
      <c r="D108" s="115">
        <v>5.0000000000000001E-4</v>
      </c>
      <c r="E108" s="115">
        <v>1E-3</v>
      </c>
      <c r="F108" s="115">
        <v>6.9999999999999999E-4</v>
      </c>
      <c r="G108" s="115">
        <v>0</v>
      </c>
      <c r="H108" s="115">
        <v>0</v>
      </c>
      <c r="J108" s="115">
        <v>102</v>
      </c>
      <c r="K108" s="115">
        <v>2.0000000000000001E-4</v>
      </c>
      <c r="L108" s="115">
        <v>5.0000000000000001E-4</v>
      </c>
      <c r="M108" s="115">
        <v>0</v>
      </c>
      <c r="N108" s="115">
        <v>0</v>
      </c>
      <c r="P108" s="2"/>
      <c r="Q108" s="2"/>
      <c r="R108" s="2"/>
    </row>
    <row r="109" spans="3:18">
      <c r="C109" s="115">
        <v>103</v>
      </c>
      <c r="D109" s="115">
        <v>5.0000000000000001E-4</v>
      </c>
      <c r="E109" s="115">
        <v>1E-3</v>
      </c>
      <c r="F109" s="115">
        <v>6.9999999999999999E-4</v>
      </c>
      <c r="G109" s="115">
        <v>0</v>
      </c>
      <c r="H109" s="115">
        <v>0</v>
      </c>
      <c r="J109" s="115">
        <v>103</v>
      </c>
      <c r="K109" s="115">
        <v>2.0000000000000001E-4</v>
      </c>
      <c r="L109" s="115">
        <v>5.0000000000000001E-4</v>
      </c>
      <c r="M109" s="115">
        <v>0</v>
      </c>
      <c r="N109" s="115">
        <v>0</v>
      </c>
      <c r="P109" s="2"/>
      <c r="Q109" s="2"/>
      <c r="R109" s="2"/>
    </row>
    <row r="110" spans="3:18">
      <c r="C110" s="115">
        <v>104</v>
      </c>
      <c r="D110" s="115">
        <v>5.0000000000000001E-4</v>
      </c>
      <c r="E110" s="115">
        <v>1E-3</v>
      </c>
      <c r="F110" s="115">
        <v>6.9999999999999999E-4</v>
      </c>
      <c r="G110" s="115">
        <v>0</v>
      </c>
      <c r="H110" s="115">
        <v>0</v>
      </c>
      <c r="J110" s="115">
        <v>104</v>
      </c>
      <c r="K110" s="115">
        <v>2.0000000000000001E-4</v>
      </c>
      <c r="L110" s="115">
        <v>5.0000000000000001E-4</v>
      </c>
      <c r="M110" s="115">
        <v>0</v>
      </c>
      <c r="N110" s="115">
        <v>0</v>
      </c>
      <c r="P110" s="2"/>
      <c r="Q110" s="2"/>
      <c r="R110" s="2"/>
    </row>
    <row r="111" spans="3:18">
      <c r="C111" s="115">
        <v>105</v>
      </c>
      <c r="D111" s="115">
        <v>5.0000000000000001E-4</v>
      </c>
      <c r="E111" s="115">
        <v>1E-3</v>
      </c>
      <c r="F111" s="115">
        <v>6.9999999999999999E-4</v>
      </c>
      <c r="G111" s="115">
        <v>0</v>
      </c>
      <c r="H111" s="115">
        <v>0</v>
      </c>
      <c r="J111" s="115">
        <v>105</v>
      </c>
      <c r="K111" s="115">
        <v>2.0000000000000001E-4</v>
      </c>
      <c r="L111" s="115">
        <v>5.0000000000000001E-4</v>
      </c>
      <c r="M111" s="115">
        <v>0</v>
      </c>
      <c r="N111" s="115">
        <v>0</v>
      </c>
      <c r="P111" s="2"/>
      <c r="Q111" s="2"/>
      <c r="R111" s="2"/>
    </row>
    <row r="112" spans="3:18">
      <c r="C112" s="115">
        <v>106</v>
      </c>
      <c r="D112" s="115">
        <v>5.0000000000000001E-4</v>
      </c>
      <c r="E112" s="115">
        <v>1E-3</v>
      </c>
      <c r="F112" s="115">
        <v>6.9999999999999999E-4</v>
      </c>
      <c r="G112" s="115">
        <v>0</v>
      </c>
      <c r="H112" s="115">
        <v>0</v>
      </c>
      <c r="J112" s="115">
        <v>106</v>
      </c>
      <c r="K112" s="115">
        <v>2.0000000000000001E-4</v>
      </c>
      <c r="L112" s="115">
        <v>5.0000000000000001E-4</v>
      </c>
      <c r="M112" s="115">
        <v>0</v>
      </c>
      <c r="N112" s="115">
        <v>0</v>
      </c>
      <c r="P112" s="2"/>
      <c r="Q112" s="2"/>
      <c r="R112" s="2"/>
    </row>
    <row r="113" spans="3:18">
      <c r="C113" s="115">
        <v>107</v>
      </c>
      <c r="D113" s="115">
        <v>5.0000000000000001E-4</v>
      </c>
      <c r="E113" s="115">
        <v>1E-3</v>
      </c>
      <c r="F113" s="115">
        <v>6.9999999999999999E-4</v>
      </c>
      <c r="G113" s="115">
        <v>0</v>
      </c>
      <c r="H113" s="115">
        <v>0</v>
      </c>
      <c r="J113" s="115">
        <v>107</v>
      </c>
      <c r="K113" s="115">
        <v>2.0000000000000001E-4</v>
      </c>
      <c r="L113" s="115">
        <v>5.0000000000000001E-4</v>
      </c>
      <c r="M113" s="115">
        <v>0</v>
      </c>
      <c r="N113" s="115">
        <v>0</v>
      </c>
      <c r="P113" s="2"/>
      <c r="Q113" s="2"/>
      <c r="R113" s="2"/>
    </row>
    <row r="114" spans="3:18">
      <c r="C114" s="115">
        <v>108</v>
      </c>
      <c r="D114" s="115">
        <v>5.0000000000000001E-4</v>
      </c>
      <c r="E114" s="115">
        <v>1E-3</v>
      </c>
      <c r="F114" s="115">
        <v>6.9999999999999999E-4</v>
      </c>
      <c r="G114" s="115">
        <v>0</v>
      </c>
      <c r="H114" s="115">
        <v>0</v>
      </c>
      <c r="J114" s="115">
        <v>108</v>
      </c>
      <c r="K114" s="115">
        <v>2.0000000000000001E-4</v>
      </c>
      <c r="L114" s="115">
        <v>5.0000000000000001E-4</v>
      </c>
      <c r="M114" s="115">
        <v>0</v>
      </c>
      <c r="N114" s="115">
        <v>0</v>
      </c>
      <c r="P114" s="2"/>
      <c r="Q114" s="2"/>
      <c r="R114" s="2"/>
    </row>
    <row r="115" spans="3:18">
      <c r="C115" s="115">
        <v>109</v>
      </c>
      <c r="D115" s="115">
        <v>5.0000000000000001E-4</v>
      </c>
      <c r="E115" s="115">
        <v>1E-3</v>
      </c>
      <c r="F115" s="115">
        <v>6.9999999999999999E-4</v>
      </c>
      <c r="G115" s="115">
        <v>0</v>
      </c>
      <c r="H115" s="115">
        <v>0</v>
      </c>
      <c r="J115" s="115">
        <v>109</v>
      </c>
      <c r="K115" s="115">
        <v>2.0000000000000001E-4</v>
      </c>
      <c r="L115" s="115">
        <v>5.0000000000000001E-4</v>
      </c>
      <c r="M115" s="115">
        <v>0</v>
      </c>
      <c r="N115" s="115">
        <v>0</v>
      </c>
      <c r="P115" s="2"/>
      <c r="Q115" s="2"/>
      <c r="R115" s="2"/>
    </row>
    <row r="116" spans="3:18">
      <c r="C116" s="115">
        <v>110</v>
      </c>
      <c r="D116" s="115">
        <v>5.0000000000000001E-4</v>
      </c>
      <c r="E116" s="115">
        <v>1E-3</v>
      </c>
      <c r="F116" s="115">
        <v>6.9999999999999999E-4</v>
      </c>
      <c r="G116" s="115">
        <v>0</v>
      </c>
      <c r="H116" s="115">
        <v>0</v>
      </c>
      <c r="J116" s="115">
        <v>110</v>
      </c>
      <c r="K116" s="115">
        <v>2.0000000000000001E-4</v>
      </c>
      <c r="L116" s="115">
        <v>5.0000000000000001E-4</v>
      </c>
      <c r="M116" s="115">
        <v>0</v>
      </c>
      <c r="N116" s="115">
        <v>0</v>
      </c>
      <c r="P116" s="2"/>
      <c r="Q116" s="2"/>
      <c r="R116" s="2"/>
    </row>
    <row r="117" spans="3:18">
      <c r="C117" s="115">
        <v>111</v>
      </c>
      <c r="D117" s="115">
        <v>5.0000000000000001E-4</v>
      </c>
      <c r="E117" s="115">
        <v>1E-3</v>
      </c>
      <c r="F117" s="115">
        <v>6.9999999999999999E-4</v>
      </c>
      <c r="G117" s="115">
        <v>0</v>
      </c>
      <c r="H117" s="115">
        <v>0</v>
      </c>
      <c r="J117" s="115">
        <v>111</v>
      </c>
      <c r="K117" s="115">
        <v>2.0000000000000001E-4</v>
      </c>
      <c r="L117" s="115">
        <v>5.0000000000000001E-4</v>
      </c>
      <c r="M117" s="115">
        <v>0</v>
      </c>
      <c r="N117" s="115">
        <v>0</v>
      </c>
      <c r="P117" s="2"/>
      <c r="Q117" s="2"/>
      <c r="R117" s="2"/>
    </row>
    <row r="118" spans="3:18">
      <c r="C118" s="115">
        <v>112</v>
      </c>
      <c r="D118" s="115">
        <v>5.0000000000000001E-4</v>
      </c>
      <c r="E118" s="115">
        <v>1E-3</v>
      </c>
      <c r="F118" s="115">
        <v>6.9999999999999999E-4</v>
      </c>
      <c r="G118" s="115">
        <v>0</v>
      </c>
      <c r="H118" s="115">
        <v>0</v>
      </c>
      <c r="J118" s="115">
        <v>112</v>
      </c>
      <c r="K118" s="115">
        <v>2.0000000000000001E-4</v>
      </c>
      <c r="L118" s="115">
        <v>5.0000000000000001E-4</v>
      </c>
      <c r="M118" s="115">
        <v>0</v>
      </c>
      <c r="N118" s="115">
        <v>0</v>
      </c>
      <c r="P118" s="2"/>
      <c r="Q118" s="2"/>
      <c r="R118" s="2"/>
    </row>
    <row r="119" spans="3:18">
      <c r="C119" s="115">
        <v>113</v>
      </c>
      <c r="D119" s="115">
        <v>5.0000000000000001E-4</v>
      </c>
      <c r="E119" s="115">
        <v>1E-3</v>
      </c>
      <c r="F119" s="115">
        <v>6.9999999999999999E-4</v>
      </c>
      <c r="G119" s="115">
        <v>0</v>
      </c>
      <c r="H119" s="115">
        <v>0</v>
      </c>
      <c r="J119" s="115">
        <v>113</v>
      </c>
      <c r="K119" s="115">
        <v>2.0000000000000001E-4</v>
      </c>
      <c r="L119" s="115">
        <v>4.0000000000000002E-4</v>
      </c>
      <c r="M119" s="115">
        <v>0</v>
      </c>
      <c r="N119" s="115">
        <v>0</v>
      </c>
      <c r="P119" s="2"/>
      <c r="Q119" s="2"/>
      <c r="R119" s="2"/>
    </row>
    <row r="120" spans="3:18">
      <c r="C120" s="115">
        <v>114</v>
      </c>
      <c r="D120" s="115">
        <v>5.0000000000000001E-4</v>
      </c>
      <c r="E120" s="115">
        <v>1E-3</v>
      </c>
      <c r="F120" s="115">
        <v>6.9999999999999999E-4</v>
      </c>
      <c r="G120" s="115">
        <v>0</v>
      </c>
      <c r="H120" s="115">
        <v>0</v>
      </c>
      <c r="J120" s="115">
        <v>114</v>
      </c>
      <c r="K120" s="115">
        <v>2.0000000000000001E-4</v>
      </c>
      <c r="L120" s="115">
        <v>4.0000000000000002E-4</v>
      </c>
      <c r="M120" s="115">
        <v>0</v>
      </c>
      <c r="N120" s="115">
        <v>0</v>
      </c>
      <c r="P120" s="2"/>
      <c r="Q120" s="2"/>
      <c r="R120" s="2"/>
    </row>
    <row r="121" spans="3:18">
      <c r="C121" s="115">
        <v>115</v>
      </c>
      <c r="D121" s="115">
        <v>5.0000000000000001E-4</v>
      </c>
      <c r="E121" s="115">
        <v>1E-3</v>
      </c>
      <c r="F121" s="115">
        <v>6.9999999999999999E-4</v>
      </c>
      <c r="G121" s="115">
        <v>0</v>
      </c>
      <c r="H121" s="115">
        <v>0</v>
      </c>
      <c r="J121" s="115">
        <v>115</v>
      </c>
      <c r="K121" s="115">
        <v>2.0000000000000001E-4</v>
      </c>
      <c r="L121" s="115">
        <v>4.0000000000000002E-4</v>
      </c>
      <c r="M121" s="115">
        <v>0</v>
      </c>
      <c r="N121" s="115">
        <v>0</v>
      </c>
      <c r="P121" s="2"/>
      <c r="Q121" s="2"/>
      <c r="R121" s="2"/>
    </row>
    <row r="122" spans="3:18">
      <c r="C122" s="115">
        <v>116</v>
      </c>
      <c r="D122" s="115">
        <v>5.0000000000000001E-4</v>
      </c>
      <c r="E122" s="115">
        <v>1E-3</v>
      </c>
      <c r="F122" s="115">
        <v>6.9999999999999999E-4</v>
      </c>
      <c r="G122" s="115">
        <v>0</v>
      </c>
      <c r="H122" s="115">
        <v>0</v>
      </c>
      <c r="J122" s="115">
        <v>116</v>
      </c>
      <c r="K122" s="115">
        <v>2.0000000000000001E-4</v>
      </c>
      <c r="L122" s="115">
        <v>4.0000000000000002E-4</v>
      </c>
      <c r="M122" s="115">
        <v>0</v>
      </c>
      <c r="N122" s="115">
        <v>0</v>
      </c>
      <c r="P122" s="2"/>
      <c r="Q122" s="2"/>
      <c r="R122" s="2"/>
    </row>
    <row r="123" spans="3:18">
      <c r="C123" s="115">
        <v>117</v>
      </c>
      <c r="D123" s="115">
        <v>5.0000000000000001E-4</v>
      </c>
      <c r="E123" s="115">
        <v>1E-3</v>
      </c>
      <c r="F123" s="115">
        <v>6.9999999999999999E-4</v>
      </c>
      <c r="G123" s="115">
        <v>0</v>
      </c>
      <c r="H123" s="115">
        <v>0</v>
      </c>
      <c r="J123" s="115">
        <v>117</v>
      </c>
      <c r="K123" s="115">
        <v>2.0000000000000001E-4</v>
      </c>
      <c r="L123" s="115">
        <v>4.0000000000000002E-4</v>
      </c>
      <c r="M123" s="115">
        <v>0</v>
      </c>
      <c r="N123" s="115">
        <v>0</v>
      </c>
      <c r="P123" s="2"/>
      <c r="Q123" s="2"/>
      <c r="R123" s="2"/>
    </row>
    <row r="124" spans="3:18">
      <c r="C124" s="115">
        <v>118</v>
      </c>
      <c r="D124" s="115">
        <v>5.0000000000000001E-4</v>
      </c>
      <c r="E124" s="115">
        <v>1E-3</v>
      </c>
      <c r="F124" s="115">
        <v>6.9999999999999999E-4</v>
      </c>
      <c r="G124" s="115">
        <v>0</v>
      </c>
      <c r="H124" s="115">
        <v>0</v>
      </c>
      <c r="J124" s="115">
        <v>118</v>
      </c>
      <c r="K124" s="115">
        <v>2.0000000000000001E-4</v>
      </c>
      <c r="L124" s="115">
        <v>4.0000000000000002E-4</v>
      </c>
      <c r="M124" s="115">
        <v>0</v>
      </c>
      <c r="N124" s="115">
        <v>0</v>
      </c>
      <c r="P124" s="2"/>
      <c r="Q124" s="2"/>
      <c r="R124" s="2"/>
    </row>
    <row r="125" spans="3:18">
      <c r="C125" s="115">
        <v>119</v>
      </c>
      <c r="D125" s="115">
        <v>5.0000000000000001E-4</v>
      </c>
      <c r="E125" s="115">
        <v>1E-3</v>
      </c>
      <c r="F125" s="115">
        <v>6.9999999999999999E-4</v>
      </c>
      <c r="G125" s="115">
        <v>0</v>
      </c>
      <c r="H125" s="115">
        <v>0</v>
      </c>
      <c r="J125" s="115">
        <v>119</v>
      </c>
      <c r="K125" s="115">
        <v>2.0000000000000001E-4</v>
      </c>
      <c r="L125" s="115">
        <v>4.0000000000000002E-4</v>
      </c>
      <c r="M125" s="115">
        <v>0</v>
      </c>
      <c r="N125" s="115">
        <v>0</v>
      </c>
      <c r="P125" s="2"/>
      <c r="Q125" s="2"/>
      <c r="R125" s="2"/>
    </row>
    <row r="126" spans="3:18">
      <c r="C126" s="115">
        <v>120</v>
      </c>
      <c r="D126" s="115">
        <v>5.0000000000000001E-4</v>
      </c>
      <c r="E126" s="115">
        <v>1E-3</v>
      </c>
      <c r="F126" s="115">
        <v>6.9999999999999999E-4</v>
      </c>
      <c r="G126" s="115">
        <v>0</v>
      </c>
      <c r="H126" s="115">
        <v>0</v>
      </c>
      <c r="J126" s="115">
        <v>120</v>
      </c>
      <c r="K126" s="115">
        <v>2.0000000000000001E-4</v>
      </c>
      <c r="L126" s="115">
        <v>2.0000000000000001E-4</v>
      </c>
      <c r="M126" s="115">
        <v>0</v>
      </c>
      <c r="N126" s="115">
        <v>0</v>
      </c>
      <c r="P126" s="2"/>
      <c r="Q126" s="2"/>
      <c r="R126" s="2"/>
    </row>
    <row r="127" spans="3:18">
      <c r="C127" s="115">
        <v>121</v>
      </c>
      <c r="D127" s="115">
        <v>5.0000000000000001E-4</v>
      </c>
      <c r="E127" s="115">
        <v>1E-3</v>
      </c>
      <c r="F127" s="115">
        <v>6.9999999999999999E-4</v>
      </c>
      <c r="G127" s="115">
        <v>0</v>
      </c>
      <c r="H127" s="115">
        <v>0</v>
      </c>
      <c r="J127" s="115">
        <v>121</v>
      </c>
      <c r="K127" s="115">
        <v>2.0000000000000001E-4</v>
      </c>
      <c r="L127" s="115">
        <v>2.0000000000000001E-4</v>
      </c>
      <c r="M127" s="115">
        <v>0</v>
      </c>
      <c r="N127" s="115">
        <v>0</v>
      </c>
      <c r="P127" s="2"/>
      <c r="Q127" s="2"/>
      <c r="R127" s="2"/>
    </row>
    <row r="128" spans="3:18">
      <c r="C128" s="115">
        <v>122</v>
      </c>
      <c r="D128" s="115">
        <v>5.0000000000000001E-4</v>
      </c>
      <c r="E128" s="115">
        <v>1E-3</v>
      </c>
      <c r="F128" s="115">
        <v>6.9999999999999999E-4</v>
      </c>
      <c r="G128" s="115">
        <v>0</v>
      </c>
      <c r="H128" s="115">
        <v>0</v>
      </c>
      <c r="J128" s="115">
        <v>122</v>
      </c>
      <c r="K128" s="115">
        <v>2.0000000000000001E-4</v>
      </c>
      <c r="L128" s="115">
        <v>2.0000000000000001E-4</v>
      </c>
      <c r="M128" s="115">
        <v>0</v>
      </c>
      <c r="N128" s="115">
        <v>0</v>
      </c>
      <c r="P128" s="2"/>
      <c r="Q128" s="2"/>
      <c r="R128" s="2"/>
    </row>
    <row r="129" spans="3:18">
      <c r="C129" s="115">
        <v>123</v>
      </c>
      <c r="D129" s="115">
        <v>5.0000000000000001E-4</v>
      </c>
      <c r="E129" s="115">
        <v>1E-3</v>
      </c>
      <c r="F129" s="115">
        <v>6.9999999999999999E-4</v>
      </c>
      <c r="G129" s="115">
        <v>0</v>
      </c>
      <c r="H129" s="115">
        <v>0</v>
      </c>
      <c r="J129" s="115">
        <v>123</v>
      </c>
      <c r="K129" s="115">
        <v>2.0000000000000001E-4</v>
      </c>
      <c r="L129" s="115">
        <v>2.0000000000000001E-4</v>
      </c>
      <c r="M129" s="115">
        <v>0</v>
      </c>
      <c r="N129" s="115">
        <v>0</v>
      </c>
      <c r="P129" s="2"/>
      <c r="Q129" s="2"/>
      <c r="R129" s="2"/>
    </row>
    <row r="130" spans="3:18">
      <c r="C130" s="115">
        <v>124</v>
      </c>
      <c r="D130" s="115">
        <v>5.0000000000000001E-4</v>
      </c>
      <c r="E130" s="115">
        <v>1E-3</v>
      </c>
      <c r="F130" s="115">
        <v>6.9999999999999999E-4</v>
      </c>
      <c r="G130" s="115">
        <v>0</v>
      </c>
      <c r="H130" s="115">
        <v>0</v>
      </c>
      <c r="J130" s="115">
        <v>124</v>
      </c>
      <c r="K130" s="115">
        <v>2.0000000000000001E-4</v>
      </c>
      <c r="L130" s="115">
        <v>2.0000000000000001E-4</v>
      </c>
      <c r="M130" s="115">
        <v>0</v>
      </c>
      <c r="N130" s="115">
        <v>0</v>
      </c>
      <c r="P130" s="2"/>
      <c r="Q130" s="2"/>
      <c r="R130" s="2"/>
    </row>
    <row r="131" spans="3:18">
      <c r="C131" s="115">
        <v>125</v>
      </c>
      <c r="D131" s="115">
        <v>5.0000000000000001E-4</v>
      </c>
      <c r="E131" s="115">
        <v>1E-3</v>
      </c>
      <c r="F131" s="115">
        <v>6.9999999999999999E-4</v>
      </c>
      <c r="G131" s="115">
        <v>0</v>
      </c>
      <c r="H131" s="115">
        <v>0</v>
      </c>
      <c r="J131" s="115">
        <v>125</v>
      </c>
      <c r="K131" s="115">
        <v>2.0000000000000001E-4</v>
      </c>
      <c r="L131" s="115">
        <v>2.0000000000000001E-4</v>
      </c>
      <c r="M131" s="115">
        <v>0</v>
      </c>
      <c r="N131" s="115">
        <v>0</v>
      </c>
      <c r="P131" s="2"/>
      <c r="Q131" s="2"/>
      <c r="R131" s="2"/>
    </row>
    <row r="132" spans="3:18">
      <c r="C132" s="115">
        <v>126</v>
      </c>
      <c r="D132" s="115">
        <v>0</v>
      </c>
      <c r="E132" s="115">
        <v>1E-3</v>
      </c>
      <c r="F132" s="115">
        <v>5.0000000000000001E-4</v>
      </c>
      <c r="G132" s="115">
        <v>0</v>
      </c>
      <c r="H132" s="115">
        <v>0</v>
      </c>
      <c r="J132" s="115">
        <v>126</v>
      </c>
      <c r="K132" s="115">
        <v>2.0000000000000001E-4</v>
      </c>
      <c r="L132" s="115">
        <v>2.0000000000000001E-4</v>
      </c>
      <c r="M132" s="115">
        <v>0</v>
      </c>
      <c r="N132" s="115">
        <v>0</v>
      </c>
      <c r="P132" s="2"/>
      <c r="Q132" s="2"/>
      <c r="R132" s="2"/>
    </row>
    <row r="133" spans="3:18">
      <c r="C133" s="115">
        <v>127</v>
      </c>
      <c r="D133" s="115">
        <v>0</v>
      </c>
      <c r="E133" s="115">
        <v>1E-3</v>
      </c>
      <c r="F133" s="115">
        <v>5.0000000000000001E-4</v>
      </c>
      <c r="G133" s="115">
        <v>0</v>
      </c>
      <c r="H133" s="115">
        <v>0</v>
      </c>
      <c r="J133" s="115">
        <v>127</v>
      </c>
      <c r="K133" s="115">
        <v>2.0000000000000001E-4</v>
      </c>
      <c r="L133" s="115">
        <v>2.0000000000000001E-4</v>
      </c>
      <c r="M133" s="115">
        <v>0</v>
      </c>
      <c r="N133" s="115">
        <v>0</v>
      </c>
      <c r="P133" s="2"/>
      <c r="Q133" s="2"/>
      <c r="R133" s="2"/>
    </row>
    <row r="134" spans="3:18">
      <c r="C134" s="115">
        <v>128</v>
      </c>
      <c r="D134" s="115">
        <v>0</v>
      </c>
      <c r="E134" s="115">
        <v>1E-3</v>
      </c>
      <c r="F134" s="115">
        <v>5.0000000000000001E-4</v>
      </c>
      <c r="G134" s="115">
        <v>0</v>
      </c>
      <c r="H134" s="115">
        <v>0</v>
      </c>
      <c r="J134" s="115">
        <v>128</v>
      </c>
      <c r="K134" s="115">
        <v>2.0000000000000001E-4</v>
      </c>
      <c r="L134" s="115">
        <v>2.0000000000000001E-4</v>
      </c>
      <c r="M134" s="115">
        <v>0</v>
      </c>
      <c r="N134" s="115">
        <v>0</v>
      </c>
      <c r="P134" s="2"/>
      <c r="Q134" s="2"/>
      <c r="R134" s="2"/>
    </row>
    <row r="135" spans="3:18">
      <c r="C135" s="115">
        <v>129</v>
      </c>
      <c r="D135" s="115">
        <v>0</v>
      </c>
      <c r="E135" s="115">
        <v>1E-3</v>
      </c>
      <c r="F135" s="115">
        <v>5.0000000000000001E-4</v>
      </c>
      <c r="G135" s="115">
        <v>0</v>
      </c>
      <c r="H135" s="115">
        <v>0</v>
      </c>
      <c r="J135" s="115">
        <v>129</v>
      </c>
      <c r="K135" s="115">
        <v>2.0000000000000001E-4</v>
      </c>
      <c r="L135" s="115">
        <v>2.0000000000000001E-4</v>
      </c>
      <c r="M135" s="115">
        <v>0</v>
      </c>
      <c r="N135" s="115">
        <v>0</v>
      </c>
      <c r="P135" s="2"/>
      <c r="Q135" s="2"/>
      <c r="R135" s="2"/>
    </row>
    <row r="136" spans="3:18">
      <c r="C136" s="115">
        <v>130</v>
      </c>
      <c r="D136" s="115">
        <v>0</v>
      </c>
      <c r="E136" s="115">
        <v>1E-3</v>
      </c>
      <c r="F136" s="115">
        <v>5.0000000000000001E-4</v>
      </c>
      <c r="G136" s="115">
        <v>0</v>
      </c>
      <c r="H136" s="115">
        <v>0</v>
      </c>
      <c r="J136" s="115">
        <v>130</v>
      </c>
      <c r="K136" s="115">
        <v>2.0000000000000001E-4</v>
      </c>
      <c r="L136" s="115">
        <v>2.0000000000000001E-4</v>
      </c>
      <c r="M136" s="115">
        <v>0</v>
      </c>
      <c r="N136" s="115">
        <v>0</v>
      </c>
      <c r="P136" s="2"/>
      <c r="Q136" s="2"/>
      <c r="R136" s="2"/>
    </row>
    <row r="137" spans="3:18">
      <c r="C137" s="115">
        <v>131</v>
      </c>
      <c r="D137" s="115">
        <v>0</v>
      </c>
      <c r="E137" s="115">
        <v>1E-3</v>
      </c>
      <c r="F137" s="115">
        <v>5.0000000000000001E-4</v>
      </c>
      <c r="G137" s="115">
        <v>0</v>
      </c>
      <c r="H137" s="115">
        <v>0</v>
      </c>
      <c r="J137" s="115">
        <v>131</v>
      </c>
      <c r="K137" s="115">
        <v>2.0000000000000001E-4</v>
      </c>
      <c r="L137" s="115">
        <v>2.0000000000000001E-4</v>
      </c>
      <c r="M137" s="115">
        <v>0</v>
      </c>
      <c r="N137" s="115">
        <v>0</v>
      </c>
      <c r="P137" s="2"/>
      <c r="Q137" s="2"/>
      <c r="R137" s="2"/>
    </row>
    <row r="138" spans="3:18">
      <c r="C138" s="115">
        <v>132</v>
      </c>
      <c r="D138" s="115">
        <v>0</v>
      </c>
      <c r="E138" s="115">
        <v>1E-3</v>
      </c>
      <c r="F138" s="115">
        <v>5.0000000000000001E-4</v>
      </c>
      <c r="G138" s="115">
        <v>0</v>
      </c>
      <c r="H138" s="115">
        <v>0</v>
      </c>
      <c r="J138" s="115">
        <v>132</v>
      </c>
      <c r="K138" s="115">
        <v>2.0000000000000001E-4</v>
      </c>
      <c r="L138" s="115">
        <v>2.0000000000000001E-4</v>
      </c>
      <c r="M138" s="115">
        <v>0</v>
      </c>
      <c r="N138" s="115">
        <v>0</v>
      </c>
      <c r="P138" s="2"/>
      <c r="Q138" s="2"/>
      <c r="R138" s="2"/>
    </row>
    <row r="139" spans="3:18">
      <c r="C139" s="115">
        <v>133</v>
      </c>
      <c r="D139" s="115">
        <v>0</v>
      </c>
      <c r="E139" s="115">
        <v>1E-3</v>
      </c>
      <c r="F139" s="115">
        <v>5.0000000000000001E-4</v>
      </c>
      <c r="G139" s="115">
        <v>0</v>
      </c>
      <c r="H139" s="115">
        <v>0</v>
      </c>
      <c r="J139" s="115">
        <v>133</v>
      </c>
      <c r="K139" s="115">
        <v>2.0000000000000001E-4</v>
      </c>
      <c r="L139" s="115">
        <v>1E-4</v>
      </c>
      <c r="M139" s="115">
        <v>0</v>
      </c>
      <c r="N139" s="115">
        <v>0</v>
      </c>
      <c r="P139" s="2"/>
      <c r="Q139" s="2"/>
      <c r="R139" s="2"/>
    </row>
    <row r="140" spans="3:18">
      <c r="C140" s="115">
        <v>134</v>
      </c>
      <c r="D140" s="115">
        <v>0</v>
      </c>
      <c r="E140" s="115">
        <v>1E-3</v>
      </c>
      <c r="F140" s="115">
        <v>5.0000000000000001E-4</v>
      </c>
      <c r="G140" s="115">
        <v>0</v>
      </c>
      <c r="H140" s="115">
        <v>0</v>
      </c>
      <c r="J140" s="115">
        <v>134</v>
      </c>
      <c r="K140" s="115">
        <v>2.0000000000000001E-4</v>
      </c>
      <c r="L140" s="115">
        <v>1E-4</v>
      </c>
      <c r="M140" s="115">
        <v>0</v>
      </c>
      <c r="N140" s="115">
        <v>0</v>
      </c>
      <c r="P140" s="2"/>
      <c r="Q140" s="2"/>
      <c r="R140" s="2"/>
    </row>
    <row r="141" spans="3:18">
      <c r="C141" s="115">
        <v>135</v>
      </c>
      <c r="D141" s="115">
        <v>0</v>
      </c>
      <c r="E141" s="115">
        <v>1E-3</v>
      </c>
      <c r="F141" s="115">
        <v>5.0000000000000001E-4</v>
      </c>
      <c r="G141" s="115">
        <v>0</v>
      </c>
      <c r="H141" s="115">
        <v>0</v>
      </c>
      <c r="J141" s="115">
        <v>135</v>
      </c>
      <c r="K141" s="115">
        <v>2.0000000000000001E-4</v>
      </c>
      <c r="L141" s="115">
        <v>1E-4</v>
      </c>
      <c r="M141" s="115">
        <v>0</v>
      </c>
      <c r="N141" s="115">
        <v>0</v>
      </c>
      <c r="P141" s="2"/>
      <c r="Q141" s="2"/>
      <c r="R141" s="2"/>
    </row>
    <row r="142" spans="3:18">
      <c r="C142" s="115">
        <v>136</v>
      </c>
      <c r="D142" s="115">
        <v>0</v>
      </c>
      <c r="E142" s="115">
        <v>1E-3</v>
      </c>
      <c r="F142" s="115">
        <v>5.0000000000000001E-4</v>
      </c>
      <c r="G142" s="115">
        <v>0</v>
      </c>
      <c r="H142" s="115">
        <v>0</v>
      </c>
      <c r="J142" s="115">
        <v>136</v>
      </c>
      <c r="K142" s="115">
        <v>2.0000000000000001E-4</v>
      </c>
      <c r="L142" s="115">
        <v>1E-4</v>
      </c>
      <c r="M142" s="115">
        <v>0</v>
      </c>
      <c r="N142" s="115">
        <v>0</v>
      </c>
      <c r="P142" s="2"/>
      <c r="Q142" s="2"/>
      <c r="R142" s="2"/>
    </row>
    <row r="143" spans="3:18">
      <c r="C143" s="115">
        <v>137</v>
      </c>
      <c r="D143" s="115">
        <v>0</v>
      </c>
      <c r="E143" s="115">
        <v>1E-3</v>
      </c>
      <c r="F143" s="115">
        <v>5.0000000000000001E-4</v>
      </c>
      <c r="G143" s="115">
        <v>0</v>
      </c>
      <c r="H143" s="115">
        <v>0</v>
      </c>
      <c r="J143" s="115">
        <v>137</v>
      </c>
      <c r="K143" s="115">
        <v>2.0000000000000001E-4</v>
      </c>
      <c r="L143" s="115">
        <v>1E-4</v>
      </c>
      <c r="M143" s="115">
        <v>0</v>
      </c>
      <c r="N143" s="115">
        <v>0</v>
      </c>
      <c r="P143" s="2"/>
      <c r="Q143" s="2"/>
      <c r="R143" s="2"/>
    </row>
    <row r="144" spans="3:18">
      <c r="C144" s="115">
        <v>138</v>
      </c>
      <c r="D144" s="115">
        <v>0</v>
      </c>
      <c r="E144" s="115">
        <v>1E-3</v>
      </c>
      <c r="F144" s="115">
        <v>5.0000000000000001E-4</v>
      </c>
      <c r="G144" s="115">
        <v>0</v>
      </c>
      <c r="H144" s="115">
        <v>0</v>
      </c>
      <c r="J144" s="115">
        <v>138</v>
      </c>
      <c r="K144" s="115">
        <v>2.0000000000000001E-4</v>
      </c>
      <c r="L144" s="115">
        <v>1E-4</v>
      </c>
      <c r="M144" s="115">
        <v>0</v>
      </c>
      <c r="N144" s="115">
        <v>0</v>
      </c>
      <c r="P144" s="2"/>
      <c r="Q144" s="2"/>
      <c r="R144" s="2"/>
    </row>
    <row r="145" spans="3:18">
      <c r="C145" s="115">
        <v>139</v>
      </c>
      <c r="D145" s="115">
        <v>0</v>
      </c>
      <c r="E145" s="115">
        <v>1E-3</v>
      </c>
      <c r="F145" s="115">
        <v>5.0000000000000001E-4</v>
      </c>
      <c r="G145" s="115">
        <v>0</v>
      </c>
      <c r="H145" s="115">
        <v>0</v>
      </c>
      <c r="J145" s="115">
        <v>139</v>
      </c>
      <c r="K145" s="115">
        <v>2.0000000000000001E-4</v>
      </c>
      <c r="L145" s="115">
        <v>1E-4</v>
      </c>
      <c r="M145" s="115">
        <v>0</v>
      </c>
      <c r="N145" s="115">
        <v>0</v>
      </c>
      <c r="P145" s="2"/>
      <c r="Q145" s="2"/>
      <c r="R145" s="2"/>
    </row>
    <row r="146" spans="3:18">
      <c r="C146" s="115">
        <v>140</v>
      </c>
      <c r="D146" s="115">
        <v>0</v>
      </c>
      <c r="E146" s="115">
        <v>1E-3</v>
      </c>
      <c r="F146" s="115">
        <v>5.0000000000000001E-4</v>
      </c>
      <c r="G146" s="115">
        <v>0</v>
      </c>
      <c r="H146" s="115">
        <v>0</v>
      </c>
      <c r="J146" s="115">
        <v>140</v>
      </c>
      <c r="K146" s="115">
        <v>2.0000000000000001E-4</v>
      </c>
      <c r="L146" s="115">
        <v>1E-4</v>
      </c>
      <c r="M146" s="115">
        <v>0</v>
      </c>
      <c r="N146" s="115">
        <v>0</v>
      </c>
      <c r="P146" s="2"/>
      <c r="Q146" s="2"/>
      <c r="R146" s="2"/>
    </row>
    <row r="147" spans="3:18">
      <c r="C147" s="115">
        <v>141</v>
      </c>
      <c r="D147" s="115">
        <v>0</v>
      </c>
      <c r="E147" s="115">
        <v>1E-3</v>
      </c>
      <c r="F147" s="115">
        <v>5.0000000000000001E-4</v>
      </c>
      <c r="G147" s="115">
        <v>0</v>
      </c>
      <c r="H147" s="115">
        <v>0</v>
      </c>
      <c r="J147" s="115">
        <v>141</v>
      </c>
      <c r="K147" s="115">
        <v>2.0000000000000001E-4</v>
      </c>
      <c r="L147" s="115">
        <v>1E-4</v>
      </c>
      <c r="M147" s="115">
        <v>0</v>
      </c>
      <c r="N147" s="115">
        <v>0</v>
      </c>
      <c r="P147" s="2"/>
      <c r="Q147" s="2"/>
      <c r="R147" s="2"/>
    </row>
    <row r="148" spans="3:18">
      <c r="C148" s="115">
        <v>142</v>
      </c>
      <c r="D148" s="115">
        <v>0</v>
      </c>
      <c r="E148" s="115">
        <v>1E-3</v>
      </c>
      <c r="F148" s="115">
        <v>5.0000000000000001E-4</v>
      </c>
      <c r="G148" s="115">
        <v>0</v>
      </c>
      <c r="H148" s="115">
        <v>0</v>
      </c>
      <c r="J148" s="115">
        <v>142</v>
      </c>
      <c r="K148" s="115">
        <v>2.0000000000000001E-4</v>
      </c>
      <c r="L148" s="115">
        <v>1E-4</v>
      </c>
      <c r="M148" s="115">
        <v>0</v>
      </c>
      <c r="N148" s="115">
        <v>0</v>
      </c>
      <c r="P148" s="2"/>
      <c r="Q148" s="2"/>
      <c r="R148" s="2"/>
    </row>
    <row r="149" spans="3:18">
      <c r="C149" s="115">
        <v>143</v>
      </c>
      <c r="D149" s="115">
        <v>0</v>
      </c>
      <c r="E149" s="115">
        <v>1E-3</v>
      </c>
      <c r="F149" s="115">
        <v>5.0000000000000001E-4</v>
      </c>
      <c r="G149" s="115">
        <v>0</v>
      </c>
      <c r="H149" s="115">
        <v>0</v>
      </c>
      <c r="J149" s="115">
        <v>143</v>
      </c>
      <c r="K149" s="115">
        <v>2.0000000000000001E-4</v>
      </c>
      <c r="L149" s="115">
        <v>1E-4</v>
      </c>
      <c r="M149" s="115">
        <v>0</v>
      </c>
      <c r="N149" s="115">
        <v>0</v>
      </c>
      <c r="P149" s="2"/>
      <c r="Q149" s="2"/>
      <c r="R149" s="2"/>
    </row>
    <row r="150" spans="3:18">
      <c r="C150" s="115">
        <v>144</v>
      </c>
      <c r="D150" s="115">
        <v>0</v>
      </c>
      <c r="E150" s="115">
        <v>1E-3</v>
      </c>
      <c r="F150" s="115">
        <v>5.0000000000000001E-4</v>
      </c>
      <c r="G150" s="115">
        <v>0</v>
      </c>
      <c r="H150" s="115">
        <v>0</v>
      </c>
      <c r="J150" s="115">
        <v>144</v>
      </c>
      <c r="K150" s="115">
        <v>2.0000000000000001E-4</v>
      </c>
      <c r="L150" s="115">
        <v>1E-4</v>
      </c>
      <c r="M150" s="115">
        <v>0</v>
      </c>
      <c r="N150" s="115">
        <v>0</v>
      </c>
      <c r="P150" s="2"/>
      <c r="Q150" s="2"/>
      <c r="R150" s="2"/>
    </row>
    <row r="151" spans="3:18">
      <c r="C151" s="115">
        <v>145</v>
      </c>
      <c r="D151" s="115">
        <v>0</v>
      </c>
      <c r="E151" s="115">
        <v>1E-3</v>
      </c>
      <c r="F151" s="115">
        <v>5.0000000000000001E-4</v>
      </c>
      <c r="G151" s="115">
        <v>0</v>
      </c>
      <c r="H151" s="115">
        <v>0</v>
      </c>
      <c r="J151" s="115">
        <v>145</v>
      </c>
      <c r="K151" s="115">
        <v>2.0000000000000001E-4</v>
      </c>
      <c r="L151" s="115">
        <v>1E-4</v>
      </c>
      <c r="M151" s="115">
        <v>0</v>
      </c>
      <c r="N151" s="115">
        <v>0</v>
      </c>
      <c r="P151" s="2"/>
      <c r="Q151" s="2"/>
      <c r="R151" s="2"/>
    </row>
    <row r="152" spans="3:18">
      <c r="C152" s="115">
        <v>146</v>
      </c>
      <c r="D152" s="115">
        <v>0</v>
      </c>
      <c r="E152" s="115">
        <v>1E-3</v>
      </c>
      <c r="F152" s="115">
        <v>5.0000000000000001E-4</v>
      </c>
      <c r="G152" s="115">
        <v>0</v>
      </c>
      <c r="H152" s="115">
        <v>0</v>
      </c>
      <c r="J152" s="115">
        <v>146</v>
      </c>
      <c r="K152" s="115">
        <v>2.0000000000000001E-4</v>
      </c>
      <c r="L152" s="115">
        <v>1E-4</v>
      </c>
      <c r="M152" s="115">
        <v>0</v>
      </c>
      <c r="N152" s="115">
        <v>0</v>
      </c>
      <c r="P152" s="2"/>
      <c r="Q152" s="2"/>
      <c r="R152" s="2"/>
    </row>
    <row r="153" spans="3:18">
      <c r="C153" s="115">
        <v>147</v>
      </c>
      <c r="D153" s="115">
        <v>0</v>
      </c>
      <c r="E153" s="115">
        <v>1E-3</v>
      </c>
      <c r="F153" s="115">
        <v>5.0000000000000001E-4</v>
      </c>
      <c r="G153" s="115">
        <v>0</v>
      </c>
      <c r="H153" s="115">
        <v>0</v>
      </c>
      <c r="J153" s="115">
        <v>147</v>
      </c>
      <c r="K153" s="115">
        <v>2.0000000000000001E-4</v>
      </c>
      <c r="L153" s="115">
        <v>1E-4</v>
      </c>
      <c r="M153" s="115">
        <v>0</v>
      </c>
      <c r="N153" s="115">
        <v>0</v>
      </c>
      <c r="P153" s="2"/>
      <c r="Q153" s="2"/>
      <c r="R153" s="2"/>
    </row>
    <row r="154" spans="3:18">
      <c r="C154" s="115">
        <v>148</v>
      </c>
      <c r="D154" s="115">
        <v>0</v>
      </c>
      <c r="E154" s="115">
        <v>1E-3</v>
      </c>
      <c r="F154" s="115">
        <v>5.0000000000000001E-4</v>
      </c>
      <c r="G154" s="115">
        <v>0</v>
      </c>
      <c r="H154" s="115">
        <v>0</v>
      </c>
      <c r="J154" s="115">
        <v>148</v>
      </c>
      <c r="K154" s="115">
        <v>2.0000000000000001E-4</v>
      </c>
      <c r="L154" s="115">
        <v>1E-4</v>
      </c>
      <c r="M154" s="115">
        <v>0</v>
      </c>
      <c r="N154" s="115">
        <v>0</v>
      </c>
      <c r="P154" s="2"/>
      <c r="Q154" s="2"/>
      <c r="R154" s="2"/>
    </row>
    <row r="155" spans="3:18">
      <c r="C155" s="115">
        <v>149</v>
      </c>
      <c r="D155" s="115">
        <v>0</v>
      </c>
      <c r="E155" s="115">
        <v>1E-3</v>
      </c>
      <c r="F155" s="115">
        <v>5.0000000000000001E-4</v>
      </c>
      <c r="G155" s="115">
        <v>0</v>
      </c>
      <c r="H155" s="115">
        <v>0</v>
      </c>
      <c r="J155" s="115">
        <v>149</v>
      </c>
      <c r="K155" s="115">
        <v>2.0000000000000001E-4</v>
      </c>
      <c r="L155" s="115">
        <v>1E-4</v>
      </c>
      <c r="M155" s="115">
        <v>0</v>
      </c>
      <c r="N155" s="115">
        <v>0</v>
      </c>
      <c r="P155" s="2"/>
      <c r="Q155" s="2"/>
      <c r="R155" s="2"/>
    </row>
    <row r="156" spans="3:18">
      <c r="C156" s="115">
        <v>150</v>
      </c>
      <c r="D156" s="115">
        <v>0</v>
      </c>
      <c r="E156" s="115">
        <v>1E-3</v>
      </c>
      <c r="F156" s="115">
        <v>5.0000000000000001E-4</v>
      </c>
      <c r="G156" s="115">
        <v>0</v>
      </c>
      <c r="H156" s="115">
        <v>0</v>
      </c>
      <c r="J156" s="115">
        <v>150</v>
      </c>
      <c r="K156" s="115">
        <v>2.0000000000000001E-4</v>
      </c>
      <c r="L156" s="115">
        <v>1E-4</v>
      </c>
      <c r="M156" s="115">
        <v>0</v>
      </c>
      <c r="N156" s="115">
        <v>0</v>
      </c>
      <c r="P156" s="2"/>
      <c r="Q156" s="2"/>
      <c r="R156" s="2"/>
    </row>
    <row r="157" spans="3:18">
      <c r="C157" s="115">
        <v>151</v>
      </c>
      <c r="D157" s="115">
        <v>0</v>
      </c>
      <c r="E157" s="115">
        <v>1E-3</v>
      </c>
      <c r="F157" s="115">
        <v>5.0000000000000001E-4</v>
      </c>
      <c r="G157" s="115">
        <v>0</v>
      </c>
      <c r="H157" s="115">
        <v>0</v>
      </c>
      <c r="J157" s="115">
        <v>151</v>
      </c>
      <c r="K157" s="115">
        <v>2.0000000000000001E-4</v>
      </c>
      <c r="L157" s="115">
        <v>1E-4</v>
      </c>
      <c r="M157" s="115">
        <v>0</v>
      </c>
      <c r="N157" s="115">
        <v>0</v>
      </c>
      <c r="P157" s="2"/>
      <c r="Q157" s="2"/>
      <c r="R157" s="2"/>
    </row>
    <row r="158" spans="3:18">
      <c r="C158" s="115">
        <v>152</v>
      </c>
      <c r="D158" s="115">
        <v>0</v>
      </c>
      <c r="E158" s="115">
        <v>1E-3</v>
      </c>
      <c r="F158" s="115">
        <v>5.0000000000000001E-4</v>
      </c>
      <c r="G158" s="115">
        <v>0</v>
      </c>
      <c r="H158" s="115">
        <v>0</v>
      </c>
      <c r="J158" s="115">
        <v>152</v>
      </c>
      <c r="K158" s="115">
        <v>2.0000000000000001E-4</v>
      </c>
      <c r="L158" s="115">
        <v>1E-4</v>
      </c>
      <c r="M158" s="115">
        <v>0</v>
      </c>
      <c r="N158" s="115">
        <v>0</v>
      </c>
      <c r="P158" s="2"/>
      <c r="Q158" s="2"/>
      <c r="R158" s="2"/>
    </row>
    <row r="159" spans="3:18">
      <c r="C159" s="115">
        <v>153</v>
      </c>
      <c r="D159" s="115">
        <v>0</v>
      </c>
      <c r="E159" s="115">
        <v>1E-3</v>
      </c>
      <c r="F159" s="115">
        <v>5.0000000000000001E-4</v>
      </c>
      <c r="G159" s="115">
        <v>0</v>
      </c>
      <c r="H159" s="115">
        <v>0</v>
      </c>
      <c r="J159" s="115">
        <v>153</v>
      </c>
      <c r="K159" s="115">
        <v>2.0000000000000001E-4</v>
      </c>
      <c r="L159" s="115">
        <v>0</v>
      </c>
      <c r="M159" s="115">
        <v>0</v>
      </c>
      <c r="N159" s="115">
        <v>0</v>
      </c>
      <c r="P159" s="2"/>
      <c r="Q159" s="2"/>
      <c r="R159" s="2"/>
    </row>
    <row r="160" spans="3:18">
      <c r="C160" s="115">
        <v>154</v>
      </c>
      <c r="D160" s="115">
        <v>0</v>
      </c>
      <c r="E160" s="115">
        <v>1E-3</v>
      </c>
      <c r="F160" s="115">
        <v>5.0000000000000001E-4</v>
      </c>
      <c r="G160" s="115">
        <v>0</v>
      </c>
      <c r="H160" s="115">
        <v>0</v>
      </c>
      <c r="J160" s="115">
        <v>154</v>
      </c>
      <c r="K160" s="115">
        <v>2.0000000000000001E-4</v>
      </c>
      <c r="L160" s="115">
        <v>0</v>
      </c>
      <c r="M160" s="115">
        <v>0</v>
      </c>
      <c r="N160" s="115">
        <v>0</v>
      </c>
      <c r="P160" s="2"/>
      <c r="Q160" s="2"/>
      <c r="R160" s="2"/>
    </row>
    <row r="161" spans="3:18">
      <c r="C161" s="115">
        <v>155</v>
      </c>
      <c r="D161" s="115">
        <v>0</v>
      </c>
      <c r="E161" s="115">
        <v>1E-3</v>
      </c>
      <c r="F161" s="115">
        <v>5.0000000000000001E-4</v>
      </c>
      <c r="G161" s="115">
        <v>0</v>
      </c>
      <c r="H161" s="115">
        <v>0</v>
      </c>
      <c r="J161" s="115">
        <v>155</v>
      </c>
      <c r="K161" s="115">
        <v>2.0000000000000001E-4</v>
      </c>
      <c r="L161" s="115">
        <v>0</v>
      </c>
      <c r="M161" s="115">
        <v>0</v>
      </c>
      <c r="N161" s="115">
        <v>0</v>
      </c>
      <c r="P161" s="2"/>
      <c r="Q161" s="2"/>
      <c r="R161" s="2"/>
    </row>
    <row r="162" spans="3:18">
      <c r="C162" s="115">
        <v>156</v>
      </c>
      <c r="D162" s="115">
        <v>0</v>
      </c>
      <c r="E162" s="115">
        <v>1E-3</v>
      </c>
      <c r="F162" s="115">
        <v>5.0000000000000001E-4</v>
      </c>
      <c r="G162" s="115">
        <v>0</v>
      </c>
      <c r="H162" s="115">
        <v>0</v>
      </c>
      <c r="J162" s="115">
        <v>156</v>
      </c>
      <c r="K162" s="115">
        <v>2.0000000000000001E-4</v>
      </c>
      <c r="L162" s="115">
        <v>0</v>
      </c>
      <c r="M162" s="115">
        <v>0</v>
      </c>
      <c r="N162" s="115">
        <v>0</v>
      </c>
      <c r="P162" s="2"/>
      <c r="Q162" s="2"/>
      <c r="R162" s="2"/>
    </row>
    <row r="163" spans="3:18">
      <c r="C163" s="115">
        <v>157</v>
      </c>
      <c r="D163" s="115">
        <v>0</v>
      </c>
      <c r="E163" s="115">
        <v>1E-3</v>
      </c>
      <c r="F163" s="115">
        <v>5.0000000000000001E-4</v>
      </c>
      <c r="G163" s="115">
        <v>0</v>
      </c>
      <c r="H163" s="115">
        <v>0</v>
      </c>
      <c r="J163" s="115">
        <v>157</v>
      </c>
      <c r="K163" s="115">
        <v>1E-4</v>
      </c>
      <c r="L163" s="115">
        <v>0</v>
      </c>
      <c r="M163" s="115">
        <v>0</v>
      </c>
      <c r="N163" s="115">
        <v>0</v>
      </c>
      <c r="P163" s="2"/>
      <c r="Q163" s="2"/>
      <c r="R163" s="2"/>
    </row>
    <row r="164" spans="3:18">
      <c r="C164" s="115">
        <v>158</v>
      </c>
      <c r="D164" s="115">
        <v>0</v>
      </c>
      <c r="E164" s="115">
        <v>1E-3</v>
      </c>
      <c r="F164" s="115">
        <v>5.0000000000000001E-4</v>
      </c>
      <c r="G164" s="115">
        <v>0</v>
      </c>
      <c r="H164" s="115">
        <v>0</v>
      </c>
      <c r="J164" s="115">
        <v>158</v>
      </c>
      <c r="K164" s="115">
        <v>1E-4</v>
      </c>
      <c r="L164" s="115">
        <v>0</v>
      </c>
      <c r="M164" s="115">
        <v>0</v>
      </c>
      <c r="N164" s="115">
        <v>0</v>
      </c>
      <c r="P164" s="2"/>
      <c r="Q164" s="2"/>
      <c r="R164" s="2"/>
    </row>
    <row r="165" spans="3:18">
      <c r="C165" s="115">
        <v>159</v>
      </c>
      <c r="D165" s="115">
        <v>0</v>
      </c>
      <c r="E165" s="115">
        <v>1E-3</v>
      </c>
      <c r="F165" s="115">
        <v>5.0000000000000001E-4</v>
      </c>
      <c r="G165" s="115">
        <v>0</v>
      </c>
      <c r="H165" s="115">
        <v>0</v>
      </c>
      <c r="J165" s="115">
        <v>159</v>
      </c>
      <c r="K165" s="115">
        <v>1E-4</v>
      </c>
      <c r="L165" s="115">
        <v>0</v>
      </c>
      <c r="M165" s="115">
        <v>0</v>
      </c>
      <c r="N165" s="115">
        <v>0</v>
      </c>
      <c r="P165" s="2"/>
      <c r="Q165" s="2"/>
      <c r="R165" s="2"/>
    </row>
    <row r="166" spans="3:18">
      <c r="C166" s="115">
        <v>160</v>
      </c>
      <c r="D166" s="115">
        <v>0</v>
      </c>
      <c r="E166" s="115">
        <v>1E-3</v>
      </c>
      <c r="F166" s="115">
        <v>5.0000000000000001E-4</v>
      </c>
      <c r="G166" s="115">
        <v>0</v>
      </c>
      <c r="H166" s="115">
        <v>0</v>
      </c>
      <c r="J166" s="115">
        <v>160</v>
      </c>
      <c r="K166" s="115">
        <v>1E-4</v>
      </c>
      <c r="L166" s="115">
        <v>0</v>
      </c>
      <c r="M166" s="115">
        <v>0</v>
      </c>
      <c r="N166" s="115">
        <v>0</v>
      </c>
      <c r="P166" s="2"/>
      <c r="Q166" s="2"/>
      <c r="R166" s="2"/>
    </row>
    <row r="167" spans="3:18">
      <c r="C167" s="115">
        <v>161</v>
      </c>
      <c r="D167" s="115">
        <v>0</v>
      </c>
      <c r="E167" s="115">
        <v>1E-3</v>
      </c>
      <c r="F167" s="115">
        <v>5.0000000000000001E-4</v>
      </c>
      <c r="G167" s="115">
        <v>0</v>
      </c>
      <c r="H167" s="115">
        <v>0</v>
      </c>
      <c r="J167" s="115">
        <v>161</v>
      </c>
      <c r="K167" s="115">
        <v>1E-4</v>
      </c>
      <c r="L167" s="115">
        <v>0</v>
      </c>
      <c r="M167" s="115">
        <v>0</v>
      </c>
      <c r="N167" s="115">
        <v>0</v>
      </c>
      <c r="P167" s="2"/>
      <c r="Q167" s="2"/>
      <c r="R167" s="2"/>
    </row>
    <row r="168" spans="3:18">
      <c r="C168" s="115">
        <v>162</v>
      </c>
      <c r="D168" s="115">
        <v>0</v>
      </c>
      <c r="E168" s="115">
        <v>1E-3</v>
      </c>
      <c r="F168" s="115">
        <v>5.0000000000000001E-4</v>
      </c>
      <c r="G168" s="115">
        <v>0</v>
      </c>
      <c r="H168" s="115">
        <v>0</v>
      </c>
      <c r="J168" s="115">
        <v>162</v>
      </c>
      <c r="K168" s="115">
        <v>1E-4</v>
      </c>
      <c r="L168" s="115">
        <v>0</v>
      </c>
      <c r="M168" s="115">
        <v>0</v>
      </c>
      <c r="N168" s="115">
        <v>0</v>
      </c>
      <c r="P168" s="2"/>
      <c r="Q168" s="2"/>
      <c r="R168" s="2"/>
    </row>
    <row r="169" spans="3:18">
      <c r="C169" s="115">
        <v>163</v>
      </c>
      <c r="D169" s="115">
        <v>0</v>
      </c>
      <c r="E169" s="115">
        <v>1E-3</v>
      </c>
      <c r="F169" s="115">
        <v>5.0000000000000001E-4</v>
      </c>
      <c r="G169" s="115">
        <v>0</v>
      </c>
      <c r="H169" s="115">
        <v>0</v>
      </c>
      <c r="J169" s="115">
        <v>163</v>
      </c>
      <c r="K169" s="115">
        <v>1E-4</v>
      </c>
      <c r="L169" s="115">
        <v>0</v>
      </c>
      <c r="M169" s="115">
        <v>0</v>
      </c>
      <c r="N169" s="115">
        <v>0</v>
      </c>
      <c r="P169" s="2"/>
      <c r="Q169" s="2"/>
      <c r="R169" s="2"/>
    </row>
    <row r="170" spans="3:18">
      <c r="C170" s="115">
        <v>164</v>
      </c>
      <c r="D170" s="115">
        <v>0</v>
      </c>
      <c r="E170" s="115">
        <v>1E-3</v>
      </c>
      <c r="F170" s="115">
        <v>5.0000000000000001E-4</v>
      </c>
      <c r="G170" s="115">
        <v>0</v>
      </c>
      <c r="H170" s="115">
        <v>0</v>
      </c>
      <c r="J170" s="115">
        <v>164</v>
      </c>
      <c r="K170" s="115">
        <v>1E-4</v>
      </c>
      <c r="L170" s="115">
        <v>0</v>
      </c>
      <c r="M170" s="115">
        <v>0</v>
      </c>
      <c r="N170" s="115">
        <v>0</v>
      </c>
      <c r="P170" s="2"/>
      <c r="Q170" s="2"/>
      <c r="R170" s="2"/>
    </row>
    <row r="171" spans="3:18">
      <c r="C171" s="115">
        <v>165</v>
      </c>
      <c r="D171" s="115">
        <v>0</v>
      </c>
      <c r="E171" s="115">
        <v>1E-3</v>
      </c>
      <c r="F171" s="115">
        <v>5.0000000000000001E-4</v>
      </c>
      <c r="G171" s="115">
        <v>0</v>
      </c>
      <c r="H171" s="115">
        <v>0</v>
      </c>
      <c r="J171" s="115">
        <v>165</v>
      </c>
      <c r="K171" s="115">
        <v>1E-4</v>
      </c>
      <c r="L171" s="115">
        <v>0</v>
      </c>
      <c r="M171" s="115">
        <v>0</v>
      </c>
      <c r="N171" s="115">
        <v>0</v>
      </c>
      <c r="P171" s="2"/>
      <c r="Q171" s="2"/>
      <c r="R171" s="2"/>
    </row>
    <row r="172" spans="3:18">
      <c r="C172" s="115">
        <v>166</v>
      </c>
      <c r="D172" s="115">
        <v>0</v>
      </c>
      <c r="E172" s="115">
        <v>1E-3</v>
      </c>
      <c r="F172" s="115">
        <v>5.0000000000000001E-4</v>
      </c>
      <c r="G172" s="115">
        <v>0</v>
      </c>
      <c r="H172" s="115">
        <v>0</v>
      </c>
      <c r="J172" s="115">
        <v>166</v>
      </c>
      <c r="K172" s="115">
        <v>1E-4</v>
      </c>
      <c r="L172" s="115">
        <v>0</v>
      </c>
      <c r="M172" s="115">
        <v>0</v>
      </c>
      <c r="N172" s="115">
        <v>0</v>
      </c>
      <c r="P172" s="2"/>
      <c r="Q172" s="2"/>
      <c r="R172" s="2"/>
    </row>
    <row r="173" spans="3:18">
      <c r="C173" s="115">
        <v>167</v>
      </c>
      <c r="D173" s="115">
        <v>0</v>
      </c>
      <c r="E173" s="115">
        <v>1E-3</v>
      </c>
      <c r="F173" s="115">
        <v>5.0000000000000001E-4</v>
      </c>
      <c r="G173" s="115">
        <v>0</v>
      </c>
      <c r="H173" s="115">
        <v>0</v>
      </c>
      <c r="J173" s="115">
        <v>167</v>
      </c>
      <c r="K173" s="115">
        <v>1E-4</v>
      </c>
      <c r="L173" s="115">
        <v>0</v>
      </c>
      <c r="M173" s="115">
        <v>0</v>
      </c>
      <c r="N173" s="115">
        <v>0</v>
      </c>
      <c r="P173" s="2"/>
      <c r="Q173" s="2"/>
      <c r="R173" s="2"/>
    </row>
    <row r="174" spans="3:18">
      <c r="C174" s="115">
        <v>168</v>
      </c>
      <c r="D174" s="115">
        <v>0</v>
      </c>
      <c r="E174" s="115">
        <v>1E-3</v>
      </c>
      <c r="F174" s="115">
        <v>5.0000000000000001E-4</v>
      </c>
      <c r="G174" s="115">
        <v>0</v>
      </c>
      <c r="H174" s="115">
        <v>0</v>
      </c>
      <c r="J174" s="115">
        <v>168</v>
      </c>
      <c r="K174" s="115">
        <v>1E-4</v>
      </c>
      <c r="L174" s="115">
        <v>0</v>
      </c>
      <c r="M174" s="115">
        <v>0</v>
      </c>
      <c r="N174" s="115">
        <v>0</v>
      </c>
      <c r="P174" s="2"/>
      <c r="Q174" s="2"/>
      <c r="R174" s="2"/>
    </row>
    <row r="175" spans="3:18">
      <c r="C175" s="115">
        <v>169</v>
      </c>
      <c r="D175" s="115">
        <v>0</v>
      </c>
      <c r="E175" s="115">
        <v>1E-3</v>
      </c>
      <c r="F175" s="115">
        <v>5.0000000000000001E-4</v>
      </c>
      <c r="G175" s="115">
        <v>0</v>
      </c>
      <c r="H175" s="115">
        <v>0</v>
      </c>
      <c r="J175" s="115">
        <v>169</v>
      </c>
      <c r="K175" s="115">
        <v>1E-4</v>
      </c>
      <c r="L175" s="115">
        <v>0</v>
      </c>
      <c r="M175" s="115">
        <v>0</v>
      </c>
      <c r="N175" s="115">
        <v>0</v>
      </c>
      <c r="P175" s="2"/>
      <c r="Q175" s="2"/>
      <c r="R175" s="2"/>
    </row>
    <row r="176" spans="3:18">
      <c r="C176" s="115">
        <v>170</v>
      </c>
      <c r="D176" s="115">
        <v>0</v>
      </c>
      <c r="E176" s="115">
        <v>1E-3</v>
      </c>
      <c r="F176" s="115">
        <v>5.0000000000000001E-4</v>
      </c>
      <c r="G176" s="115">
        <v>0</v>
      </c>
      <c r="H176" s="115">
        <v>0</v>
      </c>
      <c r="J176" s="115">
        <v>170</v>
      </c>
      <c r="K176" s="115">
        <v>1E-4</v>
      </c>
      <c r="L176" s="115">
        <v>0</v>
      </c>
      <c r="M176" s="115">
        <v>0</v>
      </c>
      <c r="N176" s="115">
        <v>0</v>
      </c>
      <c r="P176" s="2"/>
      <c r="Q176" s="2"/>
      <c r="R176" s="2"/>
    </row>
    <row r="177" spans="3:18">
      <c r="C177" s="115">
        <v>171</v>
      </c>
      <c r="D177" s="115">
        <v>0</v>
      </c>
      <c r="E177" s="115">
        <v>1E-3</v>
      </c>
      <c r="F177" s="115">
        <v>5.0000000000000001E-4</v>
      </c>
      <c r="G177" s="115">
        <v>0</v>
      </c>
      <c r="H177" s="115">
        <v>0</v>
      </c>
      <c r="J177" s="115">
        <v>171</v>
      </c>
      <c r="K177" s="115">
        <v>1E-4</v>
      </c>
      <c r="L177" s="115">
        <v>0</v>
      </c>
      <c r="M177" s="115">
        <v>0</v>
      </c>
      <c r="N177" s="115">
        <v>0</v>
      </c>
      <c r="P177" s="2"/>
      <c r="Q177" s="2"/>
      <c r="R177" s="2"/>
    </row>
    <row r="178" spans="3:18">
      <c r="C178" s="115">
        <v>172</v>
      </c>
      <c r="D178" s="115">
        <v>0</v>
      </c>
      <c r="E178" s="115">
        <v>1E-3</v>
      </c>
      <c r="F178" s="115">
        <v>5.0000000000000001E-4</v>
      </c>
      <c r="G178" s="115">
        <v>0</v>
      </c>
      <c r="H178" s="115">
        <v>0</v>
      </c>
      <c r="J178" s="115">
        <v>172</v>
      </c>
      <c r="K178" s="115">
        <v>1E-4</v>
      </c>
      <c r="L178" s="115">
        <v>0</v>
      </c>
      <c r="M178" s="115">
        <v>0</v>
      </c>
      <c r="N178" s="115">
        <v>0</v>
      </c>
      <c r="P178" s="2"/>
      <c r="Q178" s="2"/>
      <c r="R178" s="2"/>
    </row>
    <row r="179" spans="3:18">
      <c r="C179" s="115">
        <v>173</v>
      </c>
      <c r="D179" s="115">
        <v>0</v>
      </c>
      <c r="E179" s="115">
        <v>1E-3</v>
      </c>
      <c r="F179" s="115">
        <v>5.0000000000000001E-4</v>
      </c>
      <c r="G179" s="115">
        <v>0</v>
      </c>
      <c r="H179" s="115">
        <v>0</v>
      </c>
      <c r="J179" s="115">
        <v>173</v>
      </c>
      <c r="K179" s="115">
        <v>1E-4</v>
      </c>
      <c r="L179" s="115">
        <v>0</v>
      </c>
      <c r="M179" s="115">
        <v>0</v>
      </c>
      <c r="N179" s="115">
        <v>0</v>
      </c>
      <c r="P179" s="2"/>
      <c r="Q179" s="2"/>
      <c r="R179" s="2"/>
    </row>
    <row r="180" spans="3:18">
      <c r="C180" s="115">
        <v>174</v>
      </c>
      <c r="D180" s="115">
        <v>0</v>
      </c>
      <c r="E180" s="115">
        <v>1E-3</v>
      </c>
      <c r="F180" s="115">
        <v>5.0000000000000001E-4</v>
      </c>
      <c r="G180" s="115">
        <v>0</v>
      </c>
      <c r="H180" s="115">
        <v>0</v>
      </c>
      <c r="J180" s="115">
        <v>174</v>
      </c>
      <c r="K180" s="115">
        <v>1E-4</v>
      </c>
      <c r="L180" s="115">
        <v>0</v>
      </c>
      <c r="M180" s="115">
        <v>0</v>
      </c>
      <c r="N180" s="115">
        <v>0</v>
      </c>
      <c r="P180" s="2"/>
      <c r="Q180" s="2"/>
      <c r="R180" s="2"/>
    </row>
    <row r="181" spans="3:18">
      <c r="C181" s="115">
        <v>175</v>
      </c>
      <c r="D181" s="115">
        <v>0</v>
      </c>
      <c r="E181" s="115">
        <v>1E-3</v>
      </c>
      <c r="F181" s="115">
        <v>5.0000000000000001E-4</v>
      </c>
      <c r="G181" s="115">
        <v>0</v>
      </c>
      <c r="H181" s="115">
        <v>0</v>
      </c>
      <c r="J181" s="115">
        <v>175</v>
      </c>
      <c r="K181" s="115">
        <v>1E-4</v>
      </c>
      <c r="L181" s="115">
        <v>0</v>
      </c>
      <c r="M181" s="115">
        <v>0</v>
      </c>
      <c r="N181" s="115">
        <v>0</v>
      </c>
      <c r="P181" s="2"/>
      <c r="Q181" s="2"/>
      <c r="R181" s="2"/>
    </row>
    <row r="182" spans="3:18">
      <c r="C182" s="115">
        <v>176</v>
      </c>
      <c r="D182" s="115">
        <v>0</v>
      </c>
      <c r="E182" s="115">
        <v>1E-3</v>
      </c>
      <c r="F182" s="115">
        <v>5.0000000000000001E-4</v>
      </c>
      <c r="G182" s="115">
        <v>0</v>
      </c>
      <c r="H182" s="115">
        <v>0</v>
      </c>
      <c r="J182" s="115">
        <v>176</v>
      </c>
      <c r="K182" s="115">
        <v>1E-4</v>
      </c>
      <c r="L182" s="115">
        <v>0</v>
      </c>
      <c r="M182" s="115">
        <v>0</v>
      </c>
      <c r="N182" s="115">
        <v>0</v>
      </c>
      <c r="P182" s="2"/>
      <c r="Q182" s="2"/>
      <c r="R182" s="2"/>
    </row>
    <row r="183" spans="3:18">
      <c r="C183" s="115">
        <v>177</v>
      </c>
      <c r="D183" s="115">
        <v>0</v>
      </c>
      <c r="E183" s="115">
        <v>1E-3</v>
      </c>
      <c r="F183" s="115">
        <v>5.0000000000000001E-4</v>
      </c>
      <c r="G183" s="115">
        <v>0</v>
      </c>
      <c r="H183" s="115">
        <v>0</v>
      </c>
      <c r="J183" s="115">
        <v>177</v>
      </c>
      <c r="K183" s="115">
        <v>1E-4</v>
      </c>
      <c r="L183" s="115">
        <v>0</v>
      </c>
      <c r="M183" s="115">
        <v>0</v>
      </c>
      <c r="N183" s="115">
        <v>0</v>
      </c>
      <c r="P183" s="2"/>
      <c r="Q183" s="2"/>
      <c r="R183" s="2"/>
    </row>
    <row r="184" spans="3:18">
      <c r="C184" s="115">
        <v>178</v>
      </c>
      <c r="D184" s="115">
        <v>0</v>
      </c>
      <c r="E184" s="115">
        <v>1E-3</v>
      </c>
      <c r="F184" s="115">
        <v>5.0000000000000001E-4</v>
      </c>
      <c r="G184" s="115">
        <v>0</v>
      </c>
      <c r="H184" s="115">
        <v>0</v>
      </c>
      <c r="J184" s="115">
        <v>178</v>
      </c>
      <c r="K184" s="115">
        <v>1E-4</v>
      </c>
      <c r="L184" s="115">
        <v>0</v>
      </c>
      <c r="M184" s="115">
        <v>0</v>
      </c>
      <c r="N184" s="115">
        <v>0</v>
      </c>
      <c r="P184" s="2"/>
      <c r="Q184" s="2"/>
      <c r="R184" s="2"/>
    </row>
    <row r="185" spans="3:18">
      <c r="C185" s="115">
        <v>179</v>
      </c>
      <c r="D185" s="115">
        <v>0</v>
      </c>
      <c r="E185" s="115">
        <v>1E-3</v>
      </c>
      <c r="F185" s="115">
        <v>5.0000000000000001E-4</v>
      </c>
      <c r="G185" s="115">
        <v>0</v>
      </c>
      <c r="H185" s="115">
        <v>0</v>
      </c>
      <c r="J185" s="115">
        <v>179</v>
      </c>
      <c r="K185" s="115">
        <v>1E-4</v>
      </c>
      <c r="L185" s="115">
        <v>0</v>
      </c>
      <c r="M185" s="115">
        <v>0</v>
      </c>
      <c r="N185" s="115">
        <v>0</v>
      </c>
      <c r="P185" s="2"/>
      <c r="Q185" s="2"/>
      <c r="R185" s="2"/>
    </row>
    <row r="186" spans="3:18">
      <c r="C186" s="115">
        <v>180</v>
      </c>
      <c r="D186" s="115">
        <v>0</v>
      </c>
      <c r="E186" s="115">
        <v>1E-3</v>
      </c>
      <c r="F186" s="115">
        <v>5.0000000000000001E-4</v>
      </c>
      <c r="G186" s="115">
        <v>0</v>
      </c>
      <c r="H186" s="115">
        <v>0</v>
      </c>
      <c r="J186" s="115">
        <v>180</v>
      </c>
      <c r="K186" s="115">
        <v>1E-4</v>
      </c>
      <c r="L186" s="115">
        <v>0</v>
      </c>
      <c r="M186" s="115">
        <v>0</v>
      </c>
      <c r="N186" s="115">
        <v>0</v>
      </c>
      <c r="P186" s="2"/>
      <c r="Q186" s="2"/>
      <c r="R186" s="2"/>
    </row>
    <row r="187" spans="3:18">
      <c r="C187" s="115">
        <v>181</v>
      </c>
      <c r="D187" s="115">
        <v>0</v>
      </c>
      <c r="E187" s="115">
        <v>1E-3</v>
      </c>
      <c r="F187" s="115">
        <v>5.0000000000000001E-4</v>
      </c>
      <c r="G187" s="115">
        <v>0</v>
      </c>
      <c r="H187" s="115">
        <v>0</v>
      </c>
      <c r="J187" s="115">
        <v>181</v>
      </c>
      <c r="K187" s="115">
        <v>1E-4</v>
      </c>
      <c r="L187" s="115">
        <v>0</v>
      </c>
      <c r="M187" s="115">
        <v>0</v>
      </c>
      <c r="N187" s="115">
        <v>0</v>
      </c>
      <c r="P187" s="2"/>
      <c r="Q187" s="2"/>
      <c r="R187" s="2"/>
    </row>
    <row r="188" spans="3:18">
      <c r="C188" s="115">
        <v>182</v>
      </c>
      <c r="D188" s="115">
        <v>0</v>
      </c>
      <c r="E188" s="115">
        <v>1E-3</v>
      </c>
      <c r="F188" s="115">
        <v>5.0000000000000001E-4</v>
      </c>
      <c r="G188" s="115">
        <v>0</v>
      </c>
      <c r="H188" s="115">
        <v>0</v>
      </c>
      <c r="J188" s="115">
        <v>182</v>
      </c>
      <c r="K188" s="115">
        <v>1E-4</v>
      </c>
      <c r="L188" s="115">
        <v>0</v>
      </c>
      <c r="M188" s="115">
        <v>0</v>
      </c>
      <c r="N188" s="115">
        <v>0</v>
      </c>
    </row>
    <row r="189" spans="3:18">
      <c r="C189" s="115">
        <v>183</v>
      </c>
      <c r="D189" s="115">
        <v>0</v>
      </c>
      <c r="E189" s="115">
        <v>1E-3</v>
      </c>
      <c r="F189" s="115">
        <v>5.0000000000000001E-4</v>
      </c>
      <c r="G189" s="115">
        <v>0</v>
      </c>
      <c r="H189" s="115">
        <v>0</v>
      </c>
      <c r="J189" s="115">
        <v>183</v>
      </c>
      <c r="K189" s="115">
        <v>1E-4</v>
      </c>
      <c r="L189" s="115">
        <v>0</v>
      </c>
      <c r="M189" s="115">
        <v>0</v>
      </c>
      <c r="N189" s="115">
        <v>0</v>
      </c>
    </row>
    <row r="190" spans="3:18">
      <c r="C190" s="115">
        <v>184</v>
      </c>
      <c r="D190" s="115">
        <v>0</v>
      </c>
      <c r="E190" s="115">
        <v>1E-3</v>
      </c>
      <c r="F190" s="115">
        <v>5.0000000000000001E-4</v>
      </c>
      <c r="G190" s="115">
        <v>0</v>
      </c>
      <c r="H190" s="115">
        <v>0</v>
      </c>
      <c r="J190" s="115">
        <v>184</v>
      </c>
      <c r="K190" s="115">
        <v>1E-4</v>
      </c>
      <c r="L190" s="115">
        <v>0</v>
      </c>
      <c r="M190" s="115">
        <v>0</v>
      </c>
      <c r="N190" s="115">
        <v>0</v>
      </c>
    </row>
    <row r="191" spans="3:18">
      <c r="C191" s="115">
        <v>185</v>
      </c>
      <c r="D191" s="115">
        <v>0</v>
      </c>
      <c r="E191" s="115">
        <v>1E-3</v>
      </c>
      <c r="F191" s="115">
        <v>5.0000000000000001E-4</v>
      </c>
      <c r="G191" s="115">
        <v>0</v>
      </c>
      <c r="H191" s="115">
        <v>0</v>
      </c>
      <c r="J191" s="115">
        <v>185</v>
      </c>
      <c r="K191" s="115">
        <v>1E-4</v>
      </c>
      <c r="L191" s="115">
        <v>0</v>
      </c>
      <c r="M191" s="115">
        <v>0</v>
      </c>
      <c r="N191" s="115">
        <v>0</v>
      </c>
    </row>
    <row r="192" spans="3:18">
      <c r="C192" s="115">
        <v>186</v>
      </c>
      <c r="D192" s="115">
        <v>0</v>
      </c>
      <c r="E192" s="115">
        <v>1E-3</v>
      </c>
      <c r="F192" s="115">
        <v>5.0000000000000001E-4</v>
      </c>
      <c r="G192" s="115">
        <v>0</v>
      </c>
      <c r="H192" s="115">
        <v>0</v>
      </c>
      <c r="J192" s="115">
        <v>186</v>
      </c>
      <c r="K192" s="115">
        <v>1E-4</v>
      </c>
      <c r="L192" s="115">
        <v>0</v>
      </c>
      <c r="M192" s="115">
        <v>0</v>
      </c>
      <c r="N192" s="115">
        <v>0</v>
      </c>
    </row>
    <row r="193" spans="1:14">
      <c r="C193" s="115">
        <v>187</v>
      </c>
      <c r="D193" s="115">
        <v>0</v>
      </c>
      <c r="E193" s="115">
        <v>1E-3</v>
      </c>
      <c r="F193" s="115">
        <v>5.0000000000000001E-4</v>
      </c>
      <c r="G193" s="115">
        <v>0</v>
      </c>
      <c r="H193" s="115">
        <v>0</v>
      </c>
      <c r="J193" s="115">
        <v>187</v>
      </c>
      <c r="K193" s="115">
        <v>1E-4</v>
      </c>
      <c r="L193" s="115">
        <v>0</v>
      </c>
      <c r="M193" s="115">
        <v>0</v>
      </c>
      <c r="N193" s="115">
        <v>0</v>
      </c>
    </row>
    <row r="194" spans="1:14">
      <c r="C194" s="115">
        <v>188</v>
      </c>
      <c r="D194" s="115">
        <v>0</v>
      </c>
      <c r="E194" s="115">
        <v>1E-3</v>
      </c>
      <c r="F194" s="115">
        <v>5.0000000000000001E-4</v>
      </c>
      <c r="G194" s="115">
        <v>0</v>
      </c>
      <c r="H194" s="115">
        <v>0</v>
      </c>
      <c r="J194" s="115">
        <v>188</v>
      </c>
      <c r="K194" s="115">
        <v>1E-4</v>
      </c>
      <c r="L194" s="115">
        <v>0</v>
      </c>
      <c r="M194" s="115">
        <v>0</v>
      </c>
      <c r="N194" s="115">
        <v>0</v>
      </c>
    </row>
    <row r="195" spans="1:14">
      <c r="C195" s="115">
        <v>189</v>
      </c>
      <c r="D195" s="115">
        <v>0</v>
      </c>
      <c r="E195" s="115">
        <v>1E-3</v>
      </c>
      <c r="F195" s="115">
        <v>5.0000000000000001E-4</v>
      </c>
      <c r="G195" s="115">
        <v>0</v>
      </c>
      <c r="H195" s="115">
        <v>0</v>
      </c>
      <c r="J195" s="115">
        <v>189</v>
      </c>
      <c r="K195" s="115">
        <v>1E-4</v>
      </c>
      <c r="L195" s="115">
        <v>0</v>
      </c>
      <c r="M195" s="115">
        <v>0</v>
      </c>
      <c r="N195" s="115">
        <v>0</v>
      </c>
    </row>
    <row r="196" spans="1:14">
      <c r="C196" s="115">
        <v>190</v>
      </c>
      <c r="D196" s="115">
        <v>0</v>
      </c>
      <c r="E196" s="115">
        <v>1E-3</v>
      </c>
      <c r="F196" s="115">
        <v>5.0000000000000001E-4</v>
      </c>
      <c r="G196" s="115">
        <v>0</v>
      </c>
      <c r="H196" s="115">
        <v>0</v>
      </c>
      <c r="J196" s="115">
        <v>190</v>
      </c>
      <c r="K196" s="115">
        <v>1E-4</v>
      </c>
      <c r="L196" s="115">
        <v>0</v>
      </c>
      <c r="M196" s="115">
        <v>0</v>
      </c>
      <c r="N196" s="115">
        <v>0</v>
      </c>
    </row>
    <row r="197" spans="1:14">
      <c r="C197" s="115">
        <v>191</v>
      </c>
      <c r="D197" s="115">
        <v>0</v>
      </c>
      <c r="E197" s="115">
        <v>1E-3</v>
      </c>
      <c r="F197" s="115">
        <v>5.0000000000000001E-4</v>
      </c>
      <c r="G197" s="115">
        <v>0</v>
      </c>
      <c r="H197" s="115">
        <v>0</v>
      </c>
      <c r="J197" s="115">
        <v>191</v>
      </c>
      <c r="K197" s="115">
        <v>1E-4</v>
      </c>
      <c r="L197" s="115">
        <v>0</v>
      </c>
      <c r="M197" s="115">
        <v>0</v>
      </c>
      <c r="N197" s="115">
        <v>0</v>
      </c>
    </row>
    <row r="198" spans="1:14">
      <c r="C198" s="115">
        <v>192</v>
      </c>
      <c r="D198" s="115">
        <v>0</v>
      </c>
      <c r="E198" s="115">
        <v>1E-3</v>
      </c>
      <c r="F198" s="115">
        <v>5.0000000000000001E-4</v>
      </c>
      <c r="G198" s="115">
        <v>0</v>
      </c>
      <c r="H198" s="115">
        <v>0</v>
      </c>
      <c r="J198" s="115">
        <v>192</v>
      </c>
      <c r="K198" s="115">
        <v>1E-4</v>
      </c>
      <c r="L198" s="115">
        <v>0</v>
      </c>
      <c r="M198" s="115">
        <v>0</v>
      </c>
      <c r="N198" s="115">
        <v>0</v>
      </c>
    </row>
    <row r="199" spans="1:14">
      <c r="C199" s="115">
        <v>193</v>
      </c>
      <c r="D199" s="115">
        <v>0</v>
      </c>
      <c r="E199" s="115">
        <v>1E-3</v>
      </c>
      <c r="F199" s="115">
        <v>5.0000000000000001E-4</v>
      </c>
      <c r="G199" s="115">
        <v>0</v>
      </c>
      <c r="H199" s="115">
        <v>0</v>
      </c>
      <c r="J199" s="115">
        <v>193</v>
      </c>
      <c r="K199" s="115">
        <v>1E-4</v>
      </c>
      <c r="L199" s="115">
        <v>0</v>
      </c>
      <c r="M199" s="115">
        <v>0</v>
      </c>
      <c r="N199" s="115">
        <v>0</v>
      </c>
    </row>
    <row r="200" spans="1:14">
      <c r="C200" s="115">
        <v>194</v>
      </c>
      <c r="D200" s="115">
        <v>0</v>
      </c>
      <c r="E200" s="115">
        <v>1E-3</v>
      </c>
      <c r="F200" s="115">
        <v>5.0000000000000001E-4</v>
      </c>
      <c r="G200" s="115">
        <v>0</v>
      </c>
      <c r="H200" s="115">
        <v>0</v>
      </c>
      <c r="J200" s="115">
        <v>194</v>
      </c>
      <c r="K200" s="115">
        <v>1E-4</v>
      </c>
      <c r="L200" s="115">
        <v>0</v>
      </c>
      <c r="M200" s="115">
        <v>0</v>
      </c>
      <c r="N200" s="115">
        <v>0</v>
      </c>
    </row>
    <row r="201" spans="1:14">
      <c r="C201" s="115">
        <v>195</v>
      </c>
      <c r="D201" s="115">
        <v>0</v>
      </c>
      <c r="E201" s="115">
        <v>1E-3</v>
      </c>
      <c r="F201" s="115">
        <v>5.0000000000000001E-4</v>
      </c>
      <c r="G201" s="115">
        <v>0</v>
      </c>
      <c r="H201" s="115">
        <v>0</v>
      </c>
      <c r="J201" s="115">
        <v>195</v>
      </c>
      <c r="K201" s="115">
        <v>1E-4</v>
      </c>
      <c r="L201" s="115">
        <v>0</v>
      </c>
      <c r="M201" s="115">
        <v>0</v>
      </c>
      <c r="N201" s="115">
        <v>0</v>
      </c>
    </row>
    <row r="202" spans="1:14">
      <c r="C202" s="115">
        <v>196</v>
      </c>
      <c r="D202" s="115">
        <v>0</v>
      </c>
      <c r="E202" s="115">
        <v>1E-3</v>
      </c>
      <c r="F202" s="115">
        <v>5.0000000000000001E-4</v>
      </c>
      <c r="G202" s="115">
        <v>0</v>
      </c>
      <c r="H202" s="115">
        <v>0</v>
      </c>
      <c r="J202" s="115">
        <v>196</v>
      </c>
      <c r="K202" s="115">
        <v>1E-4</v>
      </c>
      <c r="L202" s="115">
        <v>0</v>
      </c>
      <c r="M202" s="115">
        <v>0</v>
      </c>
      <c r="N202" s="115">
        <v>0</v>
      </c>
    </row>
    <row r="203" spans="1:14">
      <c r="C203" s="115">
        <v>197</v>
      </c>
      <c r="D203" s="115">
        <v>0</v>
      </c>
      <c r="E203" s="115">
        <v>1E-3</v>
      </c>
      <c r="F203" s="115">
        <v>5.0000000000000001E-4</v>
      </c>
      <c r="G203" s="115">
        <v>0</v>
      </c>
      <c r="H203" s="115">
        <v>0</v>
      </c>
      <c r="J203" s="115">
        <v>197</v>
      </c>
      <c r="K203" s="115">
        <v>1E-4</v>
      </c>
      <c r="L203" s="115">
        <v>0</v>
      </c>
      <c r="M203" s="115">
        <v>0</v>
      </c>
      <c r="N203" s="115">
        <v>0</v>
      </c>
    </row>
    <row r="204" spans="1:14">
      <c r="C204" s="115">
        <v>198</v>
      </c>
      <c r="D204" s="115">
        <v>0</v>
      </c>
      <c r="E204" s="115">
        <v>1E-3</v>
      </c>
      <c r="F204" s="115">
        <v>5.0000000000000001E-4</v>
      </c>
      <c r="G204" s="115">
        <v>0</v>
      </c>
      <c r="H204" s="115">
        <v>0</v>
      </c>
      <c r="J204" s="115">
        <v>198</v>
      </c>
      <c r="K204" s="115">
        <v>1E-4</v>
      </c>
      <c r="L204" s="115">
        <v>0</v>
      </c>
      <c r="M204" s="115">
        <v>0</v>
      </c>
      <c r="N204" s="115">
        <v>0</v>
      </c>
    </row>
    <row r="205" spans="1:14">
      <c r="A205" s="2"/>
      <c r="B205" s="2"/>
      <c r="C205" s="115">
        <v>199</v>
      </c>
      <c r="D205" s="115">
        <v>0</v>
      </c>
      <c r="E205" s="115">
        <v>1E-3</v>
      </c>
      <c r="F205" s="115">
        <v>5.0000000000000001E-4</v>
      </c>
      <c r="G205" s="115">
        <v>0</v>
      </c>
      <c r="H205" s="115">
        <v>0</v>
      </c>
      <c r="J205" s="115">
        <v>199</v>
      </c>
      <c r="K205" s="115">
        <v>1E-4</v>
      </c>
      <c r="L205" s="115">
        <v>0</v>
      </c>
      <c r="M205" s="115">
        <v>0</v>
      </c>
      <c r="N205" s="115">
        <v>0</v>
      </c>
    </row>
    <row r="206" spans="1:14">
      <c r="A206" s="2"/>
      <c r="B206" s="2"/>
      <c r="C206" s="115">
        <v>200</v>
      </c>
      <c r="D206" s="115">
        <v>0</v>
      </c>
      <c r="E206" s="115">
        <v>1E-3</v>
      </c>
      <c r="F206" s="115">
        <v>5.0000000000000001E-4</v>
      </c>
      <c r="G206" s="115">
        <v>0</v>
      </c>
      <c r="H206" s="115">
        <v>0</v>
      </c>
      <c r="J206" s="115">
        <v>200</v>
      </c>
      <c r="K206" s="115">
        <v>1E-4</v>
      </c>
      <c r="L206" s="115">
        <v>0</v>
      </c>
      <c r="M206" s="115">
        <v>0</v>
      </c>
      <c r="N206" s="115">
        <v>0</v>
      </c>
    </row>
    <row r="207" spans="1:14">
      <c r="A207" s="2"/>
      <c r="B207" s="2"/>
    </row>
    <row r="208" spans="1:1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  <row r="214" spans="1:4">
      <c r="A214" s="2"/>
      <c r="B214" s="2"/>
      <c r="C214" s="2"/>
      <c r="D214" s="2"/>
    </row>
    <row r="215" spans="1:4">
      <c r="A215" s="2"/>
      <c r="B215" s="2"/>
      <c r="C215" s="2"/>
      <c r="D215" s="2"/>
    </row>
    <row r="216" spans="1:4">
      <c r="A216" s="2"/>
      <c r="B216" s="2"/>
      <c r="C216" s="2"/>
      <c r="D216" s="2"/>
    </row>
    <row r="217" spans="1:4">
      <c r="A217" s="2"/>
      <c r="B217" s="2"/>
      <c r="C217" s="2"/>
      <c r="D217" s="2"/>
    </row>
    <row r="218" spans="1:4">
      <c r="A218" s="2"/>
      <c r="B218" s="2"/>
      <c r="C218" s="2"/>
      <c r="D218" s="2"/>
    </row>
    <row r="219" spans="1:4">
      <c r="A219" s="2"/>
      <c r="B219" s="2"/>
      <c r="C219" s="2"/>
      <c r="D219" s="2"/>
    </row>
    <row r="220" spans="1:4">
      <c r="A220" s="2"/>
      <c r="B220" s="2"/>
      <c r="C220" s="2"/>
      <c r="D220" s="2"/>
    </row>
    <row r="221" spans="1:4">
      <c r="A221" s="2"/>
      <c r="B221" s="2"/>
      <c r="C221" s="2"/>
      <c r="D221" s="2"/>
    </row>
    <row r="222" spans="1:4">
      <c r="A222" s="2"/>
      <c r="B222" s="2"/>
      <c r="C222" s="2"/>
      <c r="D222" s="2"/>
    </row>
    <row r="223" spans="1:4">
      <c r="A223" s="2"/>
      <c r="B223" s="2"/>
      <c r="C223" s="2"/>
      <c r="D223" s="2"/>
    </row>
    <row r="224" spans="1:4">
      <c r="A224" s="2"/>
      <c r="B224" s="2"/>
      <c r="C224" s="2"/>
      <c r="D224" s="2"/>
    </row>
    <row r="225" spans="1:4">
      <c r="A225" s="2"/>
      <c r="B225" s="2"/>
      <c r="C225" s="2"/>
      <c r="D225" s="2"/>
    </row>
    <row r="226" spans="1:4">
      <c r="A226" s="2"/>
      <c r="B226" s="2"/>
      <c r="C226" s="2"/>
      <c r="D226" s="2"/>
    </row>
    <row r="227" spans="1:4">
      <c r="A227" s="2"/>
      <c r="B227" s="2"/>
      <c r="C227" s="2"/>
      <c r="D227" s="2"/>
    </row>
    <row r="228" spans="1:4">
      <c r="A228" s="2"/>
      <c r="B228" s="2"/>
      <c r="C228" s="2"/>
      <c r="D228" s="2"/>
    </row>
    <row r="229" spans="1:4">
      <c r="A229" s="2"/>
      <c r="B229" s="2"/>
      <c r="C229" s="2"/>
      <c r="D229" s="2"/>
    </row>
    <row r="230" spans="1:4">
      <c r="A230" s="2"/>
      <c r="B230" s="2"/>
      <c r="C230" s="2"/>
      <c r="D230" s="2"/>
    </row>
    <row r="231" spans="1:4">
      <c r="A231" s="2"/>
      <c r="B231" s="2"/>
      <c r="C231" s="2"/>
      <c r="D231" s="2"/>
    </row>
    <row r="232" spans="1:4">
      <c r="A232" s="2"/>
      <c r="B232" s="2"/>
      <c r="C232" s="2"/>
      <c r="D232" s="2"/>
    </row>
    <row r="233" spans="1:4">
      <c r="A233" s="2"/>
      <c r="B233" s="2"/>
      <c r="C233" s="2"/>
      <c r="D233" s="2"/>
    </row>
    <row r="234" spans="1:4">
      <c r="A234" s="2"/>
      <c r="B234" s="2"/>
      <c r="C234" s="2"/>
      <c r="D234" s="2"/>
    </row>
    <row r="235" spans="1:4">
      <c r="A235" s="2"/>
      <c r="B235" s="2"/>
      <c r="C235" s="2"/>
      <c r="D235" s="2"/>
    </row>
    <row r="236" spans="1:4">
      <c r="A236" s="2"/>
      <c r="B236" s="2"/>
      <c r="C236" s="2"/>
      <c r="D236" s="2"/>
    </row>
    <row r="237" spans="1:4">
      <c r="A237" s="2"/>
      <c r="B237" s="2"/>
      <c r="C237" s="2"/>
      <c r="D237" s="2"/>
    </row>
    <row r="238" spans="1:4">
      <c r="A238" s="2"/>
      <c r="B238" s="2"/>
      <c r="C238" s="2"/>
      <c r="D238" s="2"/>
    </row>
    <row r="239" spans="1:4">
      <c r="A239" s="2"/>
      <c r="B239" s="2"/>
      <c r="C239" s="2"/>
      <c r="D239" s="2"/>
    </row>
    <row r="240" spans="1:4">
      <c r="A240" s="2"/>
      <c r="B240" s="2"/>
      <c r="C240" s="2"/>
      <c r="D240" s="2"/>
    </row>
    <row r="241" spans="1:4">
      <c r="A241" s="2"/>
      <c r="B241" s="2"/>
      <c r="C241" s="2"/>
      <c r="D241" s="2"/>
    </row>
    <row r="242" spans="1:4">
      <c r="A242" s="2"/>
      <c r="B242" s="2"/>
      <c r="C242" s="2"/>
      <c r="D242" s="2"/>
    </row>
    <row r="243" spans="1:4">
      <c r="A243" s="2"/>
      <c r="B243" s="2"/>
      <c r="C243" s="2"/>
      <c r="D243" s="2"/>
    </row>
    <row r="244" spans="1:4">
      <c r="A244" s="2"/>
      <c r="B244" s="2"/>
      <c r="C244" s="2"/>
      <c r="D244" s="2"/>
    </row>
    <row r="245" spans="1:4">
      <c r="A245" s="2"/>
      <c r="B245" s="2"/>
      <c r="C245" s="2"/>
      <c r="D245" s="2"/>
    </row>
    <row r="246" spans="1:4">
      <c r="A246" s="2"/>
      <c r="B246" s="2"/>
      <c r="C246" s="2"/>
      <c r="D246" s="2"/>
    </row>
    <row r="247" spans="1:4">
      <c r="A247" s="2"/>
      <c r="B247" s="2"/>
      <c r="C247" s="2"/>
      <c r="D247" s="2"/>
    </row>
    <row r="248" spans="1:4">
      <c r="A248" s="2"/>
      <c r="B248" s="2"/>
      <c r="C248" s="2"/>
      <c r="D248" s="2"/>
    </row>
    <row r="249" spans="1:4">
      <c r="A249" s="2"/>
      <c r="B249" s="2"/>
      <c r="C249" s="2"/>
      <c r="D249" s="2"/>
    </row>
    <row r="250" spans="1:4">
      <c r="A250" s="2"/>
      <c r="B250" s="2"/>
      <c r="C250" s="2"/>
      <c r="D250" s="2"/>
    </row>
    <row r="251" spans="1:4">
      <c r="A251" s="2"/>
      <c r="B251" s="2"/>
      <c r="C251" s="2"/>
      <c r="D251" s="2"/>
    </row>
    <row r="252" spans="1:4">
      <c r="A252" s="2"/>
      <c r="B252" s="2"/>
      <c r="C252" s="2"/>
      <c r="D252" s="2"/>
    </row>
    <row r="253" spans="1:4">
      <c r="A253" s="2"/>
      <c r="B253" s="2"/>
      <c r="C253" s="2"/>
      <c r="D253" s="2"/>
    </row>
    <row r="254" spans="1:4">
      <c r="A254" s="2"/>
      <c r="B254" s="2"/>
      <c r="C254" s="2"/>
      <c r="D254" s="2"/>
    </row>
    <row r="255" spans="1:4">
      <c r="A255" s="2"/>
      <c r="B255" s="2"/>
      <c r="C255" s="2"/>
      <c r="D255" s="2"/>
    </row>
    <row r="256" spans="1:4">
      <c r="A256" s="2"/>
      <c r="B256" s="2"/>
      <c r="C256" s="2"/>
      <c r="D256" s="2"/>
    </row>
    <row r="257" spans="1:4">
      <c r="A257" s="2"/>
      <c r="B257" s="2"/>
      <c r="C257" s="2"/>
      <c r="D257" s="2"/>
    </row>
    <row r="258" spans="1:4">
      <c r="A258" s="2"/>
      <c r="B258" s="2"/>
      <c r="C258" s="2"/>
      <c r="D258" s="2"/>
    </row>
    <row r="259" spans="1:4">
      <c r="A259" s="2"/>
      <c r="B259" s="2"/>
      <c r="C259" s="2"/>
      <c r="D259" s="2"/>
    </row>
    <row r="260" spans="1:4">
      <c r="A260" s="2"/>
      <c r="B260" s="2"/>
      <c r="C260" s="2"/>
      <c r="D260" s="2"/>
    </row>
    <row r="261" spans="1:4">
      <c r="A261" s="2"/>
      <c r="B261" s="2"/>
      <c r="C261" s="2"/>
      <c r="D261" s="2"/>
    </row>
    <row r="262" spans="1:4">
      <c r="A262" s="2"/>
      <c r="B262" s="2"/>
      <c r="C262" s="2"/>
      <c r="D262" s="2"/>
    </row>
    <row r="263" spans="1:4">
      <c r="A263" s="2"/>
      <c r="B263" s="2"/>
      <c r="C263" s="2"/>
      <c r="D263" s="2"/>
    </row>
    <row r="264" spans="1:4">
      <c r="A264" s="2"/>
      <c r="B264" s="2"/>
      <c r="C264" s="2"/>
      <c r="D264" s="2"/>
    </row>
    <row r="265" spans="1:4">
      <c r="A265" s="2"/>
      <c r="B265" s="2"/>
      <c r="C265" s="2"/>
      <c r="D265" s="2"/>
    </row>
    <row r="266" spans="1:4">
      <c r="A266" s="2"/>
      <c r="B266" s="2"/>
      <c r="C266" s="2"/>
      <c r="D266" s="2"/>
    </row>
    <row r="267" spans="1:4">
      <c r="A267" s="2"/>
      <c r="B267" s="2"/>
      <c r="C267" s="2"/>
      <c r="D267" s="2"/>
    </row>
    <row r="268" spans="1:4">
      <c r="A268" s="2"/>
      <c r="B268" s="2"/>
      <c r="C268" s="2"/>
      <c r="D268" s="2"/>
    </row>
    <row r="269" spans="1:4">
      <c r="A269" s="2"/>
      <c r="B269" s="2"/>
      <c r="C269" s="2"/>
      <c r="D269" s="2"/>
    </row>
    <row r="270" spans="1:4">
      <c r="A270" s="2"/>
      <c r="B270" s="2"/>
      <c r="C270" s="2"/>
      <c r="D270" s="2"/>
    </row>
    <row r="271" spans="1:4">
      <c r="A271" s="2"/>
      <c r="B271" s="2"/>
      <c r="C271" s="2"/>
      <c r="D271" s="2"/>
    </row>
    <row r="272" spans="1:4">
      <c r="A272" s="2"/>
      <c r="B272" s="2"/>
      <c r="C272" s="2"/>
      <c r="D272" s="2"/>
    </row>
    <row r="273" spans="1:4">
      <c r="A273" s="2"/>
      <c r="B273" s="2"/>
      <c r="C273" s="2"/>
      <c r="D273" s="2"/>
    </row>
    <row r="274" spans="1:4">
      <c r="A274" s="2"/>
      <c r="B274" s="2"/>
      <c r="C274" s="2"/>
      <c r="D274" s="2"/>
    </row>
    <row r="275" spans="1:4">
      <c r="A275" s="2"/>
      <c r="B275" s="2"/>
      <c r="C275" s="2"/>
      <c r="D275" s="2"/>
    </row>
    <row r="276" spans="1:4">
      <c r="A276" s="2"/>
      <c r="B276" s="2"/>
      <c r="C276" s="2"/>
      <c r="D276" s="2"/>
    </row>
    <row r="277" spans="1:4">
      <c r="A277" s="2"/>
      <c r="B277" s="2"/>
      <c r="C277" s="2"/>
      <c r="D277" s="2"/>
    </row>
    <row r="278" spans="1:4">
      <c r="A278" s="2"/>
      <c r="B278" s="2"/>
      <c r="C278" s="2"/>
      <c r="D278" s="2"/>
    </row>
    <row r="279" spans="1:4">
      <c r="A279" s="2"/>
      <c r="B279" s="2"/>
      <c r="C279" s="2"/>
      <c r="D279" s="2"/>
    </row>
    <row r="280" spans="1:4">
      <c r="A280" s="2"/>
      <c r="B280" s="2"/>
      <c r="C280" s="2"/>
      <c r="D280" s="2"/>
    </row>
    <row r="281" spans="1:4">
      <c r="A281" s="2"/>
      <c r="B281" s="2"/>
      <c r="C281" s="2"/>
      <c r="D281" s="2"/>
    </row>
    <row r="282" spans="1:4">
      <c r="A282" s="2"/>
      <c r="B282" s="2"/>
      <c r="C282" s="2"/>
      <c r="D282" s="2"/>
    </row>
    <row r="283" spans="1:4">
      <c r="A283" s="2"/>
      <c r="B283" s="2"/>
      <c r="C283" s="2"/>
      <c r="D283" s="2"/>
    </row>
    <row r="284" spans="1:4">
      <c r="A284" s="2"/>
      <c r="B284" s="2"/>
      <c r="C284" s="2"/>
      <c r="D284" s="2"/>
    </row>
    <row r="285" spans="1:4">
      <c r="A285" s="2"/>
      <c r="B285" s="2"/>
      <c r="C285" s="2"/>
      <c r="D285" s="2"/>
    </row>
    <row r="286" spans="1:4">
      <c r="A286" s="2"/>
      <c r="B286" s="2"/>
      <c r="C286" s="2"/>
      <c r="D286" s="2"/>
    </row>
    <row r="287" spans="1:4">
      <c r="A287" s="2"/>
      <c r="B287" s="2"/>
      <c r="C287" s="2"/>
      <c r="D287" s="2"/>
    </row>
    <row r="288" spans="1:4">
      <c r="A288" s="2"/>
      <c r="B288" s="2"/>
      <c r="C288" s="2"/>
      <c r="D288" s="2"/>
    </row>
    <row r="289" spans="1:4">
      <c r="A289" s="2"/>
      <c r="B289" s="2"/>
      <c r="C289" s="2"/>
      <c r="D289" s="2"/>
    </row>
    <row r="290" spans="1:4">
      <c r="A290" s="2"/>
      <c r="B290" s="2"/>
      <c r="C290" s="2"/>
      <c r="D290" s="2"/>
    </row>
    <row r="291" spans="1:4">
      <c r="A291" s="2"/>
      <c r="B291" s="2"/>
      <c r="C291" s="2"/>
      <c r="D291" s="2"/>
    </row>
    <row r="292" spans="1:4">
      <c r="A292" s="2"/>
      <c r="B292" s="2"/>
      <c r="C292" s="2"/>
      <c r="D292" s="2"/>
    </row>
    <row r="293" spans="1:4">
      <c r="A293" s="2"/>
      <c r="B293" s="2"/>
      <c r="C293" s="2"/>
      <c r="D293" s="2"/>
    </row>
    <row r="294" spans="1:4">
      <c r="A294" s="2"/>
      <c r="B294" s="2"/>
      <c r="C294" s="2"/>
      <c r="D294" s="2"/>
    </row>
    <row r="295" spans="1:4">
      <c r="A295" s="2"/>
      <c r="B295" s="2"/>
      <c r="C295" s="2"/>
      <c r="D295" s="2"/>
    </row>
    <row r="296" spans="1:4">
      <c r="A296" s="2"/>
      <c r="B296" s="2"/>
      <c r="C296" s="2"/>
      <c r="D296" s="2"/>
    </row>
    <row r="297" spans="1:4">
      <c r="A297" s="2"/>
      <c r="B297" s="2"/>
      <c r="C297" s="2"/>
      <c r="D297" s="2"/>
    </row>
    <row r="298" spans="1:4">
      <c r="A298" s="2"/>
      <c r="B298" s="2"/>
      <c r="C298" s="2"/>
      <c r="D298" s="2"/>
    </row>
    <row r="299" spans="1:4">
      <c r="A299" s="2"/>
      <c r="B299" s="2"/>
      <c r="C299" s="2"/>
      <c r="D299" s="2"/>
    </row>
    <row r="300" spans="1:4">
      <c r="A300" s="2"/>
      <c r="B300" s="2"/>
      <c r="C300" s="2"/>
      <c r="D300" s="2"/>
    </row>
    <row r="301" spans="1:4">
      <c r="A301" s="2"/>
      <c r="B301" s="2"/>
      <c r="C301" s="2"/>
      <c r="D301" s="2"/>
    </row>
    <row r="302" spans="1:4">
      <c r="A302" s="2"/>
      <c r="B302" s="2"/>
      <c r="C302" s="2"/>
      <c r="D302" s="2"/>
    </row>
    <row r="303" spans="1:4">
      <c r="A303" s="2"/>
      <c r="B303" s="2"/>
      <c r="C303" s="2"/>
      <c r="D303" s="2"/>
    </row>
    <row r="304" spans="1:4">
      <c r="A304" s="2"/>
      <c r="B304" s="2"/>
      <c r="C304" s="2"/>
      <c r="D304" s="2"/>
    </row>
    <row r="305" spans="1:4">
      <c r="A305" s="2"/>
      <c r="B305" s="2"/>
      <c r="C305" s="2"/>
      <c r="D305" s="2"/>
    </row>
    <row r="306" spans="1:4">
      <c r="A306" s="2"/>
      <c r="B306" s="2"/>
      <c r="C306" s="2"/>
      <c r="D306" s="2"/>
    </row>
    <row r="307" spans="1:4">
      <c r="A307" s="2"/>
      <c r="B307" s="2"/>
      <c r="C307" s="2"/>
      <c r="D307" s="2"/>
    </row>
    <row r="308" spans="1:4">
      <c r="A308" s="2"/>
      <c r="B308" s="2"/>
      <c r="C308" s="2"/>
      <c r="D308" s="2"/>
    </row>
    <row r="309" spans="1:4">
      <c r="A309" s="2"/>
      <c r="B309" s="2"/>
      <c r="C309" s="2"/>
      <c r="D309" s="2"/>
    </row>
    <row r="310" spans="1:4">
      <c r="A310" s="2"/>
      <c r="B310" s="2"/>
      <c r="C310" s="2"/>
      <c r="D310" s="2"/>
    </row>
    <row r="311" spans="1:4">
      <c r="A311" s="2"/>
      <c r="B311" s="2"/>
      <c r="C311" s="2"/>
      <c r="D311" s="2"/>
    </row>
    <row r="312" spans="1:4">
      <c r="A312" s="2"/>
      <c r="B312" s="2"/>
      <c r="C312" s="2"/>
      <c r="D312" s="2"/>
    </row>
    <row r="313" spans="1:4">
      <c r="A313" s="2"/>
      <c r="B313" s="2"/>
      <c r="C313" s="2"/>
      <c r="D313" s="2"/>
    </row>
    <row r="314" spans="1:4">
      <c r="A314" s="2"/>
      <c r="B314" s="2"/>
      <c r="C314" s="2"/>
      <c r="D314" s="2"/>
    </row>
    <row r="315" spans="1:4">
      <c r="A315" s="2"/>
      <c r="B315" s="2"/>
      <c r="C315" s="2"/>
      <c r="D315" s="2"/>
    </row>
    <row r="316" spans="1:4">
      <c r="A316" s="2"/>
      <c r="B316" s="2"/>
      <c r="C316" s="2"/>
      <c r="D316" s="2"/>
    </row>
    <row r="317" spans="1:4">
      <c r="A317" s="2"/>
      <c r="B317" s="2"/>
      <c r="C317" s="2"/>
      <c r="D317" s="2"/>
    </row>
    <row r="318" spans="1:4">
      <c r="A318" s="2"/>
      <c r="B318" s="2"/>
      <c r="C318" s="2"/>
      <c r="D318" s="2"/>
    </row>
    <row r="319" spans="1:4">
      <c r="A319" s="2"/>
      <c r="B319" s="2"/>
      <c r="C319" s="2"/>
      <c r="D319" s="2"/>
    </row>
    <row r="320" spans="1:4">
      <c r="A320" s="2"/>
      <c r="B320" s="2"/>
      <c r="C320" s="2"/>
      <c r="D320" s="2"/>
    </row>
    <row r="321" spans="1:4">
      <c r="A321" s="2"/>
      <c r="B321" s="2"/>
      <c r="C321" s="2"/>
      <c r="D321" s="2"/>
    </row>
    <row r="322" spans="1:4">
      <c r="A322" s="2"/>
      <c r="B322" s="2"/>
      <c r="C322" s="2"/>
      <c r="D322" s="2"/>
    </row>
    <row r="323" spans="1:4">
      <c r="A323" s="2"/>
      <c r="B323" s="2"/>
      <c r="C323" s="2"/>
      <c r="D323" s="2"/>
    </row>
    <row r="324" spans="1:4">
      <c r="A324" s="2"/>
      <c r="B324" s="2"/>
      <c r="C324" s="2"/>
      <c r="D324" s="2"/>
    </row>
    <row r="325" spans="1:4">
      <c r="A325" s="2"/>
      <c r="B325" s="2"/>
      <c r="C325" s="2"/>
      <c r="D325" s="2"/>
    </row>
    <row r="326" spans="1:4">
      <c r="A326" s="2"/>
      <c r="B326" s="2"/>
      <c r="C326" s="2"/>
      <c r="D326" s="2"/>
    </row>
    <row r="327" spans="1:4">
      <c r="A327" s="2"/>
      <c r="B327" s="2"/>
      <c r="C327" s="2"/>
      <c r="D327" s="2"/>
    </row>
    <row r="328" spans="1:4">
      <c r="A328" s="2"/>
      <c r="B328" s="2"/>
      <c r="C328" s="2"/>
      <c r="D328" s="2"/>
    </row>
    <row r="329" spans="1:4">
      <c r="A329" s="2"/>
      <c r="B329" s="2"/>
      <c r="C329" s="2"/>
      <c r="D329" s="2"/>
    </row>
    <row r="330" spans="1:4">
      <c r="A330" s="2"/>
      <c r="B330" s="2"/>
      <c r="C330" s="2"/>
      <c r="D330" s="2"/>
    </row>
    <row r="331" spans="1:4">
      <c r="A331" s="2"/>
      <c r="B331" s="2"/>
      <c r="C331" s="2"/>
      <c r="D331" s="2"/>
    </row>
    <row r="332" spans="1:4">
      <c r="A332" s="2"/>
      <c r="B332" s="2"/>
      <c r="C332" s="2"/>
      <c r="D332" s="2"/>
    </row>
    <row r="333" spans="1:4">
      <c r="A333" s="2"/>
      <c r="B333" s="2"/>
      <c r="C333" s="2"/>
      <c r="D333" s="2"/>
    </row>
    <row r="334" spans="1:4">
      <c r="A334" s="2"/>
      <c r="B334" s="2"/>
      <c r="C334" s="2"/>
      <c r="D334" s="2"/>
    </row>
    <row r="335" spans="1:4">
      <c r="A335" s="2"/>
      <c r="B335" s="2"/>
      <c r="C335" s="2"/>
      <c r="D335" s="2"/>
    </row>
    <row r="336" spans="1:4">
      <c r="A336" s="2"/>
      <c r="B336" s="2"/>
      <c r="C336" s="2"/>
      <c r="D336" s="2"/>
    </row>
    <row r="337" spans="1:4">
      <c r="A337" s="2"/>
      <c r="B337" s="2"/>
      <c r="C337" s="2"/>
      <c r="D337" s="2"/>
    </row>
    <row r="338" spans="1:4">
      <c r="A338" s="2"/>
      <c r="B338" s="2"/>
      <c r="C338" s="2"/>
      <c r="D338" s="2"/>
    </row>
    <row r="339" spans="1:4">
      <c r="A339" s="2"/>
      <c r="B339" s="2"/>
      <c r="C339" s="2"/>
      <c r="D339" s="2"/>
    </row>
    <row r="340" spans="1:4">
      <c r="A340" s="2"/>
      <c r="B340" s="2"/>
      <c r="C340" s="2"/>
      <c r="D340" s="2"/>
    </row>
    <row r="341" spans="1:4">
      <c r="A341" s="2"/>
      <c r="B341" s="2"/>
      <c r="C341" s="2"/>
      <c r="D341" s="2"/>
    </row>
    <row r="342" spans="1:4">
      <c r="A342" s="2"/>
      <c r="B342" s="2"/>
      <c r="C342" s="2"/>
      <c r="D342" s="2"/>
    </row>
    <row r="343" spans="1:4">
      <c r="A343" s="2"/>
      <c r="B343" s="2"/>
      <c r="C343" s="2"/>
      <c r="D343" s="2"/>
    </row>
    <row r="344" spans="1:4">
      <c r="A344" s="2"/>
      <c r="B344" s="2"/>
      <c r="C344" s="2"/>
      <c r="D344" s="2"/>
    </row>
    <row r="345" spans="1:4">
      <c r="A345" s="2"/>
      <c r="B345" s="2"/>
      <c r="C345" s="2"/>
      <c r="D345" s="2"/>
    </row>
    <row r="346" spans="1:4">
      <c r="A346" s="2"/>
      <c r="B346" s="2"/>
      <c r="C346" s="2"/>
      <c r="D346" s="2"/>
    </row>
    <row r="347" spans="1:4">
      <c r="A347" s="2"/>
      <c r="B347" s="2"/>
      <c r="C347" s="2"/>
      <c r="D347" s="2"/>
    </row>
    <row r="348" spans="1:4">
      <c r="A348" s="2"/>
      <c r="B348" s="2"/>
      <c r="C348" s="2"/>
      <c r="D348" s="2"/>
    </row>
    <row r="349" spans="1:4">
      <c r="A349" s="2"/>
      <c r="B349" s="2"/>
      <c r="C349" s="2"/>
      <c r="D349" s="2"/>
    </row>
    <row r="350" spans="1:4">
      <c r="A350" s="2"/>
      <c r="B350" s="2"/>
      <c r="C350" s="2"/>
      <c r="D350" s="2"/>
    </row>
    <row r="351" spans="1:4">
      <c r="A351" s="2"/>
      <c r="B351" s="2"/>
      <c r="C351" s="2"/>
      <c r="D351" s="2"/>
    </row>
    <row r="352" spans="1:4">
      <c r="A352" s="2"/>
      <c r="B352" s="2"/>
      <c r="C352" s="2"/>
      <c r="D352" s="2"/>
    </row>
    <row r="353" spans="1:4">
      <c r="A353" s="2"/>
      <c r="B353" s="2"/>
      <c r="C353" s="2"/>
      <c r="D353" s="2"/>
    </row>
    <row r="354" spans="1:4">
      <c r="A354" s="2"/>
      <c r="B354" s="2"/>
      <c r="C354" s="2"/>
      <c r="D354" s="2"/>
    </row>
    <row r="355" spans="1:4">
      <c r="A355" s="2"/>
      <c r="B355" s="2"/>
      <c r="C355" s="2"/>
      <c r="D355" s="2"/>
    </row>
    <row r="356" spans="1:4">
      <c r="A356" s="2"/>
      <c r="B356" s="2"/>
      <c r="C356" s="2"/>
      <c r="D356" s="2"/>
    </row>
    <row r="357" spans="1:4">
      <c r="A357" s="2"/>
      <c r="B357" s="2"/>
      <c r="C357" s="2"/>
      <c r="D357" s="2"/>
    </row>
    <row r="358" spans="1:4">
      <c r="A358" s="2"/>
      <c r="B358" s="2"/>
      <c r="C358" s="2"/>
      <c r="D358" s="2"/>
    </row>
    <row r="359" spans="1:4">
      <c r="A359" s="2"/>
      <c r="B359" s="2"/>
      <c r="C359" s="2"/>
      <c r="D359" s="2"/>
    </row>
    <row r="360" spans="1:4">
      <c r="A360" s="2"/>
      <c r="B360" s="2"/>
      <c r="C360" s="2"/>
      <c r="D360" s="2"/>
    </row>
    <row r="361" spans="1:4">
      <c r="A361" s="2"/>
      <c r="B361" s="2"/>
      <c r="C361" s="2"/>
      <c r="D361" s="2"/>
    </row>
    <row r="362" spans="1:4">
      <c r="A362" s="2"/>
      <c r="B362" s="2"/>
      <c r="C362" s="2"/>
      <c r="D362" s="2"/>
    </row>
    <row r="363" spans="1:4">
      <c r="A363" s="2"/>
      <c r="B363" s="2"/>
      <c r="C363" s="2"/>
      <c r="D363" s="2"/>
    </row>
    <row r="364" spans="1:4">
      <c r="A364" s="2"/>
      <c r="B364" s="2"/>
      <c r="C364" s="2"/>
      <c r="D364" s="2"/>
    </row>
    <row r="365" spans="1:4">
      <c r="A365" s="2"/>
      <c r="B365" s="2"/>
      <c r="C365" s="2"/>
      <c r="D365" s="2"/>
    </row>
    <row r="366" spans="1:4">
      <c r="A366" s="2"/>
      <c r="B366" s="2"/>
      <c r="C366" s="2"/>
      <c r="D366" s="2"/>
    </row>
    <row r="367" spans="1:4">
      <c r="A367" s="2"/>
      <c r="B367" s="2"/>
      <c r="C367" s="2"/>
      <c r="D367" s="2"/>
    </row>
    <row r="368" spans="1:4">
      <c r="A368" s="2"/>
      <c r="B368" s="2"/>
      <c r="C368" s="2"/>
      <c r="D368" s="2"/>
    </row>
    <row r="369" spans="1:4">
      <c r="A369" s="2"/>
      <c r="B369" s="2"/>
      <c r="C369" s="2"/>
      <c r="D369" s="2"/>
    </row>
    <row r="370" spans="1:4">
      <c r="A370" s="2"/>
      <c r="B370" s="2"/>
      <c r="C370" s="2"/>
      <c r="D370" s="2"/>
    </row>
    <row r="371" spans="1:4">
      <c r="A371" s="2"/>
      <c r="B371" s="2"/>
      <c r="C371" s="2"/>
      <c r="D371" s="2"/>
    </row>
    <row r="372" spans="1:4">
      <c r="A372" s="2"/>
      <c r="B372" s="2"/>
      <c r="C372" s="2"/>
      <c r="D372" s="2"/>
    </row>
    <row r="373" spans="1:4">
      <c r="A373" s="2"/>
      <c r="B373" s="2"/>
      <c r="C373" s="2"/>
      <c r="D373" s="2"/>
    </row>
    <row r="374" spans="1:4">
      <c r="A374" s="2"/>
      <c r="B374" s="2"/>
      <c r="C374" s="2"/>
      <c r="D374" s="2"/>
    </row>
    <row r="375" spans="1:4">
      <c r="A375" s="2"/>
      <c r="B375" s="2"/>
      <c r="C375" s="2"/>
      <c r="D375" s="2"/>
    </row>
    <row r="376" spans="1:4">
      <c r="A376" s="2"/>
      <c r="B376" s="2"/>
      <c r="C376" s="2"/>
      <c r="D376" s="2"/>
    </row>
    <row r="377" spans="1:4">
      <c r="A377" s="2"/>
      <c r="B377" s="2"/>
      <c r="C377" s="2"/>
      <c r="D377" s="2"/>
    </row>
    <row r="378" spans="1:4">
      <c r="A378" s="2"/>
      <c r="B378" s="2"/>
      <c r="C378" s="2"/>
      <c r="D378" s="2"/>
    </row>
    <row r="379" spans="1:4">
      <c r="A379" s="2"/>
      <c r="B379" s="2"/>
      <c r="C379" s="2"/>
      <c r="D379" s="2"/>
    </row>
    <row r="380" spans="1:4">
      <c r="A380" s="2"/>
      <c r="B380" s="2"/>
      <c r="C380" s="2"/>
      <c r="D380" s="2"/>
    </row>
    <row r="381" spans="1:4">
      <c r="A381" s="2"/>
      <c r="B381" s="2"/>
      <c r="C381" s="2"/>
      <c r="D381" s="2"/>
    </row>
    <row r="382" spans="1:4">
      <c r="A382" s="2"/>
      <c r="B382" s="2"/>
      <c r="C382" s="2"/>
      <c r="D382" s="2"/>
    </row>
    <row r="383" spans="1:4">
      <c r="A383" s="2"/>
      <c r="B383" s="2"/>
      <c r="C383" s="2"/>
      <c r="D383" s="2"/>
    </row>
    <row r="384" spans="1:4">
      <c r="A384" s="2"/>
      <c r="B384" s="2"/>
      <c r="C384" s="2"/>
      <c r="D384" s="2"/>
    </row>
    <row r="385" spans="1:4">
      <c r="A385" s="2"/>
      <c r="B385" s="2"/>
      <c r="C385" s="2"/>
      <c r="D385" s="2"/>
    </row>
    <row r="386" spans="1:4">
      <c r="A386" s="2"/>
      <c r="B386" s="2"/>
      <c r="C386" s="2"/>
      <c r="D386" s="2"/>
    </row>
    <row r="387" spans="1:4">
      <c r="A387" s="2"/>
      <c r="B387" s="2"/>
      <c r="C387" s="2"/>
      <c r="D387" s="2"/>
    </row>
    <row r="388" spans="1:4">
      <c r="A388" s="2"/>
      <c r="B388" s="2"/>
      <c r="C388" s="2"/>
      <c r="D388" s="2"/>
    </row>
    <row r="389" spans="1:4">
      <c r="A389" s="2"/>
      <c r="B389" s="2"/>
      <c r="C389" s="2"/>
      <c r="D389" s="2"/>
    </row>
    <row r="390" spans="1:4">
      <c r="A390" s="2"/>
      <c r="B390" s="2"/>
      <c r="C390" s="2"/>
      <c r="D390" s="2"/>
    </row>
    <row r="391" spans="1:4">
      <c r="A391" s="2"/>
      <c r="B391" s="2"/>
      <c r="C391" s="2"/>
      <c r="D391" s="2"/>
    </row>
    <row r="392" spans="1:4">
      <c r="A392" s="2"/>
      <c r="B392" s="2"/>
      <c r="C392" s="2"/>
      <c r="D392" s="2"/>
    </row>
    <row r="393" spans="1:4">
      <c r="A393" s="2"/>
      <c r="B393" s="2"/>
      <c r="C393" s="2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  <row r="396" spans="1:4">
      <c r="A396" s="2"/>
      <c r="B396" s="2"/>
      <c r="C396" s="2"/>
      <c r="D396" s="2"/>
    </row>
    <row r="397" spans="1:4">
      <c r="A397" s="2"/>
      <c r="B397" s="2"/>
      <c r="C397" s="2"/>
      <c r="D397" s="2"/>
    </row>
    <row r="398" spans="1:4">
      <c r="A398" s="2"/>
      <c r="B398" s="2"/>
      <c r="C398" s="2"/>
      <c r="D398" s="2"/>
    </row>
    <row r="399" spans="1:4">
      <c r="A399" s="2"/>
      <c r="B399" s="2"/>
      <c r="C399" s="2"/>
      <c r="D399" s="2"/>
    </row>
    <row r="400" spans="1:4">
      <c r="A400" s="2"/>
      <c r="B400" s="2"/>
      <c r="C400" s="2"/>
      <c r="D400" s="2"/>
    </row>
    <row r="401" spans="1:4">
      <c r="A401" s="2"/>
      <c r="B401" s="2"/>
      <c r="C401" s="2"/>
      <c r="D401" s="2"/>
    </row>
    <row r="402" spans="1:4">
      <c r="A402" s="2"/>
      <c r="B402" s="2"/>
      <c r="C402" s="2"/>
      <c r="D402" s="2"/>
    </row>
    <row r="403" spans="1:4">
      <c r="A403" s="2"/>
      <c r="B403" s="2"/>
      <c r="C403" s="2"/>
      <c r="D403" s="2"/>
    </row>
    <row r="404" spans="1:4">
      <c r="A404" s="2"/>
      <c r="B404" s="2"/>
      <c r="C404" s="2"/>
      <c r="D404" s="2"/>
    </row>
    <row r="405" spans="1:4">
      <c r="A405" s="2"/>
      <c r="B405" s="2"/>
      <c r="C405" s="2"/>
      <c r="D405" s="2"/>
    </row>
    <row r="406" spans="1:4">
      <c r="A406" s="2"/>
      <c r="B406" s="2"/>
      <c r="C406" s="2"/>
      <c r="D406" s="2"/>
    </row>
    <row r="407" spans="1:4">
      <c r="A407" s="2"/>
      <c r="B407" s="2"/>
      <c r="C407" s="2"/>
      <c r="D407" s="2"/>
    </row>
    <row r="408" spans="1:4">
      <c r="A408" s="2"/>
      <c r="B408" s="2"/>
      <c r="C408" s="2"/>
      <c r="D408" s="2"/>
    </row>
    <row r="409" spans="1:4">
      <c r="A409" s="2"/>
      <c r="B409" s="2"/>
      <c r="C409" s="2"/>
      <c r="D409" s="2"/>
    </row>
    <row r="410" spans="1:4">
      <c r="A410" s="2"/>
      <c r="B410" s="2"/>
      <c r="C410" s="2"/>
      <c r="D410" s="2"/>
    </row>
    <row r="411" spans="1:4">
      <c r="A411" s="2"/>
      <c r="B411" s="2"/>
      <c r="C411" s="2"/>
      <c r="D411" s="2"/>
    </row>
    <row r="412" spans="1:4">
      <c r="A412" s="2"/>
      <c r="B412" s="2"/>
      <c r="C412" s="2"/>
      <c r="D412" s="2"/>
    </row>
    <row r="413" spans="1:4">
      <c r="A413" s="2"/>
      <c r="B413" s="2"/>
      <c r="C413" s="2"/>
      <c r="D413" s="2"/>
    </row>
    <row r="414" spans="1:4">
      <c r="A414" s="2"/>
      <c r="B414" s="2"/>
      <c r="C414" s="2"/>
      <c r="D414" s="2"/>
    </row>
    <row r="415" spans="1:4">
      <c r="A415" s="2"/>
      <c r="B415" s="2"/>
      <c r="C415" s="2"/>
      <c r="D415" s="2"/>
    </row>
    <row r="416" spans="1:4">
      <c r="A416" s="2"/>
      <c r="B416" s="2"/>
      <c r="C416" s="2"/>
      <c r="D416" s="2"/>
    </row>
    <row r="417" spans="1:4">
      <c r="A417" s="2"/>
      <c r="B417" s="2"/>
      <c r="C417" s="2"/>
      <c r="D417" s="2"/>
    </row>
    <row r="418" spans="1:4">
      <c r="A418" s="2"/>
      <c r="B418" s="2"/>
      <c r="C418" s="2"/>
      <c r="D418" s="2"/>
    </row>
    <row r="419" spans="1:4">
      <c r="A419" s="2"/>
      <c r="B419" s="2"/>
      <c r="C419" s="2"/>
      <c r="D419" s="2"/>
    </row>
    <row r="420" spans="1:4">
      <c r="A420" s="2"/>
      <c r="B420" s="2"/>
      <c r="C420" s="2"/>
      <c r="D420" s="2"/>
    </row>
    <row r="421" spans="1:4">
      <c r="A421" s="2"/>
      <c r="B421" s="2"/>
      <c r="C421" s="2"/>
      <c r="D421" s="2"/>
    </row>
    <row r="422" spans="1:4">
      <c r="A422" s="2"/>
      <c r="B422" s="2"/>
      <c r="C422" s="2"/>
      <c r="D422" s="2"/>
    </row>
    <row r="423" spans="1:4">
      <c r="A423" s="2"/>
      <c r="B423" s="2"/>
      <c r="C423" s="2"/>
      <c r="D423" s="2"/>
    </row>
    <row r="424" spans="1:4">
      <c r="A424" s="2"/>
      <c r="B424" s="2"/>
      <c r="C424" s="2"/>
      <c r="D424" s="2"/>
    </row>
    <row r="425" spans="1:4">
      <c r="A425" s="2"/>
      <c r="B425" s="2"/>
      <c r="C425" s="2"/>
      <c r="D425" s="2"/>
    </row>
    <row r="426" spans="1:4">
      <c r="A426" s="2"/>
      <c r="B426" s="2"/>
      <c r="C426" s="2"/>
      <c r="D426" s="2"/>
    </row>
    <row r="427" spans="1:4">
      <c r="A427" s="2"/>
      <c r="B427" s="2"/>
      <c r="C427" s="2"/>
      <c r="D427" s="2"/>
    </row>
    <row r="428" spans="1:4">
      <c r="A428" s="2"/>
      <c r="B428" s="2"/>
      <c r="C428" s="2"/>
      <c r="D428" s="2"/>
    </row>
    <row r="429" spans="1:4">
      <c r="A429" s="2"/>
      <c r="B429" s="2"/>
      <c r="C429" s="2"/>
      <c r="D429" s="2"/>
    </row>
    <row r="430" spans="1:4">
      <c r="A430" s="2"/>
      <c r="B430" s="2"/>
      <c r="C430" s="2"/>
      <c r="D430" s="2"/>
    </row>
    <row r="431" spans="1:4">
      <c r="A431" s="2"/>
      <c r="B431" s="2"/>
      <c r="C431" s="2"/>
      <c r="D431" s="2"/>
    </row>
    <row r="432" spans="1:4">
      <c r="A432" s="2"/>
      <c r="B432" s="2"/>
      <c r="C432" s="2"/>
      <c r="D432" s="2"/>
    </row>
    <row r="433" spans="1:4">
      <c r="A433" s="2"/>
      <c r="B433" s="2"/>
      <c r="C433" s="2"/>
      <c r="D433" s="2"/>
    </row>
    <row r="434" spans="1:4">
      <c r="A434" s="2"/>
      <c r="B434" s="2"/>
      <c r="C434" s="2"/>
      <c r="D434" s="2"/>
    </row>
    <row r="435" spans="1:4">
      <c r="A435" s="2"/>
      <c r="B435" s="2"/>
      <c r="C435" s="2"/>
      <c r="D435" s="2"/>
    </row>
    <row r="436" spans="1:4">
      <c r="A436" s="2"/>
      <c r="B436" s="2"/>
      <c r="C436" s="2"/>
      <c r="D436" s="2"/>
    </row>
    <row r="437" spans="1:4">
      <c r="A437" s="2"/>
      <c r="B437" s="2"/>
      <c r="C437" s="2"/>
      <c r="D437" s="2"/>
    </row>
    <row r="438" spans="1:4">
      <c r="A438" s="2"/>
      <c r="B438" s="2"/>
      <c r="C438" s="2"/>
      <c r="D438" s="2"/>
    </row>
    <row r="439" spans="1:4">
      <c r="A439" s="2"/>
      <c r="B439" s="2"/>
      <c r="C439" s="2"/>
      <c r="D439" s="2"/>
    </row>
    <row r="440" spans="1:4">
      <c r="A440" s="2"/>
      <c r="B440" s="2"/>
      <c r="C440" s="2"/>
      <c r="D440" s="2"/>
    </row>
    <row r="441" spans="1:4">
      <c r="A441" s="2"/>
      <c r="B441" s="2"/>
      <c r="C441" s="2"/>
      <c r="D441" s="2"/>
    </row>
    <row r="442" spans="1:4">
      <c r="A442" s="2"/>
      <c r="B442" s="2"/>
      <c r="C442" s="2"/>
      <c r="D442" s="2"/>
    </row>
    <row r="443" spans="1:4">
      <c r="A443" s="2"/>
      <c r="B443" s="2"/>
      <c r="C443" s="2"/>
      <c r="D443" s="2"/>
    </row>
    <row r="444" spans="1:4">
      <c r="A444" s="2"/>
      <c r="B444" s="2"/>
      <c r="C444" s="2"/>
      <c r="D444" s="2"/>
    </row>
    <row r="445" spans="1:4">
      <c r="A445" s="2"/>
      <c r="B445" s="2"/>
      <c r="C445" s="2"/>
      <c r="D445" s="2"/>
    </row>
    <row r="446" spans="1:4">
      <c r="A446" s="2"/>
      <c r="B446" s="2"/>
      <c r="C446" s="2"/>
      <c r="D446" s="2"/>
    </row>
    <row r="447" spans="1:4">
      <c r="A447" s="2"/>
      <c r="B447" s="2"/>
      <c r="C447" s="2"/>
      <c r="D447" s="2"/>
    </row>
    <row r="448" spans="1:4">
      <c r="A448" s="2"/>
      <c r="B448" s="2"/>
      <c r="C448" s="2"/>
      <c r="D448" s="2"/>
    </row>
    <row r="449" spans="1:4">
      <c r="A449" s="2"/>
      <c r="B449" s="2"/>
      <c r="C449" s="2"/>
      <c r="D449" s="2"/>
    </row>
    <row r="450" spans="1:4">
      <c r="A450" s="2"/>
      <c r="B450" s="2"/>
      <c r="C450" s="2"/>
      <c r="D450" s="2"/>
    </row>
    <row r="451" spans="1:4">
      <c r="A451" s="2"/>
      <c r="B451" s="2"/>
      <c r="C451" s="2"/>
      <c r="D451" s="2"/>
    </row>
    <row r="452" spans="1:4">
      <c r="A452" s="2"/>
      <c r="B452" s="2"/>
      <c r="C452" s="2"/>
      <c r="D452" s="2"/>
    </row>
    <row r="453" spans="1:4">
      <c r="A453" s="2"/>
      <c r="B453" s="2"/>
      <c r="C453" s="2"/>
      <c r="D453" s="2"/>
    </row>
    <row r="454" spans="1:4">
      <c r="A454" s="2"/>
      <c r="B454" s="2"/>
      <c r="C454" s="2"/>
      <c r="D454" s="2"/>
    </row>
    <row r="455" spans="1:4">
      <c r="A455" s="2"/>
      <c r="B455" s="2"/>
      <c r="C455" s="2"/>
      <c r="D455" s="2"/>
    </row>
    <row r="456" spans="1:4">
      <c r="A456" s="2"/>
      <c r="B456" s="2"/>
      <c r="C456" s="2"/>
      <c r="D456" s="2"/>
    </row>
    <row r="457" spans="1:4">
      <c r="A457" s="2"/>
      <c r="B457" s="2"/>
      <c r="C457" s="2"/>
      <c r="D457" s="2"/>
    </row>
    <row r="458" spans="1:4">
      <c r="A458" s="2"/>
      <c r="B458" s="2"/>
      <c r="C458" s="2"/>
      <c r="D458" s="2"/>
    </row>
    <row r="459" spans="1:4">
      <c r="A459" s="2"/>
      <c r="B459" s="2"/>
      <c r="C459" s="2"/>
      <c r="D459" s="2"/>
    </row>
    <row r="460" spans="1:4">
      <c r="A460" s="2"/>
      <c r="B460" s="2"/>
      <c r="C460" s="2"/>
      <c r="D460" s="2"/>
    </row>
    <row r="461" spans="1:4">
      <c r="A461" s="2"/>
      <c r="B461" s="2"/>
      <c r="C461" s="2"/>
      <c r="D461" s="2"/>
    </row>
    <row r="462" spans="1:4">
      <c r="A462" s="2"/>
      <c r="B462" s="2"/>
      <c r="C462" s="2"/>
      <c r="D462" s="2"/>
    </row>
    <row r="463" spans="1:4">
      <c r="A463" s="2"/>
      <c r="B463" s="2"/>
      <c r="C463" s="2"/>
      <c r="D463" s="2"/>
    </row>
    <row r="464" spans="1:4">
      <c r="A464" s="2"/>
      <c r="B464" s="2"/>
      <c r="C464" s="2"/>
      <c r="D464" s="2"/>
    </row>
    <row r="465" spans="1:4">
      <c r="A465" s="2"/>
      <c r="B465" s="2"/>
      <c r="C465" s="2"/>
      <c r="D465" s="2"/>
    </row>
    <row r="466" spans="1:4">
      <c r="A466" s="2"/>
      <c r="B466" s="2"/>
      <c r="C466" s="2"/>
      <c r="D466" s="2"/>
    </row>
    <row r="467" spans="1:4">
      <c r="A467" s="2"/>
      <c r="B467" s="2"/>
      <c r="C467" s="2"/>
      <c r="D467" s="2"/>
    </row>
    <row r="468" spans="1:4">
      <c r="A468" s="2"/>
      <c r="B468" s="2"/>
      <c r="C468" s="2"/>
      <c r="D468" s="2"/>
    </row>
    <row r="469" spans="1:4">
      <c r="A469" s="2"/>
      <c r="B469" s="2"/>
      <c r="C469" s="2"/>
      <c r="D469" s="2"/>
    </row>
    <row r="470" spans="1:4">
      <c r="A470" s="2"/>
      <c r="B470" s="2"/>
      <c r="C470" s="2"/>
      <c r="D470" s="2"/>
    </row>
    <row r="471" spans="1:4">
      <c r="A471" s="2"/>
      <c r="B471" s="2"/>
      <c r="C471" s="2"/>
      <c r="D471" s="2"/>
    </row>
    <row r="472" spans="1:4">
      <c r="A472" s="2"/>
      <c r="B472" s="2"/>
      <c r="C472" s="2"/>
      <c r="D472" s="2"/>
    </row>
    <row r="473" spans="1:4">
      <c r="A473" s="2"/>
      <c r="B473" s="2"/>
      <c r="C473" s="2"/>
      <c r="D473" s="2"/>
    </row>
    <row r="474" spans="1:4">
      <c r="A474" s="2"/>
      <c r="B474" s="2"/>
      <c r="C474" s="2"/>
      <c r="D474" s="2"/>
    </row>
    <row r="475" spans="1:4">
      <c r="A475" s="2"/>
      <c r="B475" s="2"/>
      <c r="C475" s="2"/>
      <c r="D475" s="2"/>
    </row>
    <row r="476" spans="1:4">
      <c r="A476" s="2"/>
      <c r="B476" s="2"/>
      <c r="C476" s="2"/>
      <c r="D476" s="2"/>
    </row>
    <row r="477" spans="1:4">
      <c r="A477" s="2"/>
      <c r="B477" s="2"/>
      <c r="C477" s="2"/>
      <c r="D477" s="2"/>
    </row>
    <row r="478" spans="1:4">
      <c r="A478" s="2"/>
      <c r="B478" s="2"/>
      <c r="C478" s="2"/>
      <c r="D478" s="2"/>
    </row>
    <row r="479" spans="1:4">
      <c r="A479" s="2"/>
      <c r="B479" s="2"/>
      <c r="C479" s="2"/>
      <c r="D479" s="2"/>
    </row>
    <row r="480" spans="1:4">
      <c r="A480" s="2"/>
      <c r="B480" s="2"/>
      <c r="C480" s="2"/>
      <c r="D480" s="2"/>
    </row>
    <row r="481" spans="1:4">
      <c r="A481" s="2"/>
      <c r="B481" s="2"/>
      <c r="C481" s="2"/>
      <c r="D481" s="2"/>
    </row>
    <row r="482" spans="1:4">
      <c r="A482" s="2"/>
      <c r="B482" s="2"/>
      <c r="C482" s="2"/>
      <c r="D482" s="2"/>
    </row>
    <row r="483" spans="1:4">
      <c r="A483" s="2"/>
      <c r="B483" s="2"/>
      <c r="C483" s="2"/>
      <c r="D483" s="2"/>
    </row>
    <row r="484" spans="1:4">
      <c r="A484" s="2"/>
      <c r="B484" s="2"/>
      <c r="C484" s="2"/>
      <c r="D484" s="2"/>
    </row>
    <row r="485" spans="1:4">
      <c r="A485" s="2"/>
      <c r="B485" s="2"/>
      <c r="C485" s="2"/>
      <c r="D485" s="2"/>
    </row>
    <row r="486" spans="1:4">
      <c r="A486" s="2"/>
      <c r="B486" s="2"/>
      <c r="C486" s="2"/>
      <c r="D486" s="2"/>
    </row>
    <row r="487" spans="1:4">
      <c r="A487" s="2"/>
      <c r="B487" s="2"/>
      <c r="C487" s="2"/>
      <c r="D487" s="2"/>
    </row>
    <row r="488" spans="1:4">
      <c r="A488" s="2"/>
      <c r="B488" s="2"/>
      <c r="C488" s="2"/>
      <c r="D488" s="2"/>
    </row>
    <row r="489" spans="1:4">
      <c r="A489" s="2"/>
      <c r="B489" s="2"/>
      <c r="C489" s="2"/>
      <c r="D489" s="2"/>
    </row>
    <row r="490" spans="1:4">
      <c r="A490" s="2"/>
      <c r="B490" s="2"/>
      <c r="C490" s="2"/>
      <c r="D490" s="2"/>
    </row>
    <row r="491" spans="1:4">
      <c r="A491" s="2"/>
      <c r="B491" s="2"/>
      <c r="C491" s="2"/>
      <c r="D491" s="2"/>
    </row>
    <row r="492" spans="1:4">
      <c r="A492" s="2"/>
      <c r="B492" s="2"/>
      <c r="C492" s="2"/>
      <c r="D492" s="2"/>
    </row>
    <row r="493" spans="1:4">
      <c r="A493" s="2"/>
      <c r="B493" s="2"/>
      <c r="C493" s="2"/>
      <c r="D493" s="2"/>
    </row>
    <row r="494" spans="1:4">
      <c r="A494" s="2"/>
      <c r="B494" s="2"/>
      <c r="C494" s="2"/>
      <c r="D494" s="2"/>
    </row>
    <row r="495" spans="1:4">
      <c r="A495" s="2"/>
      <c r="B495" s="2"/>
      <c r="C495" s="2"/>
      <c r="D495" s="2"/>
    </row>
    <row r="496" spans="1:4">
      <c r="A496" s="2"/>
      <c r="B496" s="2"/>
      <c r="C496" s="2"/>
      <c r="D496" s="2"/>
    </row>
    <row r="497" spans="1:4">
      <c r="A497" s="2"/>
      <c r="B497" s="2"/>
      <c r="C497" s="2"/>
      <c r="D497" s="2"/>
    </row>
    <row r="498" spans="1:4">
      <c r="A498" s="2"/>
      <c r="B498" s="2"/>
      <c r="C498" s="2"/>
      <c r="D498" s="2"/>
    </row>
    <row r="499" spans="1:4">
      <c r="A499" s="2"/>
      <c r="B499" s="2"/>
      <c r="C499" s="2"/>
      <c r="D499" s="2"/>
    </row>
    <row r="500" spans="1:4">
      <c r="A500" s="2"/>
      <c r="B500" s="2"/>
      <c r="C500" s="2"/>
      <c r="D500" s="2"/>
    </row>
    <row r="501" spans="1:4">
      <c r="A501" s="2"/>
      <c r="B501" s="2"/>
      <c r="C501" s="2"/>
      <c r="D501" s="2"/>
    </row>
    <row r="502" spans="1:4">
      <c r="A502" s="2"/>
      <c r="B502" s="2"/>
      <c r="C502" s="2"/>
      <c r="D502" s="2"/>
    </row>
    <row r="503" spans="1:4">
      <c r="A503" s="2"/>
      <c r="B503" s="2"/>
      <c r="C503" s="2"/>
      <c r="D503" s="2"/>
    </row>
    <row r="504" spans="1:4">
      <c r="A504" s="2"/>
      <c r="B504" s="2"/>
      <c r="C504" s="2"/>
      <c r="D504" s="2"/>
    </row>
    <row r="505" spans="1:4">
      <c r="A505" s="2"/>
      <c r="B505" s="2"/>
      <c r="C505" s="2"/>
      <c r="D505" s="2"/>
    </row>
    <row r="506" spans="1:4">
      <c r="A506" s="2"/>
      <c r="B506" s="2"/>
      <c r="C506" s="2"/>
      <c r="D506" s="2"/>
    </row>
    <row r="507" spans="1:4">
      <c r="A507" s="2"/>
      <c r="B507" s="2"/>
      <c r="C507" s="2"/>
      <c r="D507" s="2"/>
    </row>
    <row r="508" spans="1:4">
      <c r="A508" s="2"/>
      <c r="B508" s="2"/>
      <c r="C508" s="2"/>
      <c r="D508" s="2"/>
    </row>
    <row r="509" spans="1:4">
      <c r="A509" s="2"/>
      <c r="B509" s="2"/>
      <c r="C509" s="2"/>
      <c r="D509" s="2"/>
    </row>
    <row r="510" spans="1:4">
      <c r="A510" s="2"/>
      <c r="B510" s="2"/>
      <c r="C510" s="2"/>
      <c r="D510" s="2"/>
    </row>
    <row r="511" spans="1:4">
      <c r="A511" s="2"/>
      <c r="B511" s="2"/>
      <c r="C511" s="2"/>
      <c r="D511" s="2"/>
    </row>
    <row r="512" spans="1:4">
      <c r="A512" s="2"/>
      <c r="B512" s="2"/>
      <c r="C512" s="2"/>
      <c r="D512" s="2"/>
    </row>
    <row r="513" spans="1:4">
      <c r="A513" s="2"/>
      <c r="B513" s="2"/>
      <c r="C513" s="2"/>
      <c r="D513" s="2"/>
    </row>
    <row r="514" spans="1:4">
      <c r="A514" s="2"/>
      <c r="B514" s="2"/>
      <c r="C514" s="2"/>
      <c r="D514" s="2"/>
    </row>
    <row r="515" spans="1:4">
      <c r="A515" s="2"/>
      <c r="B515" s="2"/>
      <c r="C515" s="2"/>
      <c r="D515" s="2"/>
    </row>
    <row r="516" spans="1:4">
      <c r="A516" s="2"/>
      <c r="B516" s="2"/>
      <c r="C516" s="2"/>
      <c r="D516" s="2"/>
    </row>
    <row r="517" spans="1:4">
      <c r="A517" s="2"/>
      <c r="B517" s="2"/>
      <c r="C517" s="2"/>
      <c r="D517" s="2"/>
    </row>
    <row r="518" spans="1:4">
      <c r="A518" s="2"/>
      <c r="B518" s="2"/>
      <c r="C518" s="2"/>
      <c r="D518" s="2"/>
    </row>
    <row r="519" spans="1:4">
      <c r="A519" s="2"/>
      <c r="B519" s="2"/>
      <c r="C519" s="2"/>
      <c r="D519" s="2"/>
    </row>
    <row r="520" spans="1:4">
      <c r="A520" s="2"/>
      <c r="B520" s="2"/>
      <c r="C520" s="2"/>
      <c r="D520" s="2"/>
    </row>
    <row r="521" spans="1:4">
      <c r="A521" s="2"/>
      <c r="B521" s="2"/>
      <c r="C521" s="2"/>
      <c r="D521" s="2"/>
    </row>
    <row r="522" spans="1:4">
      <c r="A522" s="2"/>
      <c r="B522" s="2"/>
      <c r="C522" s="2"/>
      <c r="D522" s="2"/>
    </row>
    <row r="523" spans="1:4">
      <c r="A523" s="2"/>
      <c r="B523" s="2"/>
      <c r="C523" s="2"/>
      <c r="D523" s="2"/>
    </row>
    <row r="524" spans="1:4">
      <c r="A524" s="2"/>
      <c r="B524" s="2"/>
      <c r="C524" s="2"/>
      <c r="D524" s="2"/>
    </row>
    <row r="525" spans="1:4">
      <c r="A525" s="2"/>
      <c r="B525" s="2"/>
      <c r="C525" s="2"/>
      <c r="D525" s="2"/>
    </row>
    <row r="526" spans="1:4">
      <c r="A526" s="2"/>
      <c r="B526" s="2"/>
      <c r="C526" s="2"/>
      <c r="D526" s="2"/>
    </row>
    <row r="527" spans="1:4">
      <c r="A527" s="2"/>
      <c r="B527" s="2"/>
      <c r="C527" s="2"/>
      <c r="D527" s="2"/>
    </row>
    <row r="528" spans="1:4">
      <c r="A528" s="2"/>
      <c r="B528" s="2"/>
      <c r="C528" s="2"/>
      <c r="D528" s="2"/>
    </row>
    <row r="529" spans="1:4">
      <c r="A529" s="2"/>
      <c r="B529" s="2"/>
      <c r="C529" s="2"/>
      <c r="D529" s="2"/>
    </row>
    <row r="530" spans="1:4">
      <c r="A530" s="2"/>
      <c r="B530" s="2"/>
      <c r="C530" s="2"/>
      <c r="D530" s="2"/>
    </row>
    <row r="531" spans="1:4">
      <c r="A531" s="2"/>
      <c r="B531" s="2"/>
      <c r="C531" s="2"/>
      <c r="D531" s="2"/>
    </row>
    <row r="532" spans="1:4">
      <c r="A532" s="2"/>
      <c r="B532" s="2"/>
      <c r="C532" s="2"/>
      <c r="D532" s="2"/>
    </row>
    <row r="533" spans="1:4">
      <c r="A533" s="2"/>
      <c r="B533" s="2"/>
      <c r="C533" s="2"/>
      <c r="D533" s="2"/>
    </row>
    <row r="534" spans="1:4">
      <c r="A534" s="2"/>
      <c r="B534" s="2"/>
      <c r="C534" s="2"/>
      <c r="D534" s="2"/>
    </row>
    <row r="535" spans="1:4">
      <c r="A535" s="2"/>
      <c r="B535" s="2"/>
      <c r="C535" s="2"/>
      <c r="D535" s="2"/>
    </row>
    <row r="536" spans="1:4">
      <c r="A536" s="2"/>
      <c r="B536" s="2"/>
      <c r="C536" s="2"/>
      <c r="D536" s="2"/>
    </row>
    <row r="537" spans="1:4">
      <c r="A537" s="2"/>
      <c r="B537" s="2"/>
      <c r="C537" s="2"/>
      <c r="D537" s="2"/>
    </row>
    <row r="538" spans="1:4">
      <c r="A538" s="2"/>
      <c r="B538" s="2"/>
      <c r="C538" s="2"/>
      <c r="D538" s="2"/>
    </row>
    <row r="539" spans="1:4">
      <c r="A539" s="2"/>
      <c r="B539" s="2"/>
      <c r="C539" s="2"/>
      <c r="D539" s="2"/>
    </row>
    <row r="540" spans="1:4">
      <c r="A540" s="2"/>
      <c r="B540" s="2"/>
      <c r="C540" s="2"/>
      <c r="D540" s="2"/>
    </row>
    <row r="541" spans="1:4">
      <c r="A541" s="2"/>
      <c r="B541" s="2"/>
      <c r="C541" s="2"/>
      <c r="D541" s="2"/>
    </row>
    <row r="542" spans="1:4">
      <c r="A542" s="2"/>
      <c r="B542" s="2"/>
      <c r="C542" s="2"/>
      <c r="D542" s="2"/>
    </row>
    <row r="543" spans="1:4">
      <c r="A543" s="2"/>
      <c r="B543" s="2"/>
      <c r="C543" s="2"/>
      <c r="D543" s="2"/>
    </row>
    <row r="544" spans="1:4">
      <c r="A544" s="2"/>
      <c r="B544" s="2"/>
      <c r="C544" s="2"/>
      <c r="D544" s="2"/>
    </row>
    <row r="545" spans="1:4">
      <c r="A545" s="2"/>
      <c r="B545" s="2"/>
      <c r="C545" s="2"/>
      <c r="D545" s="2"/>
    </row>
    <row r="546" spans="1:4">
      <c r="A546" s="2"/>
      <c r="B546" s="2"/>
      <c r="C546" s="2"/>
      <c r="D546" s="2"/>
    </row>
    <row r="547" spans="1:4">
      <c r="A547" s="2"/>
      <c r="B547" s="2"/>
      <c r="C547" s="2"/>
      <c r="D547" s="2"/>
    </row>
    <row r="548" spans="1:4">
      <c r="A548" s="2"/>
      <c r="B548" s="2"/>
      <c r="C548" s="2"/>
      <c r="D548" s="2"/>
    </row>
    <row r="549" spans="1:4">
      <c r="A549" s="2"/>
      <c r="B549" s="2"/>
      <c r="C549" s="2"/>
      <c r="D549" s="2"/>
    </row>
    <row r="550" spans="1:4">
      <c r="A550" s="2"/>
      <c r="B550" s="2"/>
      <c r="C550" s="2"/>
      <c r="D550" s="2"/>
    </row>
    <row r="551" spans="1:4">
      <c r="A551" s="2"/>
      <c r="B551" s="2"/>
      <c r="C551" s="2"/>
      <c r="D551" s="2"/>
    </row>
    <row r="552" spans="1:4">
      <c r="A552" s="2"/>
      <c r="B552" s="2"/>
      <c r="C552" s="2"/>
      <c r="D552" s="2"/>
    </row>
    <row r="553" spans="1:4">
      <c r="A553" s="2"/>
      <c r="B553" s="2"/>
      <c r="C553" s="2"/>
      <c r="D553" s="2"/>
    </row>
    <row r="554" spans="1:4">
      <c r="A554" s="2"/>
      <c r="B554" s="2"/>
      <c r="C554" s="2"/>
      <c r="D554" s="2"/>
    </row>
    <row r="555" spans="1:4">
      <c r="A555" s="2"/>
      <c r="B555" s="2"/>
      <c r="C555" s="2"/>
      <c r="D555" s="2"/>
    </row>
    <row r="556" spans="1:4">
      <c r="A556" s="2"/>
      <c r="B556" s="2"/>
      <c r="C556" s="2"/>
      <c r="D556" s="2"/>
    </row>
    <row r="557" spans="1:4">
      <c r="A557" s="2"/>
      <c r="B557" s="2"/>
      <c r="C557" s="2"/>
      <c r="D557" s="2"/>
    </row>
    <row r="558" spans="1:4">
      <c r="A558" s="2"/>
      <c r="B558" s="2"/>
      <c r="C558" s="2"/>
      <c r="D558" s="2"/>
    </row>
    <row r="559" spans="1:4">
      <c r="A559" s="2"/>
      <c r="B559" s="2"/>
      <c r="C559" s="2"/>
      <c r="D559" s="2"/>
    </row>
    <row r="560" spans="1:4">
      <c r="A560" s="2"/>
      <c r="B560" s="2"/>
      <c r="C560" s="2"/>
      <c r="D560" s="2"/>
    </row>
    <row r="561" spans="1:4">
      <c r="A561" s="2"/>
      <c r="B561" s="2"/>
      <c r="C561" s="2"/>
      <c r="D561" s="2"/>
    </row>
    <row r="562" spans="1:4">
      <c r="A562" s="2"/>
      <c r="B562" s="2"/>
      <c r="C562" s="2"/>
      <c r="D562" s="2"/>
    </row>
    <row r="563" spans="1:4">
      <c r="A563" s="2"/>
      <c r="B563" s="2"/>
      <c r="C563" s="2"/>
      <c r="D563" s="2"/>
    </row>
    <row r="564" spans="1:4">
      <c r="A564" s="2"/>
      <c r="B564" s="2"/>
      <c r="C564" s="2"/>
      <c r="D564" s="2"/>
    </row>
    <row r="565" spans="1:4">
      <c r="A565" s="2"/>
      <c r="B565" s="2"/>
      <c r="C565" s="2"/>
      <c r="D565" s="2"/>
    </row>
    <row r="566" spans="1:4">
      <c r="A566" s="2"/>
      <c r="B566" s="2"/>
      <c r="C566" s="2"/>
      <c r="D566" s="2"/>
    </row>
    <row r="567" spans="1:4">
      <c r="A567" s="2"/>
      <c r="B567" s="2"/>
      <c r="C567" s="2"/>
      <c r="D567" s="2"/>
    </row>
    <row r="568" spans="1:4">
      <c r="A568" s="2"/>
      <c r="B568" s="2"/>
      <c r="C568" s="2"/>
      <c r="D568" s="2"/>
    </row>
    <row r="569" spans="1:4">
      <c r="A569" s="2"/>
      <c r="B569" s="2"/>
      <c r="C569" s="2"/>
      <c r="D569" s="2"/>
    </row>
    <row r="570" spans="1:4">
      <c r="A570" s="2"/>
      <c r="B570" s="2"/>
      <c r="C570" s="2"/>
      <c r="D570" s="2"/>
    </row>
    <row r="571" spans="1:4">
      <c r="A571" s="2"/>
      <c r="B571" s="2"/>
      <c r="C571" s="2"/>
      <c r="D571" s="2"/>
    </row>
    <row r="572" spans="1:4">
      <c r="A572" s="2"/>
      <c r="B572" s="2"/>
      <c r="C572" s="2"/>
      <c r="D572" s="2"/>
    </row>
    <row r="573" spans="1:4">
      <c r="A573" s="2"/>
      <c r="B573" s="2"/>
      <c r="C573" s="2"/>
      <c r="D573" s="2"/>
    </row>
    <row r="574" spans="1:4">
      <c r="A574" s="2"/>
      <c r="B574" s="2"/>
      <c r="C574" s="2"/>
      <c r="D574" s="2"/>
    </row>
    <row r="575" spans="1:4">
      <c r="A575" s="2"/>
      <c r="B575" s="2"/>
      <c r="C575" s="2"/>
      <c r="D575" s="2"/>
    </row>
    <row r="576" spans="1:4">
      <c r="A576" s="2"/>
      <c r="B576" s="2"/>
      <c r="C576" s="2"/>
      <c r="D576" s="2"/>
    </row>
    <row r="577" spans="1:4">
      <c r="A577" s="2"/>
      <c r="B577" s="2"/>
      <c r="C577" s="2"/>
      <c r="D577" s="2"/>
    </row>
    <row r="578" spans="1:4">
      <c r="A578" s="2"/>
      <c r="B578" s="2"/>
      <c r="C578" s="2"/>
      <c r="D578" s="2"/>
    </row>
    <row r="579" spans="1:4">
      <c r="A579" s="2"/>
      <c r="B579" s="2"/>
      <c r="C579" s="2"/>
      <c r="D579" s="2"/>
    </row>
    <row r="580" spans="1:4">
      <c r="A580" s="2"/>
      <c r="B580" s="2"/>
      <c r="C580" s="2"/>
      <c r="D580" s="2"/>
    </row>
    <row r="581" spans="1:4">
      <c r="A581" s="2"/>
      <c r="B581" s="2"/>
      <c r="C581" s="2"/>
      <c r="D581" s="2"/>
    </row>
    <row r="582" spans="1:4">
      <c r="A582" s="2"/>
      <c r="B582" s="2"/>
      <c r="C582" s="2"/>
      <c r="D582" s="2"/>
    </row>
    <row r="583" spans="1:4">
      <c r="A583" s="2"/>
      <c r="B583" s="2"/>
      <c r="C583" s="2"/>
      <c r="D583" s="2"/>
    </row>
    <row r="584" spans="1:4">
      <c r="A584" s="2"/>
      <c r="B584" s="2"/>
      <c r="C584" s="2"/>
      <c r="D584" s="2"/>
    </row>
    <row r="585" spans="1:4">
      <c r="A585" s="2"/>
      <c r="B585" s="2"/>
      <c r="C585" s="2"/>
      <c r="D585" s="2"/>
    </row>
    <row r="586" spans="1:4">
      <c r="A586" s="2"/>
      <c r="B586" s="2"/>
      <c r="C586" s="2"/>
      <c r="D586" s="2"/>
    </row>
    <row r="587" spans="1:4">
      <c r="A587" s="2"/>
      <c r="B587" s="2"/>
      <c r="C587" s="2"/>
      <c r="D587" s="2"/>
    </row>
    <row r="588" spans="1:4">
      <c r="A588" s="2"/>
      <c r="B588" s="2"/>
      <c r="C588" s="2"/>
      <c r="D588" s="2"/>
    </row>
    <row r="589" spans="1:4">
      <c r="A589" s="2"/>
      <c r="B589" s="2"/>
      <c r="C589" s="2"/>
      <c r="D589" s="2"/>
    </row>
    <row r="590" spans="1:4">
      <c r="A590" s="2"/>
      <c r="B590" s="2"/>
      <c r="C590" s="2"/>
      <c r="D590" s="2"/>
    </row>
    <row r="591" spans="1:4">
      <c r="A591" s="2"/>
      <c r="B591" s="2"/>
      <c r="C591" s="2"/>
      <c r="D591" s="2"/>
    </row>
    <row r="592" spans="1:4">
      <c r="A592" s="2"/>
      <c r="B592" s="2"/>
      <c r="C592" s="2"/>
      <c r="D592" s="2"/>
    </row>
    <row r="593" spans="1:4">
      <c r="A593" s="2"/>
      <c r="B593" s="2"/>
      <c r="C593" s="2"/>
      <c r="D593" s="2"/>
    </row>
    <row r="594" spans="1:4">
      <c r="A594" s="2"/>
      <c r="B594" s="2"/>
      <c r="C594" s="2"/>
      <c r="D594" s="2"/>
    </row>
    <row r="595" spans="1:4">
      <c r="A595" s="2"/>
      <c r="B595" s="2"/>
      <c r="C595" s="2"/>
      <c r="D595" s="2"/>
    </row>
    <row r="596" spans="1:4">
      <c r="A596" s="2"/>
      <c r="B596" s="2"/>
      <c r="C596" s="2"/>
      <c r="D596" s="2"/>
    </row>
    <row r="597" spans="1:4">
      <c r="A597" s="2"/>
      <c r="B597" s="2"/>
      <c r="C597" s="2"/>
      <c r="D597" s="2"/>
    </row>
    <row r="598" spans="1:4">
      <c r="A598" s="2"/>
      <c r="B598" s="2"/>
      <c r="C598" s="2"/>
      <c r="D598" s="2"/>
    </row>
    <row r="599" spans="1:4">
      <c r="A599" s="2"/>
      <c r="B599" s="2"/>
      <c r="C599" s="2"/>
      <c r="D599" s="2"/>
    </row>
    <row r="600" spans="1:4">
      <c r="A600" s="2"/>
      <c r="B600" s="2"/>
      <c r="C600" s="2"/>
      <c r="D600" s="2"/>
    </row>
    <row r="601" spans="1:4">
      <c r="A601" s="2"/>
      <c r="B601" s="2"/>
      <c r="C601" s="2"/>
      <c r="D601" s="2"/>
    </row>
    <row r="602" spans="1:4">
      <c r="A602" s="2"/>
      <c r="B602" s="2"/>
      <c r="C602" s="2"/>
      <c r="D602" s="2"/>
    </row>
    <row r="603" spans="1:4">
      <c r="A603" s="2"/>
      <c r="B603" s="2"/>
      <c r="C603" s="2"/>
      <c r="D603" s="2"/>
    </row>
    <row r="604" spans="1:4">
      <c r="A604" s="2"/>
      <c r="B604" s="2"/>
      <c r="C604" s="2"/>
      <c r="D604" s="2"/>
    </row>
    <row r="605" spans="1:4">
      <c r="A605" s="2"/>
      <c r="B605" s="2"/>
      <c r="C605" s="2"/>
      <c r="D605" s="2"/>
    </row>
    <row r="606" spans="1:4">
      <c r="A606" s="2"/>
      <c r="B606" s="2"/>
      <c r="C606" s="2"/>
      <c r="D606" s="2"/>
    </row>
    <row r="607" spans="1:4">
      <c r="A607" s="2"/>
      <c r="B607" s="2"/>
      <c r="C607" s="2"/>
      <c r="D607" s="2"/>
    </row>
    <row r="608" spans="1:4">
      <c r="A608" s="2"/>
      <c r="B608" s="2"/>
      <c r="C608" s="2"/>
      <c r="D608" s="2"/>
    </row>
    <row r="609" spans="1:4">
      <c r="A609" s="2"/>
      <c r="B609" s="2"/>
      <c r="C609" s="2"/>
      <c r="D609" s="2"/>
    </row>
    <row r="610" spans="1:4">
      <c r="A610" s="2"/>
      <c r="B610" s="2"/>
      <c r="C610" s="2"/>
      <c r="D610" s="2"/>
    </row>
    <row r="611" spans="1:4">
      <c r="A611" s="2"/>
      <c r="B611" s="2"/>
      <c r="C611" s="2"/>
      <c r="D611" s="2"/>
    </row>
    <row r="612" spans="1:4">
      <c r="A612" s="2"/>
      <c r="B612" s="2"/>
      <c r="C612" s="2"/>
      <c r="D612" s="2"/>
    </row>
    <row r="613" spans="1:4">
      <c r="A613" s="2"/>
      <c r="B613" s="2"/>
      <c r="C613" s="2"/>
      <c r="D613" s="2"/>
    </row>
    <row r="614" spans="1:4">
      <c r="A614" s="2"/>
      <c r="B614" s="2"/>
      <c r="C614" s="2"/>
      <c r="D614" s="2"/>
    </row>
    <row r="615" spans="1:4">
      <c r="A615" s="2"/>
      <c r="B615" s="2"/>
      <c r="C615" s="2"/>
      <c r="D615" s="2"/>
    </row>
    <row r="616" spans="1:4">
      <c r="A616" s="2"/>
      <c r="B616" s="2"/>
      <c r="C616" s="2"/>
      <c r="D616" s="2"/>
    </row>
    <row r="617" spans="1:4">
      <c r="A617" s="2"/>
      <c r="B617" s="2"/>
      <c r="C617" s="2"/>
      <c r="D617" s="2"/>
    </row>
    <row r="618" spans="1:4">
      <c r="A618" s="2"/>
      <c r="B618" s="2"/>
      <c r="C618" s="2"/>
      <c r="D618" s="2"/>
    </row>
    <row r="619" spans="1:4">
      <c r="A619" s="2"/>
      <c r="B619" s="2"/>
      <c r="C619" s="2"/>
      <c r="D619" s="2"/>
    </row>
    <row r="620" spans="1:4">
      <c r="A620" s="2"/>
      <c r="B620" s="2"/>
      <c r="C620" s="2"/>
      <c r="D620" s="2"/>
    </row>
    <row r="621" spans="1:4">
      <c r="A621" s="2"/>
      <c r="B621" s="2"/>
      <c r="C621" s="2"/>
      <c r="D621" s="2"/>
    </row>
    <row r="622" spans="1:4">
      <c r="A622" s="2"/>
      <c r="B622" s="2"/>
      <c r="C622" s="2"/>
      <c r="D622" s="2"/>
    </row>
    <row r="623" spans="1:4">
      <c r="A623" s="2"/>
      <c r="B623" s="2"/>
      <c r="C623" s="2"/>
      <c r="D623" s="2"/>
    </row>
    <row r="624" spans="1:4">
      <c r="A624" s="2"/>
      <c r="B624" s="2"/>
      <c r="C624" s="2"/>
      <c r="D624" s="2"/>
    </row>
    <row r="625" spans="1:4">
      <c r="A625" s="2"/>
      <c r="B625" s="2"/>
      <c r="C625" s="2"/>
      <c r="D625" s="2"/>
    </row>
    <row r="626" spans="1:4">
      <c r="A626" s="2"/>
      <c r="B626" s="2"/>
      <c r="C626" s="2"/>
      <c r="D626" s="2"/>
    </row>
    <row r="627" spans="1:4">
      <c r="A627" s="2"/>
      <c r="B627" s="2"/>
      <c r="C627" s="2"/>
      <c r="D627" s="2"/>
    </row>
    <row r="628" spans="1:4">
      <c r="A628" s="2"/>
      <c r="B628" s="2"/>
      <c r="C628" s="2"/>
      <c r="D628" s="2"/>
    </row>
    <row r="629" spans="1:4">
      <c r="A629" s="2"/>
      <c r="B629" s="2"/>
      <c r="C629" s="2"/>
      <c r="D629" s="2"/>
    </row>
    <row r="630" spans="1:4">
      <c r="A630" s="2"/>
      <c r="B630" s="2"/>
      <c r="C630" s="2"/>
      <c r="D630" s="2"/>
    </row>
    <row r="631" spans="1:4">
      <c r="A631" s="2"/>
      <c r="B631" s="2"/>
      <c r="C631" s="2"/>
      <c r="D631" s="2"/>
    </row>
    <row r="632" spans="1:4">
      <c r="A632" s="2"/>
      <c r="B632" s="2"/>
      <c r="C632" s="2"/>
      <c r="D632" s="2"/>
    </row>
    <row r="633" spans="1:4">
      <c r="A633" s="2"/>
      <c r="B633" s="2"/>
      <c r="C633" s="2"/>
      <c r="D633" s="2"/>
    </row>
    <row r="634" spans="1:4">
      <c r="A634" s="2"/>
      <c r="B634" s="2"/>
      <c r="C634" s="2"/>
      <c r="D634" s="2"/>
    </row>
    <row r="635" spans="1:4">
      <c r="A635" s="2"/>
      <c r="B635" s="2"/>
      <c r="C635" s="2"/>
      <c r="D635" s="2"/>
    </row>
    <row r="636" spans="1:4">
      <c r="A636" s="2"/>
      <c r="B636" s="2"/>
      <c r="C636" s="2"/>
      <c r="D636" s="2"/>
    </row>
    <row r="637" spans="1:4">
      <c r="A637" s="2"/>
      <c r="B637" s="2"/>
      <c r="C637" s="2"/>
      <c r="D637" s="2"/>
    </row>
    <row r="638" spans="1:4">
      <c r="A638" s="2"/>
      <c r="B638" s="2"/>
      <c r="C638" s="2"/>
      <c r="D638" s="2"/>
    </row>
    <row r="639" spans="1:4">
      <c r="A639" s="2"/>
      <c r="B639" s="2"/>
      <c r="C639" s="2"/>
      <c r="D639" s="2"/>
    </row>
    <row r="640" spans="1:4">
      <c r="A640" s="2"/>
      <c r="B640" s="2"/>
      <c r="C640" s="2"/>
      <c r="D640" s="2"/>
    </row>
    <row r="641" spans="1:4">
      <c r="A641" s="2"/>
      <c r="B641" s="2"/>
      <c r="C641" s="2"/>
      <c r="D641" s="2"/>
    </row>
    <row r="642" spans="1:4">
      <c r="A642" s="2"/>
      <c r="B642" s="2"/>
      <c r="C642" s="2"/>
      <c r="D642" s="2"/>
    </row>
    <row r="643" spans="1:4">
      <c r="A643" s="2"/>
      <c r="B643" s="2"/>
      <c r="C643" s="2"/>
      <c r="D643" s="2"/>
    </row>
    <row r="644" spans="1:4">
      <c r="A644" s="2"/>
      <c r="B644" s="2"/>
      <c r="C644" s="2"/>
      <c r="D644" s="2"/>
    </row>
    <row r="645" spans="1:4">
      <c r="A645" s="2"/>
      <c r="B645" s="2"/>
      <c r="C645" s="2"/>
      <c r="D645" s="2"/>
    </row>
    <row r="646" spans="1:4">
      <c r="A646" s="2"/>
      <c r="B646" s="2"/>
      <c r="C646" s="2"/>
      <c r="D646" s="2"/>
    </row>
    <row r="647" spans="1:4">
      <c r="A647" s="2"/>
      <c r="B647" s="2"/>
      <c r="C647" s="2"/>
      <c r="D647" s="2"/>
    </row>
    <row r="648" spans="1:4">
      <c r="A648" s="2"/>
      <c r="B648" s="2"/>
      <c r="C648" s="2"/>
      <c r="D648" s="2"/>
    </row>
    <row r="649" spans="1:4">
      <c r="A649" s="2"/>
      <c r="B649" s="2"/>
      <c r="C649" s="2"/>
      <c r="D649" s="2"/>
    </row>
    <row r="650" spans="1:4">
      <c r="A650" s="2"/>
      <c r="B650" s="2"/>
      <c r="C650" s="2"/>
      <c r="D650" s="2"/>
    </row>
    <row r="651" spans="1:4">
      <c r="A651" s="2"/>
      <c r="B651" s="2"/>
      <c r="C651" s="2"/>
      <c r="D651" s="2"/>
    </row>
    <row r="652" spans="1:4">
      <c r="A652" s="2"/>
      <c r="B652" s="2"/>
      <c r="C652" s="2"/>
      <c r="D652" s="2"/>
    </row>
    <row r="653" spans="1:4">
      <c r="A653" s="2"/>
      <c r="B653" s="2"/>
      <c r="C653" s="2"/>
      <c r="D653" s="2"/>
    </row>
    <row r="654" spans="1:4">
      <c r="A654" s="2"/>
      <c r="B654" s="2"/>
      <c r="C654" s="2"/>
      <c r="D654" s="2"/>
    </row>
    <row r="655" spans="1:4">
      <c r="A655" s="2"/>
      <c r="B655" s="2"/>
      <c r="C655" s="2"/>
      <c r="D655" s="2"/>
    </row>
    <row r="656" spans="1:4">
      <c r="A656" s="2"/>
      <c r="B656" s="2"/>
      <c r="C656" s="2"/>
      <c r="D656" s="2"/>
    </row>
    <row r="657" spans="1:4">
      <c r="A657" s="2"/>
      <c r="B657" s="2"/>
      <c r="C657" s="2"/>
      <c r="D657" s="2"/>
    </row>
    <row r="658" spans="1:4">
      <c r="A658" s="2"/>
      <c r="B658" s="2"/>
      <c r="C658" s="2"/>
      <c r="D658" s="2"/>
    </row>
    <row r="659" spans="1:4">
      <c r="A659" s="2"/>
      <c r="B659" s="2"/>
      <c r="C659" s="2"/>
      <c r="D659" s="2"/>
    </row>
    <row r="660" spans="1:4">
      <c r="A660" s="2"/>
      <c r="B660" s="2"/>
      <c r="C660" s="2"/>
      <c r="D660" s="2"/>
    </row>
    <row r="661" spans="1:4">
      <c r="A661" s="2"/>
      <c r="B661" s="2"/>
      <c r="C661" s="2"/>
      <c r="D661" s="2"/>
    </row>
    <row r="662" spans="1:4">
      <c r="A662" s="2"/>
      <c r="B662" s="2"/>
      <c r="C662" s="2"/>
      <c r="D662" s="2"/>
    </row>
    <row r="663" spans="1:4">
      <c r="A663" s="2"/>
      <c r="B663" s="2"/>
      <c r="C663" s="2"/>
      <c r="D663" s="2"/>
    </row>
    <row r="664" spans="1:4">
      <c r="A664" s="2"/>
      <c r="B664" s="2"/>
      <c r="C664" s="2"/>
      <c r="D664" s="2"/>
    </row>
    <row r="665" spans="1:4">
      <c r="A665" s="2"/>
      <c r="B665" s="2"/>
      <c r="C665" s="2"/>
      <c r="D665" s="2"/>
    </row>
    <row r="666" spans="1:4">
      <c r="A666" s="2"/>
      <c r="B666" s="2"/>
      <c r="C666" s="2"/>
      <c r="D666" s="2"/>
    </row>
    <row r="667" spans="1:4">
      <c r="A667" s="2"/>
      <c r="B667" s="2"/>
      <c r="C667" s="2"/>
      <c r="D667" s="2"/>
    </row>
    <row r="668" spans="1:4">
      <c r="A668" s="2"/>
      <c r="B668" s="2"/>
      <c r="C668" s="2"/>
      <c r="D668" s="2"/>
    </row>
    <row r="669" spans="1:4">
      <c r="A669" s="2"/>
      <c r="B669" s="2"/>
      <c r="C669" s="2"/>
      <c r="D669" s="2"/>
    </row>
    <row r="670" spans="1:4">
      <c r="A670" s="2"/>
      <c r="B670" s="2"/>
      <c r="C670" s="2"/>
      <c r="D670" s="2"/>
    </row>
    <row r="671" spans="1:4">
      <c r="A671" s="2"/>
      <c r="B671" s="2"/>
      <c r="C671" s="2"/>
      <c r="D671" s="2"/>
    </row>
    <row r="672" spans="1:4">
      <c r="A672" s="2"/>
      <c r="B672" s="2"/>
      <c r="C672" s="2"/>
      <c r="D672" s="2"/>
    </row>
    <row r="673" spans="1:4">
      <c r="A673" s="2"/>
      <c r="B673" s="2"/>
      <c r="C673" s="2"/>
      <c r="D673" s="2"/>
    </row>
    <row r="674" spans="1:4">
      <c r="A674" s="2"/>
      <c r="B674" s="2"/>
      <c r="C674" s="2"/>
      <c r="D674" s="2"/>
    </row>
    <row r="675" spans="1:4">
      <c r="A675" s="2"/>
      <c r="B675" s="2"/>
      <c r="C675" s="2"/>
      <c r="D675" s="2"/>
    </row>
    <row r="676" spans="1:4">
      <c r="A676" s="2"/>
      <c r="B676" s="2"/>
      <c r="C676" s="2"/>
      <c r="D676" s="2"/>
    </row>
    <row r="677" spans="1:4">
      <c r="A677" s="2"/>
      <c r="B677" s="2"/>
      <c r="C677" s="2"/>
      <c r="D677" s="2"/>
    </row>
    <row r="678" spans="1:4">
      <c r="A678" s="2"/>
      <c r="B678" s="2"/>
      <c r="C678" s="2"/>
      <c r="D678" s="2"/>
    </row>
    <row r="679" spans="1:4">
      <c r="A679" s="2"/>
      <c r="B679" s="2"/>
      <c r="C679" s="2"/>
      <c r="D679" s="2"/>
    </row>
    <row r="680" spans="1:4">
      <c r="A680" s="2"/>
      <c r="B680" s="2"/>
      <c r="C680" s="2"/>
      <c r="D680" s="2"/>
    </row>
    <row r="681" spans="1:4">
      <c r="A681" s="2"/>
      <c r="B681" s="2"/>
      <c r="C681" s="2"/>
      <c r="D681" s="2"/>
    </row>
    <row r="682" spans="1:4">
      <c r="A682" s="2"/>
      <c r="B682" s="2"/>
      <c r="C682" s="2"/>
      <c r="D682" s="2"/>
    </row>
    <row r="683" spans="1:4">
      <c r="A683" s="2"/>
      <c r="B683" s="2"/>
      <c r="C683" s="2"/>
      <c r="D683" s="2"/>
    </row>
    <row r="684" spans="1:4">
      <c r="A684" s="2"/>
      <c r="B684" s="2"/>
      <c r="C684" s="2"/>
      <c r="D684" s="2"/>
    </row>
    <row r="685" spans="1:4">
      <c r="A685" s="2"/>
      <c r="B685" s="2"/>
      <c r="C685" s="2"/>
      <c r="D685" s="2"/>
    </row>
    <row r="686" spans="1:4">
      <c r="A686" s="2"/>
      <c r="B686" s="2"/>
      <c r="C686" s="2"/>
      <c r="D686" s="2"/>
    </row>
    <row r="687" spans="1:4">
      <c r="A687" s="2"/>
      <c r="B687" s="2"/>
      <c r="C687" s="2"/>
      <c r="D687" s="2"/>
    </row>
    <row r="688" spans="1:4">
      <c r="A688" s="2"/>
      <c r="B688" s="2"/>
      <c r="C688" s="2"/>
      <c r="D688" s="2"/>
    </row>
    <row r="689" spans="1:4">
      <c r="A689" s="2"/>
      <c r="B689" s="2"/>
      <c r="C689" s="2"/>
      <c r="D689" s="2"/>
    </row>
    <row r="690" spans="1:4">
      <c r="A690" s="2"/>
      <c r="B690" s="2"/>
      <c r="C690" s="2"/>
      <c r="D690" s="2"/>
    </row>
    <row r="691" spans="1:4">
      <c r="A691" s="2"/>
      <c r="B691" s="2"/>
      <c r="C691" s="2"/>
      <c r="D691" s="2"/>
    </row>
    <row r="692" spans="1:4">
      <c r="A692" s="2"/>
      <c r="B692" s="2"/>
      <c r="C692" s="2"/>
      <c r="D692" s="2"/>
    </row>
    <row r="693" spans="1:4">
      <c r="A693" s="2"/>
      <c r="B693" s="2"/>
      <c r="C693" s="2"/>
      <c r="D693" s="2"/>
    </row>
    <row r="694" spans="1:4">
      <c r="A694" s="2"/>
      <c r="B694" s="2"/>
      <c r="C694" s="2"/>
      <c r="D694" s="2"/>
    </row>
    <row r="695" spans="1:4">
      <c r="A695" s="2"/>
      <c r="B695" s="2"/>
      <c r="C695" s="2"/>
      <c r="D695" s="2"/>
    </row>
    <row r="696" spans="1:4">
      <c r="A696" s="2"/>
      <c r="B696" s="2"/>
      <c r="C696" s="2"/>
      <c r="D696" s="2"/>
    </row>
    <row r="697" spans="1:4">
      <c r="A697" s="2"/>
      <c r="B697" s="2"/>
      <c r="C697" s="2"/>
      <c r="D697" s="2"/>
    </row>
    <row r="698" spans="1:4">
      <c r="A698" s="2"/>
      <c r="B698" s="2"/>
      <c r="C698" s="2"/>
      <c r="D698" s="2"/>
    </row>
    <row r="699" spans="1:4">
      <c r="A699" s="2"/>
      <c r="B699" s="2"/>
      <c r="C699" s="2"/>
      <c r="D699" s="2"/>
    </row>
    <row r="700" spans="1:4">
      <c r="A700" s="2"/>
      <c r="B700" s="2"/>
      <c r="C700" s="2"/>
      <c r="D700" s="2"/>
    </row>
    <row r="701" spans="1:4">
      <c r="A701" s="2"/>
      <c r="B701" s="2"/>
      <c r="C701" s="2"/>
      <c r="D701" s="2"/>
    </row>
    <row r="702" spans="1:4">
      <c r="A702" s="2"/>
      <c r="B702" s="2"/>
      <c r="C702" s="2"/>
      <c r="D702" s="2"/>
    </row>
    <row r="703" spans="1:4">
      <c r="A703" s="2"/>
      <c r="B703" s="2"/>
      <c r="C703" s="2"/>
      <c r="D703" s="2"/>
    </row>
    <row r="704" spans="1:4">
      <c r="A704" s="2"/>
      <c r="B704" s="2"/>
      <c r="C704" s="2"/>
      <c r="D704" s="2"/>
    </row>
    <row r="705" spans="1:4">
      <c r="A705" s="2"/>
      <c r="B705" s="2"/>
      <c r="C705" s="2"/>
      <c r="D705" s="2"/>
    </row>
    <row r="706" spans="1:4">
      <c r="A706" s="2"/>
      <c r="B706" s="2"/>
      <c r="C706" s="2"/>
      <c r="D706" s="2"/>
    </row>
    <row r="707" spans="1:4">
      <c r="A707" s="2"/>
      <c r="B707" s="2"/>
      <c r="C707" s="2"/>
      <c r="D707" s="2"/>
    </row>
    <row r="708" spans="1:4">
      <c r="A708" s="2"/>
      <c r="B708" s="2"/>
      <c r="C708" s="2"/>
      <c r="D708" s="2"/>
    </row>
    <row r="709" spans="1:4">
      <c r="A709" s="2"/>
      <c r="B709" s="2"/>
      <c r="C709" s="2"/>
      <c r="D709" s="2"/>
    </row>
    <row r="710" spans="1:4">
      <c r="A710" s="2"/>
      <c r="B710" s="2"/>
      <c r="C710" s="2"/>
      <c r="D710" s="2"/>
    </row>
    <row r="711" spans="1:4">
      <c r="A711" s="2"/>
      <c r="B711" s="2"/>
      <c r="C711" s="2"/>
      <c r="D71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B866-6D61-3647-B7F5-6DC8ABAC85AD}">
  <dimension ref="A2:C3"/>
  <sheetViews>
    <sheetView workbookViewId="0">
      <selection activeCell="C29" sqref="C29"/>
    </sheetView>
  </sheetViews>
  <sheetFormatPr baseColWidth="10" defaultRowHeight="16"/>
  <sheetData>
    <row r="2" spans="1:3">
      <c r="A2" s="26" t="s">
        <v>0</v>
      </c>
      <c r="B2" s="26" t="s">
        <v>1</v>
      </c>
      <c r="C2" s="26" t="s">
        <v>4</v>
      </c>
    </row>
    <row r="3" spans="1:3">
      <c r="A3" t="s">
        <v>71</v>
      </c>
      <c r="B3" t="s">
        <v>71</v>
      </c>
      <c r="C3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66105-94B7-6B4A-9AAB-E8DA5EAB6881}">
  <dimension ref="A2:AG56"/>
  <sheetViews>
    <sheetView workbookViewId="0">
      <selection activeCell="K3" sqref="K3"/>
    </sheetView>
  </sheetViews>
  <sheetFormatPr baseColWidth="10" defaultRowHeight="16"/>
  <cols>
    <col min="6" max="6" width="16.83203125" customWidth="1"/>
    <col min="9" max="9" width="20" customWidth="1"/>
    <col min="10" max="10" width="17.6640625" customWidth="1"/>
  </cols>
  <sheetData>
    <row r="2" spans="1:33">
      <c r="A2" s="134" t="s">
        <v>0</v>
      </c>
      <c r="B2" s="134" t="s">
        <v>1</v>
      </c>
      <c r="C2" s="13" t="s">
        <v>4</v>
      </c>
      <c r="K2" s="13" t="s">
        <v>5</v>
      </c>
      <c r="L2" s="13" t="s">
        <v>6</v>
      </c>
      <c r="U2" s="26" t="s">
        <v>35</v>
      </c>
    </row>
    <row r="3" spans="1:33">
      <c r="A3" t="s">
        <v>71</v>
      </c>
      <c r="B3" t="s">
        <v>71</v>
      </c>
      <c r="C3" s="12"/>
      <c r="D3" s="12"/>
      <c r="E3" s="59"/>
      <c r="F3" s="144" t="s">
        <v>373</v>
      </c>
      <c r="G3" s="145"/>
      <c r="H3" s="12"/>
      <c r="I3" s="135" t="s">
        <v>8</v>
      </c>
      <c r="J3" s="135" t="s">
        <v>33</v>
      </c>
      <c r="K3" t="s">
        <v>71</v>
      </c>
      <c r="L3" s="29"/>
      <c r="M3" s="56"/>
      <c r="N3" s="129" t="s">
        <v>372</v>
      </c>
      <c r="O3" s="56"/>
      <c r="P3" s="12"/>
      <c r="Q3" s="135" t="s">
        <v>8</v>
      </c>
      <c r="R3" s="136">
        <v>2.0000000000000001E-4</v>
      </c>
      <c r="S3" s="137"/>
      <c r="U3" t="s">
        <v>71</v>
      </c>
    </row>
    <row r="4" spans="1:33">
      <c r="C4" s="13"/>
      <c r="D4" s="12"/>
      <c r="E4" s="56" t="s">
        <v>374</v>
      </c>
      <c r="F4" s="143" t="s">
        <v>48</v>
      </c>
      <c r="G4" s="143" t="s">
        <v>46</v>
      </c>
      <c r="H4" s="12"/>
      <c r="I4" s="135" t="s">
        <v>9</v>
      </c>
      <c r="J4" s="135" t="s">
        <v>34</v>
      </c>
      <c r="K4" s="12"/>
      <c r="L4" s="29"/>
      <c r="M4" s="56" t="s">
        <v>374</v>
      </c>
      <c r="N4" s="56" t="s">
        <v>48</v>
      </c>
      <c r="O4" s="56" t="s">
        <v>46</v>
      </c>
      <c r="P4" s="12"/>
      <c r="Q4" s="135" t="s">
        <v>9</v>
      </c>
      <c r="R4" s="136" t="s">
        <v>16</v>
      </c>
      <c r="S4" s="137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>
      <c r="C5" s="12"/>
      <c r="D5" s="12"/>
      <c r="E5" s="56">
        <v>1</v>
      </c>
      <c r="F5" s="141">
        <v>0.78769199999999995</v>
      </c>
      <c r="G5" s="141">
        <v>0.33333299999999999</v>
      </c>
      <c r="H5" s="4"/>
      <c r="I5" s="135" t="s">
        <v>11</v>
      </c>
      <c r="J5" s="135" t="s">
        <v>12</v>
      </c>
      <c r="K5" s="12"/>
      <c r="L5" s="29"/>
      <c r="M5" s="56">
        <v>1</v>
      </c>
      <c r="N5" s="56">
        <v>40.200000000000003</v>
      </c>
      <c r="O5" s="56">
        <v>40</v>
      </c>
      <c r="P5" s="12"/>
      <c r="Q5" s="135" t="s">
        <v>11</v>
      </c>
      <c r="R5" s="136" t="s">
        <v>12</v>
      </c>
      <c r="S5" s="138"/>
      <c r="T5" s="41"/>
      <c r="U5" s="41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>
      <c r="C6" s="12"/>
      <c r="D6" s="12"/>
      <c r="E6" s="56">
        <v>2</v>
      </c>
      <c r="F6" s="141">
        <v>0.72513099999999997</v>
      </c>
      <c r="G6" s="141">
        <v>0.33128800000000003</v>
      </c>
      <c r="H6" s="4"/>
      <c r="I6" s="135" t="s">
        <v>13</v>
      </c>
      <c r="J6" s="135" t="s">
        <v>14</v>
      </c>
      <c r="K6" s="12"/>
      <c r="L6" s="29"/>
      <c r="M6" s="56">
        <v>2</v>
      </c>
      <c r="N6" s="56">
        <v>60.1</v>
      </c>
      <c r="O6" s="56">
        <v>34.200000000000003</v>
      </c>
      <c r="P6" s="12"/>
      <c r="Q6" s="135" t="s">
        <v>13</v>
      </c>
      <c r="R6" s="136" t="s">
        <v>14</v>
      </c>
      <c r="S6" s="139"/>
      <c r="T6" s="29"/>
      <c r="U6" s="29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>
      <c r="C7" s="12"/>
      <c r="D7" s="12"/>
      <c r="E7" s="56">
        <v>3</v>
      </c>
      <c r="F7" s="141">
        <v>0.84355800000000003</v>
      </c>
      <c r="G7" s="141">
        <v>0.58823499999999995</v>
      </c>
      <c r="H7" s="4"/>
      <c r="I7" s="135" t="s">
        <v>17</v>
      </c>
      <c r="J7" s="135" t="s">
        <v>69</v>
      </c>
      <c r="K7" s="12"/>
      <c r="L7" s="29"/>
      <c r="M7" s="56">
        <v>3</v>
      </c>
      <c r="N7" s="56">
        <v>44.5</v>
      </c>
      <c r="O7" s="56">
        <v>28.7</v>
      </c>
      <c r="P7" s="12"/>
      <c r="Q7" s="135" t="s">
        <v>17</v>
      </c>
      <c r="R7" s="136" t="s">
        <v>47</v>
      </c>
      <c r="S7" s="139"/>
      <c r="T7" s="29"/>
      <c r="U7" s="29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>
      <c r="C8" s="12"/>
      <c r="D8" s="12"/>
      <c r="E8" s="56">
        <v>4</v>
      </c>
      <c r="F8" s="141">
        <v>0.79899500000000001</v>
      </c>
      <c r="G8" s="141">
        <v>0.534161</v>
      </c>
      <c r="H8" s="4"/>
      <c r="I8" s="135" t="s">
        <v>70</v>
      </c>
      <c r="J8" s="135">
        <v>7</v>
      </c>
      <c r="K8" s="12"/>
      <c r="L8" s="29"/>
      <c r="M8" s="56">
        <v>4</v>
      </c>
      <c r="N8" s="56">
        <v>50.9</v>
      </c>
      <c r="O8" s="56">
        <v>34.799999999999997</v>
      </c>
      <c r="P8" s="12"/>
      <c r="Q8" s="139"/>
      <c r="R8" s="140"/>
      <c r="S8" s="139"/>
      <c r="T8" s="29"/>
      <c r="U8" s="29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>
      <c r="C9" s="12"/>
      <c r="D9" s="12"/>
      <c r="E9" s="56">
        <v>5</v>
      </c>
      <c r="F9" s="141">
        <v>0.79896900000000004</v>
      </c>
      <c r="G9" s="141">
        <v>0.394009</v>
      </c>
      <c r="H9" s="4"/>
      <c r="K9" s="12"/>
      <c r="L9" s="29"/>
      <c r="M9" s="56">
        <v>5</v>
      </c>
      <c r="N9" s="56">
        <v>55.6</v>
      </c>
      <c r="O9" s="56">
        <v>28.8</v>
      </c>
      <c r="P9" s="12"/>
      <c r="Q9" s="139"/>
      <c r="R9" s="140"/>
      <c r="S9" s="139"/>
      <c r="T9" s="29"/>
      <c r="U9" s="29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33">
      <c r="C10" s="12"/>
      <c r="D10" s="12"/>
      <c r="E10" s="56">
        <v>6</v>
      </c>
      <c r="F10" s="141">
        <v>0.68831200000000003</v>
      </c>
      <c r="G10" s="141">
        <v>0.44174799999999997</v>
      </c>
      <c r="H10" s="4"/>
      <c r="I10" s="12"/>
      <c r="J10" s="12"/>
      <c r="K10" s="12"/>
      <c r="L10" s="29"/>
      <c r="M10" s="56">
        <v>6</v>
      </c>
      <c r="N10" s="56">
        <v>62.5</v>
      </c>
      <c r="O10" s="56">
        <v>16.7</v>
      </c>
      <c r="P10" s="12"/>
      <c r="Q10" s="29"/>
      <c r="R10" s="12"/>
      <c r="S10" s="29"/>
      <c r="T10" s="29"/>
      <c r="U10" s="29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>
      <c r="C11" s="12"/>
      <c r="D11" s="12"/>
      <c r="E11" s="56">
        <v>7</v>
      </c>
      <c r="F11" s="141">
        <v>0.81318699999999999</v>
      </c>
      <c r="G11" s="141">
        <v>0.388235</v>
      </c>
      <c r="H11" s="4"/>
      <c r="I11" s="12"/>
      <c r="J11" s="12"/>
      <c r="K11" s="29"/>
      <c r="L11" s="29"/>
      <c r="M11" s="56">
        <v>7</v>
      </c>
      <c r="N11" s="56">
        <v>51.4</v>
      </c>
      <c r="O11" s="56">
        <v>30.8</v>
      </c>
      <c r="P11" s="29"/>
      <c r="Q11" s="29"/>
      <c r="R11" s="29"/>
      <c r="S11" s="29"/>
      <c r="T11" s="29"/>
      <c r="U11" s="29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>
      <c r="A12" s="12"/>
      <c r="B12" s="12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>
      <c r="A13" s="12"/>
      <c r="B13" s="12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12"/>
      <c r="W13" s="12"/>
      <c r="X13" s="12"/>
      <c r="Y13" s="12"/>
      <c r="Z13" s="42"/>
      <c r="AA13" s="42"/>
      <c r="AB13" s="42"/>
      <c r="AC13" s="42"/>
      <c r="AD13" s="12"/>
      <c r="AE13" s="12"/>
      <c r="AF13" s="12"/>
      <c r="AG13" s="12"/>
    </row>
    <row r="14" spans="1:33">
      <c r="A14" s="12"/>
      <c r="B14" s="12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42"/>
      <c r="W14" s="4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>
      <c r="J22" s="29"/>
      <c r="K22" s="29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>
      <c r="J23" s="29"/>
      <c r="K23" s="29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>
      <c r="J24" s="31"/>
      <c r="K24" s="3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>
      <c r="A25" s="12"/>
      <c r="B25" s="12"/>
      <c r="C25" s="12"/>
      <c r="D25" s="12"/>
      <c r="E25" s="12"/>
      <c r="F25" s="12"/>
      <c r="G25" s="12"/>
      <c r="H25" s="12"/>
      <c r="I25" s="12"/>
      <c r="J25" s="31"/>
      <c r="K25" s="32"/>
      <c r="L25" s="12"/>
      <c r="M25" s="42"/>
      <c r="N25" s="42"/>
      <c r="O25" s="42"/>
      <c r="P25" s="42"/>
      <c r="Q25" s="4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>
      <c r="A26" s="12"/>
      <c r="B26" s="12"/>
      <c r="C26" s="12"/>
      <c r="D26" s="12"/>
      <c r="E26" s="12"/>
      <c r="F26" s="12"/>
      <c r="G26" s="12"/>
      <c r="H26" s="12"/>
      <c r="I26" s="12"/>
      <c r="J26" s="31"/>
      <c r="K26" s="3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>
      <c r="A27" s="13"/>
      <c r="B27" s="29"/>
      <c r="C27" s="12"/>
      <c r="D27" s="12"/>
      <c r="E27" s="12"/>
      <c r="F27" s="11"/>
      <c r="G27" s="4"/>
      <c r="H27" s="4"/>
      <c r="I27" s="30"/>
      <c r="J27" s="31"/>
      <c r="K27" s="3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>
      <c r="A28" s="12"/>
      <c r="B28" s="29"/>
      <c r="C28" s="12"/>
      <c r="D28" s="12"/>
      <c r="E28" s="12"/>
      <c r="F28" s="11"/>
      <c r="G28" s="4"/>
      <c r="H28" s="4"/>
      <c r="I28" s="29"/>
      <c r="J28" s="31"/>
      <c r="K28" s="3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>
      <c r="A29" s="12"/>
      <c r="B29" s="29"/>
      <c r="C29" s="12"/>
      <c r="D29" s="12"/>
      <c r="E29" s="12"/>
      <c r="F29" s="11"/>
      <c r="G29" s="4"/>
      <c r="H29" s="4"/>
      <c r="I29" s="29"/>
      <c r="J29" s="29"/>
      <c r="K29" s="2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>
      <c r="A30" s="12"/>
      <c r="B30" s="29"/>
      <c r="C30" s="12"/>
      <c r="D30" s="12"/>
      <c r="E30" s="12"/>
      <c r="F30" s="11"/>
      <c r="G30" s="4"/>
      <c r="H30" s="4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>
      <c r="A31" s="12"/>
      <c r="B31" s="29"/>
      <c r="C31" s="12"/>
      <c r="D31" s="12"/>
      <c r="E31" s="12"/>
      <c r="F31" s="11"/>
      <c r="G31" s="4"/>
      <c r="H31" s="4"/>
      <c r="I31" s="29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>
      <c r="A32" s="12"/>
      <c r="B32" s="29"/>
      <c r="C32" s="12"/>
      <c r="D32" s="12"/>
      <c r="E32" s="12"/>
      <c r="F32" s="29"/>
      <c r="G32" s="12"/>
      <c r="H32" s="12"/>
      <c r="I32" s="2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>
      <c r="A33" s="12"/>
      <c r="B33" s="29"/>
      <c r="C33" s="12"/>
      <c r="D33" s="12"/>
      <c r="E33" s="12"/>
      <c r="F33" s="29"/>
      <c r="G33" s="12"/>
      <c r="H33" s="12"/>
      <c r="I33" s="29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>
      <c r="A34" s="12"/>
      <c r="B34" s="29"/>
      <c r="C34" s="12"/>
      <c r="D34" s="12"/>
      <c r="E34" s="12"/>
      <c r="F34" s="29"/>
      <c r="G34" s="12"/>
      <c r="H34" s="12"/>
      <c r="I34" s="29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>
      <c r="A35" s="12"/>
      <c r="B35" s="29"/>
      <c r="C35" s="29"/>
      <c r="D35" s="30"/>
      <c r="E35" s="30"/>
      <c r="F35" s="29"/>
      <c r="G35" s="12"/>
      <c r="H35" s="12"/>
      <c r="I35" s="29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42"/>
      <c r="N36" s="42"/>
      <c r="O36" s="42"/>
      <c r="P36" s="42"/>
      <c r="Q36" s="4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3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1:3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1:3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1:3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1:3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1:3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1:3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1:3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1:3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1:3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1:3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spans="1:3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1:3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EBF73-11D6-DB40-BD77-747284AD66A4}">
  <dimension ref="A2:C3"/>
  <sheetViews>
    <sheetView workbookViewId="0">
      <selection activeCell="C20" sqref="C20"/>
    </sheetView>
  </sheetViews>
  <sheetFormatPr baseColWidth="10" defaultRowHeight="16"/>
  <sheetData>
    <row r="2" spans="1:3">
      <c r="A2" s="26" t="s">
        <v>0</v>
      </c>
      <c r="B2" s="26" t="s">
        <v>1</v>
      </c>
      <c r="C2" s="26" t="s">
        <v>4</v>
      </c>
    </row>
    <row r="3" spans="1:3">
      <c r="A3" t="s">
        <v>71</v>
      </c>
      <c r="B3" t="s">
        <v>71</v>
      </c>
      <c r="C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981C-D8E7-2146-ABF9-1A50C75A6816}">
  <dimension ref="A2:Q92"/>
  <sheetViews>
    <sheetView topLeftCell="C1" workbookViewId="0">
      <selection activeCell="A2" sqref="A2"/>
    </sheetView>
  </sheetViews>
  <sheetFormatPr baseColWidth="10" defaultRowHeight="16"/>
  <cols>
    <col min="3" max="3" width="11" bestFit="1" customWidth="1"/>
    <col min="4" max="4" width="13.5" bestFit="1" customWidth="1"/>
    <col min="5" max="5" width="11" bestFit="1" customWidth="1"/>
    <col min="9" max="9" width="9" customWidth="1"/>
    <col min="10" max="10" width="13.5" bestFit="1" customWidth="1"/>
    <col min="11" max="11" width="11" bestFit="1" customWidth="1"/>
  </cols>
  <sheetData>
    <row r="2" spans="1:17">
      <c r="A2" s="26" t="s">
        <v>0</v>
      </c>
      <c r="B2" s="26" t="s">
        <v>1</v>
      </c>
      <c r="C2" s="37" t="s">
        <v>53</v>
      </c>
      <c r="D2" s="5" t="s">
        <v>51</v>
      </c>
      <c r="E2" s="6" t="s">
        <v>52</v>
      </c>
      <c r="G2" s="39" t="s">
        <v>4</v>
      </c>
      <c r="H2" s="37" t="s">
        <v>53</v>
      </c>
      <c r="I2" s="5" t="s">
        <v>54</v>
      </c>
      <c r="J2" s="33" t="s">
        <v>55</v>
      </c>
      <c r="K2" s="33" t="s">
        <v>56</v>
      </c>
      <c r="L2" s="6" t="s">
        <v>57</v>
      </c>
      <c r="N2" s="13" t="s">
        <v>5</v>
      </c>
      <c r="O2" s="5" t="s">
        <v>50</v>
      </c>
      <c r="P2" s="37" t="s">
        <v>2</v>
      </c>
      <c r="Q2" s="6" t="s">
        <v>49</v>
      </c>
    </row>
    <row r="3" spans="1:17">
      <c r="C3" s="23">
        <v>0</v>
      </c>
      <c r="D3" s="23">
        <v>-1.6899999999999999E-6</v>
      </c>
      <c r="E3" s="21">
        <v>2.9999999999999997E-4</v>
      </c>
      <c r="H3" s="23">
        <v>0</v>
      </c>
      <c r="I3" s="38">
        <v>1E-4</v>
      </c>
      <c r="J3" s="23">
        <v>-2.32E-4</v>
      </c>
      <c r="K3" s="23">
        <v>2.0000000000000001E-4</v>
      </c>
      <c r="L3" s="21">
        <v>1E-4</v>
      </c>
      <c r="O3" s="34">
        <v>5</v>
      </c>
      <c r="P3" s="23">
        <v>10000</v>
      </c>
      <c r="Q3" s="21"/>
    </row>
    <row r="4" spans="1:17">
      <c r="C4" s="24">
        <v>10</v>
      </c>
      <c r="D4" s="24">
        <v>0.38290000000000002</v>
      </c>
      <c r="E4" s="8">
        <v>-6.5199999999999998E-3</v>
      </c>
      <c r="H4" s="24">
        <v>10</v>
      </c>
      <c r="I4" s="7">
        <v>-1.06E-2</v>
      </c>
      <c r="J4" s="24">
        <v>0.23549999999999999</v>
      </c>
      <c r="K4" s="24">
        <v>0.23050000000000001</v>
      </c>
      <c r="L4" s="8">
        <v>0.28000000000000003</v>
      </c>
      <c r="O4" s="35">
        <v>6</v>
      </c>
      <c r="P4" s="24">
        <v>10000</v>
      </c>
      <c r="Q4" s="8"/>
    </row>
    <row r="5" spans="1:17">
      <c r="C5" s="24">
        <v>20</v>
      </c>
      <c r="D5" s="24">
        <v>0.74960000000000004</v>
      </c>
      <c r="E5" s="8">
        <v>-7.3299999999999997E-3</v>
      </c>
      <c r="H5" s="24">
        <v>20</v>
      </c>
      <c r="I5" s="7">
        <v>-1.5599999999999999E-2</v>
      </c>
      <c r="J5" s="24">
        <v>0.47610000000000002</v>
      </c>
      <c r="K5" s="24">
        <v>0.41549999999999998</v>
      </c>
      <c r="L5" s="8">
        <v>0.51390000000000002</v>
      </c>
      <c r="O5" s="35">
        <v>7</v>
      </c>
      <c r="P5" s="24">
        <v>10000</v>
      </c>
      <c r="Q5" s="8"/>
    </row>
    <row r="6" spans="1:17">
      <c r="C6" s="24">
        <v>30</v>
      </c>
      <c r="D6" s="24">
        <v>1.0789</v>
      </c>
      <c r="E6" s="8">
        <v>-6.1999999999999998E-3</v>
      </c>
      <c r="H6" s="24">
        <v>30</v>
      </c>
      <c r="I6" s="7">
        <v>-2.0299999999999999E-2</v>
      </c>
      <c r="J6" s="24">
        <v>0.70509999999999995</v>
      </c>
      <c r="K6" s="24">
        <v>0.55449999999999999</v>
      </c>
      <c r="L6" s="8">
        <v>0.68840000000000001</v>
      </c>
      <c r="O6" s="35">
        <v>8</v>
      </c>
      <c r="P6" s="24">
        <v>10000</v>
      </c>
      <c r="Q6" s="8"/>
    </row>
    <row r="7" spans="1:17">
      <c r="C7" s="24">
        <v>40</v>
      </c>
      <c r="D7" s="24">
        <v>1.3707</v>
      </c>
      <c r="E7" s="8">
        <v>-7.5300000000000002E-3</v>
      </c>
      <c r="H7" s="24">
        <v>40</v>
      </c>
      <c r="I7" s="7">
        <v>-2.2499999999999999E-2</v>
      </c>
      <c r="J7" s="24">
        <v>0.91539999999999999</v>
      </c>
      <c r="K7" s="24">
        <v>0.65639999999999998</v>
      </c>
      <c r="L7" s="8">
        <v>0.81640000000000001</v>
      </c>
      <c r="O7" s="35">
        <v>9</v>
      </c>
      <c r="P7" s="24">
        <v>10000</v>
      </c>
      <c r="Q7" s="8"/>
    </row>
    <row r="8" spans="1:17">
      <c r="C8" s="24">
        <v>50</v>
      </c>
      <c r="D8" s="24">
        <v>1.6212</v>
      </c>
      <c r="E8" s="8">
        <v>-6.3299999999999997E-3</v>
      </c>
      <c r="H8" s="24">
        <v>50</v>
      </c>
      <c r="I8" s="7">
        <v>-2.3400000000000001E-2</v>
      </c>
      <c r="J8" s="24">
        <v>1.1087</v>
      </c>
      <c r="K8" s="24">
        <v>0.73019999999999996</v>
      </c>
      <c r="L8" s="8">
        <v>0.91420000000000001</v>
      </c>
      <c r="O8" s="35">
        <v>10</v>
      </c>
      <c r="P8" s="24">
        <v>68.25</v>
      </c>
      <c r="Q8" s="8"/>
    </row>
    <row r="9" spans="1:17">
      <c r="C9" s="24">
        <v>60</v>
      </c>
      <c r="D9" s="24">
        <v>1.8395999999999999</v>
      </c>
      <c r="E9" s="8">
        <v>-6.3600000000000002E-3</v>
      </c>
      <c r="H9" s="24">
        <v>60</v>
      </c>
      <c r="I9" s="7">
        <v>-2.6200000000000001E-2</v>
      </c>
      <c r="J9" s="24">
        <v>1.284</v>
      </c>
      <c r="K9" s="24">
        <v>0.78839999999999999</v>
      </c>
      <c r="L9" s="8">
        <v>0.98409999999999997</v>
      </c>
      <c r="O9" s="35">
        <v>11</v>
      </c>
      <c r="P9" s="24"/>
      <c r="Q9" s="8">
        <v>46.45</v>
      </c>
    </row>
    <row r="10" spans="1:17">
      <c r="C10" s="24">
        <v>70</v>
      </c>
      <c r="D10" s="24">
        <v>2.0247999999999999</v>
      </c>
      <c r="E10" s="8">
        <v>-6.2599999999999999E-3</v>
      </c>
      <c r="H10" s="24">
        <v>70</v>
      </c>
      <c r="I10" s="7">
        <v>-2.7900000000000001E-2</v>
      </c>
      <c r="J10" s="24">
        <v>1.4424999999999999</v>
      </c>
      <c r="K10" s="24">
        <v>0.83140000000000003</v>
      </c>
      <c r="L10" s="8">
        <v>1.0384</v>
      </c>
      <c r="O10" s="35">
        <v>12</v>
      </c>
      <c r="P10" s="24"/>
      <c r="Q10" s="8">
        <v>539.25</v>
      </c>
    </row>
    <row r="11" spans="1:17">
      <c r="C11" s="24">
        <v>80</v>
      </c>
      <c r="D11" s="24">
        <v>2.1825000000000001</v>
      </c>
      <c r="E11" s="8">
        <v>-5.1599999999999997E-3</v>
      </c>
      <c r="H11" s="24">
        <v>80</v>
      </c>
      <c r="I11" s="7">
        <v>-2.7E-2</v>
      </c>
      <c r="J11" s="24">
        <v>1.5831</v>
      </c>
      <c r="K11" s="24">
        <v>0.86480000000000001</v>
      </c>
      <c r="L11" s="8">
        <v>1.0819000000000001</v>
      </c>
      <c r="O11" s="35">
        <v>13</v>
      </c>
      <c r="P11" s="24"/>
      <c r="Q11" s="8">
        <v>355.5</v>
      </c>
    </row>
    <row r="12" spans="1:17">
      <c r="C12" s="24">
        <v>90</v>
      </c>
      <c r="D12" s="24">
        <v>2.3182</v>
      </c>
      <c r="E12" s="8">
        <v>-4.8199999999999996E-3</v>
      </c>
      <c r="H12" s="24">
        <v>90</v>
      </c>
      <c r="I12" s="7">
        <v>-2.7799999999999998E-2</v>
      </c>
      <c r="J12" s="24">
        <v>1.7081999999999999</v>
      </c>
      <c r="K12" s="24">
        <v>0.89059999999999995</v>
      </c>
      <c r="L12" s="8">
        <v>1.1137999999999999</v>
      </c>
      <c r="O12" s="35">
        <v>14</v>
      </c>
      <c r="P12" s="24"/>
      <c r="Q12" s="8">
        <v>10000</v>
      </c>
    </row>
    <row r="13" spans="1:17">
      <c r="C13" s="24">
        <v>100</v>
      </c>
      <c r="D13" s="24">
        <v>2.4355000000000002</v>
      </c>
      <c r="E13" s="8">
        <v>-4.7400000000000003E-3</v>
      </c>
      <c r="H13" s="24">
        <v>100</v>
      </c>
      <c r="I13" s="7">
        <v>-2.8799999999999999E-2</v>
      </c>
      <c r="J13" s="24">
        <v>1.8194999999999999</v>
      </c>
      <c r="K13" s="24">
        <v>0.90890000000000004</v>
      </c>
      <c r="L13" s="8">
        <v>1.1392</v>
      </c>
      <c r="O13" s="35">
        <v>16</v>
      </c>
      <c r="P13" s="24">
        <v>10000</v>
      </c>
      <c r="Q13" s="8"/>
    </row>
    <row r="14" spans="1:17">
      <c r="C14" s="24">
        <v>110</v>
      </c>
      <c r="D14" s="24">
        <v>2.5398000000000001</v>
      </c>
      <c r="E14" s="8">
        <v>-4.3800000000000002E-3</v>
      </c>
      <c r="H14" s="24">
        <v>110</v>
      </c>
      <c r="I14" s="7">
        <v>-2.8000000000000001E-2</v>
      </c>
      <c r="J14" s="24">
        <v>1.9176</v>
      </c>
      <c r="K14" s="24">
        <v>0.92649999999999999</v>
      </c>
      <c r="L14" s="8">
        <v>1.1586000000000001</v>
      </c>
      <c r="O14" s="35">
        <v>17</v>
      </c>
      <c r="P14" s="24">
        <v>10000</v>
      </c>
      <c r="Q14" s="8"/>
    </row>
    <row r="15" spans="1:17">
      <c r="A15" s="13"/>
      <c r="C15" s="24">
        <v>120</v>
      </c>
      <c r="D15" s="24">
        <v>2.6303999999999998</v>
      </c>
      <c r="E15" s="8">
        <v>-3.6600000000000001E-3</v>
      </c>
      <c r="H15" s="24">
        <v>120</v>
      </c>
      <c r="I15" s="7">
        <v>-2.9600000000000001E-2</v>
      </c>
      <c r="J15" s="24">
        <v>2.0038999999999998</v>
      </c>
      <c r="K15" s="24">
        <v>0.93869999999999998</v>
      </c>
      <c r="L15" s="8">
        <v>1.1766000000000001</v>
      </c>
      <c r="O15" s="35">
        <v>18</v>
      </c>
      <c r="P15" s="24">
        <v>10000</v>
      </c>
      <c r="Q15" s="8"/>
    </row>
    <row r="16" spans="1:17">
      <c r="C16" s="24">
        <v>130</v>
      </c>
      <c r="D16" s="24">
        <v>2.7090000000000001</v>
      </c>
      <c r="E16" s="8">
        <v>-1.7600000000000001E-3</v>
      </c>
      <c r="H16" s="24">
        <v>130</v>
      </c>
      <c r="I16" s="7">
        <v>-2.9100000000000001E-2</v>
      </c>
      <c r="J16" s="24">
        <v>2.0792000000000002</v>
      </c>
      <c r="K16" s="24">
        <v>0.95030000000000003</v>
      </c>
      <c r="L16" s="8">
        <v>1.1906000000000001</v>
      </c>
      <c r="O16" s="35">
        <v>19</v>
      </c>
      <c r="P16" s="24"/>
      <c r="Q16" s="8">
        <v>26.9</v>
      </c>
    </row>
    <row r="17" spans="3:17">
      <c r="C17" s="24">
        <v>140</v>
      </c>
      <c r="D17" s="24">
        <v>2.7786</v>
      </c>
      <c r="E17" s="8">
        <v>-1.1999999999999999E-3</v>
      </c>
      <c r="H17" s="24">
        <v>140</v>
      </c>
      <c r="I17" s="7">
        <v>-2.7900000000000001E-2</v>
      </c>
      <c r="J17" s="24">
        <v>2.1488</v>
      </c>
      <c r="K17" s="24">
        <v>0.9587</v>
      </c>
      <c r="L17" s="8">
        <v>1.2024999999999999</v>
      </c>
      <c r="O17" s="35">
        <v>20</v>
      </c>
      <c r="P17" s="24"/>
      <c r="Q17" s="8">
        <v>327</v>
      </c>
    </row>
    <row r="18" spans="3:17">
      <c r="C18" s="24">
        <v>150</v>
      </c>
      <c r="D18" s="24">
        <v>2.8414999999999999</v>
      </c>
      <c r="E18" s="8">
        <v>-4.9200000000000003E-4</v>
      </c>
      <c r="H18" s="24">
        <v>150</v>
      </c>
      <c r="I18" s="7">
        <v>-2.5899999999999999E-2</v>
      </c>
      <c r="J18" s="24">
        <v>2.2082999999999999</v>
      </c>
      <c r="K18" s="24">
        <v>0.96530000000000005</v>
      </c>
      <c r="L18" s="8">
        <v>1.2121999999999999</v>
      </c>
      <c r="O18" s="35">
        <v>21</v>
      </c>
      <c r="P18" s="24"/>
      <c r="Q18" s="8">
        <v>1463</v>
      </c>
    </row>
    <row r="19" spans="3:17">
      <c r="C19" s="24">
        <v>160</v>
      </c>
      <c r="D19" s="24">
        <v>2.8978999999999999</v>
      </c>
      <c r="E19" s="8">
        <v>-2.5300000000000001E-3</v>
      </c>
      <c r="H19" s="24">
        <v>160</v>
      </c>
      <c r="I19" s="7">
        <v>-2.7199999999999998E-2</v>
      </c>
      <c r="J19" s="24">
        <v>2.2623000000000002</v>
      </c>
      <c r="K19" s="24">
        <v>0.97170000000000001</v>
      </c>
      <c r="L19" s="8">
        <v>1.2202</v>
      </c>
      <c r="O19" s="35">
        <v>22</v>
      </c>
      <c r="P19" s="24">
        <v>10000</v>
      </c>
      <c r="Q19" s="8"/>
    </row>
    <row r="20" spans="3:17">
      <c r="C20" s="24">
        <v>170</v>
      </c>
      <c r="D20" s="24">
        <v>2.9510999999999998</v>
      </c>
      <c r="E20" s="8">
        <v>-1.73E-3</v>
      </c>
      <c r="H20" s="24">
        <v>170</v>
      </c>
      <c r="I20" s="7">
        <v>-2.53E-2</v>
      </c>
      <c r="J20" s="24">
        <v>2.3109999999999999</v>
      </c>
      <c r="K20" s="24">
        <v>0.97719999999999996</v>
      </c>
      <c r="L20" s="8">
        <v>1.2297</v>
      </c>
      <c r="O20" s="35">
        <v>23</v>
      </c>
      <c r="P20" s="24"/>
      <c r="Q20" s="8">
        <v>17.350000000000001</v>
      </c>
    </row>
    <row r="21" spans="3:17">
      <c r="C21" s="24">
        <v>180</v>
      </c>
      <c r="D21" s="24">
        <v>2.9981</v>
      </c>
      <c r="E21" s="8">
        <v>-1.31E-3</v>
      </c>
      <c r="H21" s="24">
        <v>180</v>
      </c>
      <c r="I21" s="7">
        <v>-2.7099999999999999E-2</v>
      </c>
      <c r="J21" s="24">
        <v>2.3540999999999999</v>
      </c>
      <c r="K21" s="24">
        <v>0.98170000000000002</v>
      </c>
      <c r="L21" s="8">
        <v>1.2366999999999999</v>
      </c>
      <c r="O21" s="35">
        <v>24</v>
      </c>
      <c r="P21" s="24"/>
      <c r="Q21" s="8">
        <v>72.582499999999996</v>
      </c>
    </row>
    <row r="22" spans="3:17">
      <c r="C22" s="24">
        <v>190</v>
      </c>
      <c r="D22" s="24">
        <v>3.0409999999999999</v>
      </c>
      <c r="E22" s="8">
        <v>1.1000000000000001E-3</v>
      </c>
      <c r="H22" s="24">
        <v>190</v>
      </c>
      <c r="I22" s="7">
        <v>-2.6200000000000001E-2</v>
      </c>
      <c r="J22" s="24">
        <v>2.3938000000000001</v>
      </c>
      <c r="K22" s="24">
        <v>0.98709999999999998</v>
      </c>
      <c r="L22" s="8">
        <v>1.2414000000000001</v>
      </c>
      <c r="O22" s="35">
        <v>25</v>
      </c>
      <c r="P22" s="24">
        <v>10000</v>
      </c>
      <c r="Q22" s="8"/>
    </row>
    <row r="23" spans="3:17">
      <c r="C23" s="24">
        <v>200</v>
      </c>
      <c r="D23" s="24">
        <v>3.0785</v>
      </c>
      <c r="E23" s="8">
        <v>1.6999999999999999E-3</v>
      </c>
      <c r="H23" s="24">
        <v>200</v>
      </c>
      <c r="I23" s="7">
        <v>-2.6100000000000002E-2</v>
      </c>
      <c r="J23" s="24">
        <v>2.4278</v>
      </c>
      <c r="K23" s="24">
        <v>0.98729999999999996</v>
      </c>
      <c r="L23" s="8">
        <v>1.2456</v>
      </c>
      <c r="O23" s="35">
        <v>26</v>
      </c>
      <c r="P23" s="24"/>
      <c r="Q23" s="8">
        <v>15.1</v>
      </c>
    </row>
    <row r="24" spans="3:17">
      <c r="C24" s="24">
        <v>210</v>
      </c>
      <c r="D24" s="24">
        <v>3.1147999999999998</v>
      </c>
      <c r="E24" s="8">
        <v>4.0000000000000002E-4</v>
      </c>
      <c r="H24" s="24">
        <v>210</v>
      </c>
      <c r="I24" s="7">
        <v>-2.52E-2</v>
      </c>
      <c r="J24" s="24">
        <v>2.4598</v>
      </c>
      <c r="K24" s="24">
        <v>0.99170000000000003</v>
      </c>
      <c r="L24" s="8">
        <v>1.2527999999999999</v>
      </c>
      <c r="O24" s="35">
        <v>27</v>
      </c>
      <c r="P24" s="24"/>
      <c r="Q24" s="8">
        <v>43.9</v>
      </c>
    </row>
    <row r="25" spans="3:17">
      <c r="C25" s="24">
        <v>220</v>
      </c>
      <c r="D25" s="24">
        <v>3.1488</v>
      </c>
      <c r="E25" s="8">
        <v>-2.8699999999999998E-4</v>
      </c>
      <c r="H25" s="24">
        <v>220</v>
      </c>
      <c r="I25" s="7">
        <v>-2.3900000000000001E-2</v>
      </c>
      <c r="J25" s="24">
        <v>2.4885000000000002</v>
      </c>
      <c r="K25" s="24">
        <v>0.99529999999999996</v>
      </c>
      <c r="L25" s="8">
        <v>1.2567999999999999</v>
      </c>
      <c r="O25" s="35">
        <v>28</v>
      </c>
      <c r="P25" s="24"/>
      <c r="Q25" s="8">
        <v>16.75</v>
      </c>
    </row>
    <row r="26" spans="3:17">
      <c r="C26" s="24">
        <v>230</v>
      </c>
      <c r="D26" s="24">
        <v>3.1795</v>
      </c>
      <c r="E26" s="8">
        <v>1.2999999999999999E-3</v>
      </c>
      <c r="H26" s="24">
        <v>230</v>
      </c>
      <c r="I26" s="7">
        <v>-2.4199999999999999E-2</v>
      </c>
      <c r="J26" s="24">
        <v>2.5158</v>
      </c>
      <c r="K26" s="24">
        <v>0.99780000000000002</v>
      </c>
      <c r="L26" s="8">
        <v>1.2607999999999999</v>
      </c>
      <c r="O26" s="35">
        <v>28</v>
      </c>
      <c r="P26" s="24"/>
      <c r="Q26" s="8">
        <v>16.75</v>
      </c>
    </row>
    <row r="27" spans="3:17">
      <c r="C27" s="24">
        <v>240</v>
      </c>
      <c r="D27" s="24">
        <v>3.2094</v>
      </c>
      <c r="E27" s="8">
        <v>2.2000000000000001E-3</v>
      </c>
      <c r="H27" s="24">
        <v>240</v>
      </c>
      <c r="I27" s="7">
        <v>-2.35E-2</v>
      </c>
      <c r="J27" s="24">
        <v>2.5390000000000001</v>
      </c>
      <c r="K27" s="24">
        <v>1.0018</v>
      </c>
      <c r="L27" s="8">
        <v>1.262</v>
      </c>
      <c r="O27" s="35">
        <v>30</v>
      </c>
      <c r="P27" s="24">
        <v>10000</v>
      </c>
      <c r="Q27" s="8"/>
    </row>
    <row r="28" spans="3:17">
      <c r="C28" s="24">
        <v>250</v>
      </c>
      <c r="D28" s="24">
        <v>3.2361</v>
      </c>
      <c r="E28" s="8">
        <v>1.4E-3</v>
      </c>
      <c r="H28" s="24">
        <v>250</v>
      </c>
      <c r="I28" s="7">
        <v>-2.5600000000000001E-2</v>
      </c>
      <c r="J28" s="24">
        <v>2.5602</v>
      </c>
      <c r="K28" s="24">
        <v>1.0023</v>
      </c>
      <c r="L28" s="8">
        <v>1.2647999999999999</v>
      </c>
      <c r="O28" s="35">
        <v>31</v>
      </c>
      <c r="P28" s="24"/>
      <c r="Q28" s="8">
        <v>451</v>
      </c>
    </row>
    <row r="29" spans="3:17">
      <c r="C29" s="24">
        <v>260</v>
      </c>
      <c r="D29" s="24">
        <v>3.2612000000000001</v>
      </c>
      <c r="E29" s="8">
        <v>2.3E-3</v>
      </c>
      <c r="H29" s="24">
        <v>260</v>
      </c>
      <c r="I29" s="7">
        <v>-2.3800000000000002E-2</v>
      </c>
      <c r="J29" s="24">
        <v>2.5808</v>
      </c>
      <c r="K29" s="24">
        <v>1.0042</v>
      </c>
      <c r="L29" s="8">
        <v>1.2692000000000001</v>
      </c>
      <c r="O29" s="35">
        <v>32</v>
      </c>
      <c r="P29" s="24">
        <v>10000</v>
      </c>
      <c r="Q29" s="8"/>
    </row>
    <row r="30" spans="3:17">
      <c r="C30" s="24">
        <v>270</v>
      </c>
      <c r="D30" s="24">
        <v>3.2837000000000001</v>
      </c>
      <c r="E30" s="8">
        <v>2.5999999999999999E-3</v>
      </c>
      <c r="H30" s="24">
        <v>270</v>
      </c>
      <c r="I30" s="7">
        <v>-2.2700000000000001E-2</v>
      </c>
      <c r="J30" s="24">
        <v>2.6006999999999998</v>
      </c>
      <c r="K30" s="24">
        <v>1.0052000000000001</v>
      </c>
      <c r="L30" s="8">
        <v>1.2710999999999999</v>
      </c>
      <c r="O30" s="35">
        <v>33</v>
      </c>
      <c r="P30" s="24">
        <v>10000</v>
      </c>
      <c r="Q30" s="8"/>
    </row>
    <row r="31" spans="3:17">
      <c r="C31" s="24">
        <v>280</v>
      </c>
      <c r="D31" s="24">
        <v>3.3062</v>
      </c>
      <c r="E31" s="8">
        <v>1.1000000000000001E-3</v>
      </c>
      <c r="H31" s="24">
        <v>280</v>
      </c>
      <c r="I31" s="7">
        <v>-2.2499999999999999E-2</v>
      </c>
      <c r="J31" s="24">
        <v>2.6162000000000001</v>
      </c>
      <c r="K31" s="24">
        <v>1.0074000000000001</v>
      </c>
      <c r="L31" s="8">
        <v>1.2728999999999999</v>
      </c>
      <c r="O31" s="35">
        <v>34</v>
      </c>
      <c r="P31" s="24"/>
      <c r="Q31" s="8">
        <v>5.0750000000000002</v>
      </c>
    </row>
    <row r="32" spans="3:17">
      <c r="C32" s="24">
        <v>290</v>
      </c>
      <c r="D32" s="24">
        <v>3.3277999999999999</v>
      </c>
      <c r="E32" s="8">
        <v>2.3E-3</v>
      </c>
      <c r="H32" s="24">
        <v>290</v>
      </c>
      <c r="I32" s="7">
        <v>-2.1499999999999998E-2</v>
      </c>
      <c r="J32" s="24">
        <v>2.6332</v>
      </c>
      <c r="K32" s="24">
        <v>1.0076000000000001</v>
      </c>
      <c r="L32" s="8">
        <v>1.2750999999999999</v>
      </c>
      <c r="O32" s="35">
        <v>35</v>
      </c>
      <c r="P32" s="24"/>
      <c r="Q32" s="8">
        <v>10000</v>
      </c>
    </row>
    <row r="33" spans="3:17">
      <c r="C33" s="24">
        <v>300</v>
      </c>
      <c r="D33" s="24">
        <v>3.3439000000000001</v>
      </c>
      <c r="E33" s="8">
        <v>1.5E-3</v>
      </c>
      <c r="H33" s="24">
        <v>300</v>
      </c>
      <c r="I33" s="7">
        <v>-2.1399999999999999E-2</v>
      </c>
      <c r="J33" s="24">
        <v>2.645</v>
      </c>
      <c r="K33" s="24">
        <v>1.0102</v>
      </c>
      <c r="L33" s="8">
        <v>1.2791999999999999</v>
      </c>
      <c r="O33" s="35">
        <v>36</v>
      </c>
      <c r="P33" s="24">
        <v>50.6</v>
      </c>
      <c r="Q33" s="8"/>
    </row>
    <row r="34" spans="3:17">
      <c r="C34" s="24">
        <v>310</v>
      </c>
      <c r="D34" s="24">
        <v>3.3071999999999999</v>
      </c>
      <c r="E34" s="8">
        <v>1.2999999999999999E-3</v>
      </c>
      <c r="H34" s="24">
        <v>310</v>
      </c>
      <c r="I34" s="7">
        <v>-1.1299999999999999E-2</v>
      </c>
      <c r="J34" s="24">
        <v>2.5737000000000001</v>
      </c>
      <c r="K34" s="24">
        <v>0.84709999999999996</v>
      </c>
      <c r="L34" s="8">
        <v>1.0976999999999999</v>
      </c>
      <c r="O34" s="35">
        <v>37</v>
      </c>
      <c r="P34" s="24">
        <v>10000</v>
      </c>
      <c r="Q34" s="8"/>
    </row>
    <row r="35" spans="3:17">
      <c r="C35" s="24">
        <v>320</v>
      </c>
      <c r="D35" s="24">
        <v>3.2698999999999998</v>
      </c>
      <c r="E35" s="8">
        <v>2.0999999999999999E-3</v>
      </c>
      <c r="H35" s="24">
        <v>320</v>
      </c>
      <c r="I35" s="7">
        <v>-7.3800000000000003E-3</v>
      </c>
      <c r="J35" s="24">
        <v>2.4998</v>
      </c>
      <c r="K35" s="24">
        <v>0.7248</v>
      </c>
      <c r="L35" s="8">
        <v>0.96360000000000001</v>
      </c>
      <c r="O35" s="35">
        <v>38</v>
      </c>
      <c r="P35" s="24"/>
      <c r="Q35" s="8">
        <v>109.075</v>
      </c>
    </row>
    <row r="36" spans="3:17">
      <c r="C36" s="24">
        <v>330</v>
      </c>
      <c r="D36" s="24">
        <v>3.2311000000000001</v>
      </c>
      <c r="E36" s="8">
        <v>8.9999999999999998E-4</v>
      </c>
      <c r="H36" s="24">
        <v>330</v>
      </c>
      <c r="I36" s="7">
        <v>-3.0500000000000002E-3</v>
      </c>
      <c r="J36" s="24">
        <v>2.4277000000000002</v>
      </c>
      <c r="K36" s="24">
        <v>0.63500000000000001</v>
      </c>
      <c r="L36" s="8">
        <v>0.86329999999999996</v>
      </c>
      <c r="O36" s="36">
        <v>39</v>
      </c>
      <c r="P36" s="25"/>
      <c r="Q36" s="10">
        <v>51.45</v>
      </c>
    </row>
    <row r="37" spans="3:17">
      <c r="C37" s="24">
        <v>340</v>
      </c>
      <c r="D37" s="24">
        <v>3.1945000000000001</v>
      </c>
      <c r="E37" s="8">
        <v>1.6000000000000001E-3</v>
      </c>
      <c r="H37" s="24">
        <v>340</v>
      </c>
      <c r="I37" s="7">
        <v>-4.1E-5</v>
      </c>
      <c r="J37" s="24">
        <v>2.3616999999999999</v>
      </c>
      <c r="K37" s="24">
        <v>0.56569999999999998</v>
      </c>
      <c r="L37" s="8">
        <v>0.79010000000000002</v>
      </c>
      <c r="O37" s="11"/>
      <c r="P37" s="4"/>
      <c r="Q37" s="4"/>
    </row>
    <row r="38" spans="3:17">
      <c r="C38" s="24">
        <v>350</v>
      </c>
      <c r="D38" s="24">
        <v>3.1568999999999998</v>
      </c>
      <c r="E38" s="8">
        <v>1.9E-3</v>
      </c>
      <c r="H38" s="24">
        <v>350</v>
      </c>
      <c r="I38" s="7">
        <v>1.8E-3</v>
      </c>
      <c r="J38" s="24">
        <v>2.2988</v>
      </c>
      <c r="K38" s="24">
        <v>0.50839999999999996</v>
      </c>
      <c r="L38" s="8">
        <v>0.73119999999999996</v>
      </c>
    </row>
    <row r="39" spans="3:17">
      <c r="C39" s="24">
        <v>360</v>
      </c>
      <c r="D39" s="24">
        <v>3.1231</v>
      </c>
      <c r="E39" s="8">
        <v>2.8999999999999998E-3</v>
      </c>
      <c r="H39" s="24">
        <v>360</v>
      </c>
      <c r="I39" s="7">
        <v>1.6000000000000001E-3</v>
      </c>
      <c r="J39" s="24">
        <v>2.2421000000000002</v>
      </c>
      <c r="K39" s="24">
        <v>0.46360000000000001</v>
      </c>
      <c r="L39" s="8">
        <v>0.68240000000000001</v>
      </c>
    </row>
    <row r="40" spans="3:17">
      <c r="C40" s="24">
        <v>370</v>
      </c>
      <c r="D40" s="24">
        <v>3.0893000000000002</v>
      </c>
      <c r="E40" s="8">
        <v>2.8E-3</v>
      </c>
      <c r="H40" s="24">
        <v>370</v>
      </c>
      <c r="I40" s="7">
        <v>3.8999999999999998E-3</v>
      </c>
      <c r="J40" s="24">
        <v>2.1852</v>
      </c>
      <c r="K40" s="24">
        <v>0.42349999999999999</v>
      </c>
      <c r="L40" s="8">
        <v>0.64170000000000005</v>
      </c>
    </row>
    <row r="41" spans="3:17">
      <c r="C41" s="24">
        <v>380</v>
      </c>
      <c r="D41" s="24">
        <v>3.0569999999999999</v>
      </c>
      <c r="E41" s="8">
        <v>2.7000000000000001E-3</v>
      </c>
      <c r="H41" s="24">
        <v>380</v>
      </c>
      <c r="I41" s="7">
        <v>4.4999999999999997E-3</v>
      </c>
      <c r="J41" s="24">
        <v>2.1356000000000002</v>
      </c>
      <c r="K41" s="24">
        <v>0.39090000000000003</v>
      </c>
      <c r="L41" s="8">
        <v>0.60950000000000004</v>
      </c>
    </row>
    <row r="42" spans="3:17">
      <c r="C42" s="24">
        <v>390</v>
      </c>
      <c r="D42" s="24">
        <v>3.0266000000000002</v>
      </c>
      <c r="E42" s="8">
        <v>2.7000000000000001E-3</v>
      </c>
      <c r="H42" s="24">
        <v>390</v>
      </c>
      <c r="I42" s="7">
        <v>4.1000000000000003E-3</v>
      </c>
      <c r="J42" s="24">
        <v>2.0844999999999998</v>
      </c>
      <c r="K42" s="24">
        <v>0.36380000000000001</v>
      </c>
      <c r="L42" s="8">
        <v>0.5806</v>
      </c>
    </row>
    <row r="43" spans="3:17">
      <c r="C43" s="24">
        <v>400</v>
      </c>
      <c r="D43" s="24">
        <v>2.9952999999999999</v>
      </c>
      <c r="E43" s="8">
        <v>2.3E-3</v>
      </c>
      <c r="H43" s="24">
        <v>400</v>
      </c>
      <c r="I43" s="7">
        <v>3.0999999999999999E-3</v>
      </c>
      <c r="J43" s="24">
        <v>2.04</v>
      </c>
      <c r="K43" s="24">
        <v>0.33560000000000001</v>
      </c>
      <c r="L43" s="8">
        <v>0.55389999999999995</v>
      </c>
    </row>
    <row r="44" spans="3:17">
      <c r="C44" s="24">
        <v>410</v>
      </c>
      <c r="D44" s="24">
        <v>2.9641000000000002</v>
      </c>
      <c r="E44" s="8">
        <v>1.8E-3</v>
      </c>
      <c r="H44" s="24">
        <v>410</v>
      </c>
      <c r="I44" s="7">
        <v>3.3999999999999998E-3</v>
      </c>
      <c r="J44" s="24">
        <v>1.9959</v>
      </c>
      <c r="K44" s="24">
        <v>0.31509999999999999</v>
      </c>
      <c r="L44" s="8">
        <v>0.53069999999999995</v>
      </c>
    </row>
    <row r="45" spans="3:17">
      <c r="C45" s="24">
        <v>420</v>
      </c>
      <c r="D45" s="24">
        <v>2.9367000000000001</v>
      </c>
      <c r="E45" s="8">
        <v>4.4000000000000003E-3</v>
      </c>
      <c r="H45" s="24">
        <v>420</v>
      </c>
      <c r="I45" s="7">
        <v>4.4999999999999997E-3</v>
      </c>
      <c r="J45" s="24">
        <v>1.9557</v>
      </c>
      <c r="K45" s="24">
        <v>0.29580000000000001</v>
      </c>
      <c r="L45" s="8">
        <v>0.51029999999999998</v>
      </c>
    </row>
    <row r="46" spans="3:17">
      <c r="C46" s="24">
        <v>430</v>
      </c>
      <c r="D46" s="24">
        <v>2.9076</v>
      </c>
      <c r="E46" s="8">
        <v>3.8E-3</v>
      </c>
      <c r="H46" s="24">
        <v>430</v>
      </c>
      <c r="I46" s="7">
        <v>4.4000000000000003E-3</v>
      </c>
      <c r="J46" s="24">
        <v>1.9142999999999999</v>
      </c>
      <c r="K46" s="24">
        <v>0.2772</v>
      </c>
      <c r="L46" s="8">
        <v>0.49170000000000003</v>
      </c>
    </row>
    <row r="47" spans="3:17">
      <c r="C47" s="24">
        <v>440</v>
      </c>
      <c r="D47" s="24">
        <v>2.8788</v>
      </c>
      <c r="E47" s="8">
        <v>5.4999999999999997E-3</v>
      </c>
      <c r="H47" s="24">
        <v>440</v>
      </c>
      <c r="I47" s="7">
        <v>3.7000000000000002E-3</v>
      </c>
      <c r="J47" s="24">
        <v>1.8771</v>
      </c>
      <c r="K47" s="24">
        <v>0.25950000000000001</v>
      </c>
      <c r="L47" s="8">
        <v>0.47389999999999999</v>
      </c>
    </row>
    <row r="48" spans="3:17">
      <c r="C48" s="24">
        <v>450</v>
      </c>
      <c r="D48" s="24">
        <v>2.8536999999999999</v>
      </c>
      <c r="E48" s="8">
        <v>5.5999999999999999E-3</v>
      </c>
      <c r="H48" s="24">
        <v>450</v>
      </c>
      <c r="I48" s="7">
        <v>5.3E-3</v>
      </c>
      <c r="J48" s="24">
        <v>1.8423</v>
      </c>
      <c r="K48" s="24">
        <v>0.24610000000000001</v>
      </c>
      <c r="L48" s="8">
        <v>0.45929999999999999</v>
      </c>
    </row>
    <row r="49" spans="3:12">
      <c r="C49" s="24">
        <v>460</v>
      </c>
      <c r="D49" s="24">
        <v>2.8268</v>
      </c>
      <c r="E49" s="8">
        <v>5.7000000000000002E-3</v>
      </c>
      <c r="H49" s="24">
        <v>460</v>
      </c>
      <c r="I49" s="7">
        <v>5.7000000000000002E-3</v>
      </c>
      <c r="J49" s="24">
        <v>1.8082</v>
      </c>
      <c r="K49" s="24">
        <v>0.23019999999999999</v>
      </c>
      <c r="L49" s="8">
        <v>0.44340000000000002</v>
      </c>
    </row>
    <row r="50" spans="3:12">
      <c r="C50" s="24">
        <v>470</v>
      </c>
      <c r="D50" s="24">
        <v>2.7991000000000001</v>
      </c>
      <c r="E50" s="8">
        <v>5.4999999999999997E-3</v>
      </c>
      <c r="H50" s="24">
        <v>470</v>
      </c>
      <c r="I50" s="7">
        <v>4.4000000000000003E-3</v>
      </c>
      <c r="J50" s="24">
        <v>1.7751999999999999</v>
      </c>
      <c r="K50" s="24">
        <v>0.2175</v>
      </c>
      <c r="L50" s="8">
        <v>0.43</v>
      </c>
    </row>
    <row r="51" spans="3:12">
      <c r="C51" s="24">
        <v>480</v>
      </c>
      <c r="D51" s="24">
        <v>2.7747999999999999</v>
      </c>
      <c r="E51" s="8">
        <v>6.1999999999999998E-3</v>
      </c>
      <c r="H51" s="24">
        <v>480</v>
      </c>
      <c r="I51" s="7">
        <v>5.5999999999999999E-3</v>
      </c>
      <c r="J51" s="24">
        <v>1.7428999999999999</v>
      </c>
      <c r="K51" s="24">
        <v>0.20649999999999999</v>
      </c>
      <c r="L51" s="8">
        <v>0.41760000000000003</v>
      </c>
    </row>
    <row r="52" spans="3:12">
      <c r="C52" s="24">
        <v>490</v>
      </c>
      <c r="D52" s="24">
        <v>2.7494999999999998</v>
      </c>
      <c r="E52" s="8">
        <v>6.0000000000000001E-3</v>
      </c>
      <c r="H52" s="24">
        <v>490</v>
      </c>
      <c r="I52" s="7">
        <v>4.5999999999999999E-3</v>
      </c>
      <c r="J52" s="24">
        <v>1.7131000000000001</v>
      </c>
      <c r="K52" s="24">
        <v>0.19689999999999999</v>
      </c>
      <c r="L52" s="8">
        <v>0.40560000000000002</v>
      </c>
    </row>
    <row r="53" spans="3:12">
      <c r="C53" s="24">
        <v>500</v>
      </c>
      <c r="D53" s="24">
        <v>2.7269000000000001</v>
      </c>
      <c r="E53" s="8">
        <v>5.4000000000000003E-3</v>
      </c>
      <c r="H53" s="24">
        <v>500</v>
      </c>
      <c r="I53" s="7">
        <v>5.0000000000000001E-3</v>
      </c>
      <c r="J53" s="24">
        <v>1.6843999999999999</v>
      </c>
      <c r="K53" s="24">
        <v>0.18629999999999999</v>
      </c>
      <c r="L53" s="8">
        <v>0.39400000000000002</v>
      </c>
    </row>
    <row r="54" spans="3:12">
      <c r="C54" s="24">
        <v>510</v>
      </c>
      <c r="D54" s="24">
        <v>2.7050999999999998</v>
      </c>
      <c r="E54" s="8">
        <v>7.7000000000000002E-3</v>
      </c>
      <c r="H54" s="24">
        <v>510</v>
      </c>
      <c r="I54" s="7">
        <v>5.5999999999999999E-3</v>
      </c>
      <c r="J54" s="24">
        <v>1.6558999999999999</v>
      </c>
      <c r="K54" s="24">
        <v>0.1764</v>
      </c>
      <c r="L54" s="8">
        <v>0.38200000000000001</v>
      </c>
    </row>
    <row r="55" spans="3:12">
      <c r="C55" s="24">
        <v>520</v>
      </c>
      <c r="D55" s="24">
        <v>2.6810999999999998</v>
      </c>
      <c r="E55" s="8">
        <v>7.7000000000000002E-3</v>
      </c>
      <c r="H55" s="24">
        <v>520</v>
      </c>
      <c r="I55" s="7">
        <v>5.5999999999999999E-3</v>
      </c>
      <c r="J55" s="24">
        <v>1.6267</v>
      </c>
      <c r="K55" s="24">
        <v>0.16889999999999999</v>
      </c>
      <c r="L55" s="8">
        <v>0.37140000000000001</v>
      </c>
    </row>
    <row r="56" spans="3:12">
      <c r="C56" s="24">
        <v>530</v>
      </c>
      <c r="D56" s="24">
        <v>2.6591</v>
      </c>
      <c r="E56" s="8">
        <v>7.3000000000000001E-3</v>
      </c>
      <c r="H56" s="24">
        <v>530</v>
      </c>
      <c r="I56" s="7">
        <v>4.1999999999999997E-3</v>
      </c>
      <c r="J56" s="24">
        <v>1.603</v>
      </c>
      <c r="K56" s="24">
        <v>0.16109999999999999</v>
      </c>
      <c r="L56" s="8">
        <v>0.35959999999999998</v>
      </c>
    </row>
    <row r="57" spans="3:12">
      <c r="C57" s="24">
        <v>540</v>
      </c>
      <c r="D57" s="24">
        <v>2.6377999999999999</v>
      </c>
      <c r="E57" s="8">
        <v>8.6E-3</v>
      </c>
      <c r="H57" s="24">
        <v>540</v>
      </c>
      <c r="I57" s="7">
        <v>4.4000000000000003E-3</v>
      </c>
      <c r="J57" s="24">
        <v>1.5786</v>
      </c>
      <c r="K57" s="24">
        <v>0.1542</v>
      </c>
      <c r="L57" s="8">
        <v>0.35260000000000002</v>
      </c>
    </row>
    <row r="58" spans="3:12">
      <c r="C58" s="24">
        <v>550</v>
      </c>
      <c r="D58" s="24">
        <v>2.6175999999999999</v>
      </c>
      <c r="E58" s="8">
        <v>7.1000000000000004E-3</v>
      </c>
      <c r="H58" s="24">
        <v>550</v>
      </c>
      <c r="I58" s="7">
        <v>4.7000000000000002E-3</v>
      </c>
      <c r="J58" s="24">
        <v>1.5525</v>
      </c>
      <c r="K58" s="24">
        <v>0.1469</v>
      </c>
      <c r="L58" s="8">
        <v>0.34279999999999999</v>
      </c>
    </row>
    <row r="59" spans="3:12">
      <c r="C59" s="24">
        <v>560</v>
      </c>
      <c r="D59" s="24">
        <v>2.5954000000000002</v>
      </c>
      <c r="E59" s="8">
        <v>8.0000000000000002E-3</v>
      </c>
      <c r="H59" s="24">
        <v>560</v>
      </c>
      <c r="I59" s="7">
        <v>2.8999999999999998E-3</v>
      </c>
      <c r="J59" s="24">
        <v>1.5313000000000001</v>
      </c>
      <c r="K59" s="24">
        <v>0.1421</v>
      </c>
      <c r="L59" s="8">
        <v>0.33560000000000001</v>
      </c>
    </row>
    <row r="60" spans="3:12">
      <c r="C60" s="24">
        <v>570</v>
      </c>
      <c r="D60" s="24">
        <v>2.5735999999999999</v>
      </c>
      <c r="E60" s="8">
        <v>8.0000000000000002E-3</v>
      </c>
      <c r="H60" s="24">
        <v>570</v>
      </c>
      <c r="I60" s="7">
        <v>3.2000000000000002E-3</v>
      </c>
      <c r="J60" s="24">
        <v>1.5075000000000001</v>
      </c>
      <c r="K60" s="24">
        <v>0.13469999999999999</v>
      </c>
      <c r="L60" s="8">
        <v>0.32619999999999999</v>
      </c>
    </row>
    <row r="61" spans="3:12">
      <c r="C61" s="24">
        <v>580</v>
      </c>
      <c r="D61" s="24">
        <v>2.5539000000000001</v>
      </c>
      <c r="E61" s="8">
        <v>8.5000000000000006E-3</v>
      </c>
      <c r="H61" s="24">
        <v>580</v>
      </c>
      <c r="I61" s="7">
        <v>5.1999999999999998E-3</v>
      </c>
      <c r="J61" s="24">
        <v>1.4863999999999999</v>
      </c>
      <c r="K61" s="24">
        <v>0.12909999999999999</v>
      </c>
      <c r="L61" s="8">
        <v>0.31900000000000001</v>
      </c>
    </row>
    <row r="62" spans="3:12">
      <c r="C62" s="24">
        <v>590</v>
      </c>
      <c r="D62" s="24">
        <v>2.5331000000000001</v>
      </c>
      <c r="E62" s="8">
        <v>9.1999999999999998E-3</v>
      </c>
      <c r="H62" s="24">
        <v>590</v>
      </c>
      <c r="I62" s="7">
        <v>4.0000000000000001E-3</v>
      </c>
      <c r="J62" s="24">
        <v>1.4666999999999999</v>
      </c>
      <c r="K62" s="24">
        <v>0.1273</v>
      </c>
      <c r="L62" s="8">
        <v>0.31290000000000001</v>
      </c>
    </row>
    <row r="63" spans="3:12">
      <c r="C63" s="24">
        <v>600</v>
      </c>
      <c r="D63" s="24">
        <v>2.5122</v>
      </c>
      <c r="E63" s="8">
        <v>9.9000000000000008E-3</v>
      </c>
      <c r="H63" s="24">
        <v>600</v>
      </c>
      <c r="I63" s="7">
        <v>5.0000000000000001E-3</v>
      </c>
      <c r="J63" s="24">
        <v>1.4459</v>
      </c>
      <c r="K63" s="24">
        <v>0.12280000000000001</v>
      </c>
      <c r="L63" s="8">
        <v>0.30409999999999998</v>
      </c>
    </row>
    <row r="64" spans="3:12">
      <c r="C64" s="24">
        <v>610</v>
      </c>
      <c r="D64" s="24">
        <v>2.4950000000000001</v>
      </c>
      <c r="E64" s="8">
        <v>1.0699999999999999E-2</v>
      </c>
      <c r="H64" s="24">
        <v>610</v>
      </c>
      <c r="I64" s="7">
        <v>4.7000000000000002E-3</v>
      </c>
      <c r="J64" s="24">
        <v>1.425</v>
      </c>
      <c r="K64" s="24">
        <v>0.1173</v>
      </c>
      <c r="L64" s="8">
        <v>0.29699999999999999</v>
      </c>
    </row>
    <row r="65" spans="3:12">
      <c r="C65" s="24">
        <v>620</v>
      </c>
      <c r="D65" s="24">
        <v>2.4746999999999999</v>
      </c>
      <c r="E65" s="8">
        <v>1.0999999999999999E-2</v>
      </c>
      <c r="H65" s="24">
        <v>620</v>
      </c>
      <c r="I65" s="7">
        <v>3.3E-3</v>
      </c>
      <c r="J65" s="24">
        <v>1.4069</v>
      </c>
      <c r="K65" s="24">
        <v>0.1123</v>
      </c>
      <c r="L65" s="8">
        <v>0.29139999999999999</v>
      </c>
    </row>
    <row r="66" spans="3:12">
      <c r="C66" s="24">
        <v>630</v>
      </c>
      <c r="D66" s="24">
        <v>2.4573</v>
      </c>
      <c r="E66" s="8">
        <v>1.0800000000000001E-2</v>
      </c>
      <c r="H66" s="24">
        <v>630</v>
      </c>
      <c r="I66" s="7">
        <v>4.5999999999999999E-3</v>
      </c>
      <c r="J66" s="24">
        <v>1.3891</v>
      </c>
      <c r="K66" s="24">
        <v>0.10879999999999999</v>
      </c>
      <c r="L66" s="8">
        <v>0.28370000000000001</v>
      </c>
    </row>
    <row r="67" spans="3:12">
      <c r="C67" s="24">
        <v>640</v>
      </c>
      <c r="D67" s="24">
        <v>2.44</v>
      </c>
      <c r="E67" s="8">
        <v>1.12E-2</v>
      </c>
      <c r="H67" s="24">
        <v>640</v>
      </c>
      <c r="I67" s="7">
        <v>3.5000000000000001E-3</v>
      </c>
      <c r="J67" s="24">
        <v>1.3721000000000001</v>
      </c>
      <c r="K67" s="24">
        <v>0.1053</v>
      </c>
      <c r="L67" s="8">
        <v>0.27639999999999998</v>
      </c>
    </row>
    <row r="68" spans="3:12">
      <c r="C68" s="24">
        <v>650</v>
      </c>
      <c r="D68" s="24">
        <v>2.4220999999999999</v>
      </c>
      <c r="E68" s="8">
        <v>1.0699999999999999E-2</v>
      </c>
      <c r="H68" s="24">
        <v>650</v>
      </c>
      <c r="I68" s="7">
        <v>3.5999999999999999E-3</v>
      </c>
      <c r="J68" s="24">
        <v>1.3544</v>
      </c>
      <c r="K68" s="24">
        <v>0.1024</v>
      </c>
      <c r="L68" s="8">
        <v>0.27200000000000002</v>
      </c>
    </row>
    <row r="69" spans="3:12">
      <c r="C69" s="24">
        <v>660</v>
      </c>
      <c r="D69" s="24">
        <v>2.4037999999999999</v>
      </c>
      <c r="E69" s="8">
        <v>1.0999999999999999E-2</v>
      </c>
      <c r="H69" s="24">
        <v>660</v>
      </c>
      <c r="I69" s="7">
        <v>5.1000000000000004E-3</v>
      </c>
      <c r="J69" s="24">
        <v>1.3366</v>
      </c>
      <c r="K69" s="24">
        <v>9.8699999999999996E-2</v>
      </c>
      <c r="L69" s="8">
        <v>0.2661</v>
      </c>
    </row>
    <row r="70" spans="3:12">
      <c r="C70" s="24">
        <v>670</v>
      </c>
      <c r="D70" s="24">
        <v>2.3858999999999999</v>
      </c>
      <c r="E70" s="8">
        <v>1.15E-2</v>
      </c>
      <c r="H70" s="24">
        <v>670</v>
      </c>
      <c r="I70" s="7">
        <v>4.1000000000000003E-3</v>
      </c>
      <c r="J70" s="24">
        <v>1.3219000000000001</v>
      </c>
      <c r="K70" s="24">
        <v>9.5799999999999996E-2</v>
      </c>
      <c r="L70" s="8">
        <v>0.26129999999999998</v>
      </c>
    </row>
    <row r="71" spans="3:12">
      <c r="C71" s="24">
        <v>680</v>
      </c>
      <c r="D71" s="24">
        <v>2.3694999999999999</v>
      </c>
      <c r="E71" s="8">
        <v>1.0800000000000001E-2</v>
      </c>
      <c r="H71" s="24">
        <v>680</v>
      </c>
      <c r="I71" s="7">
        <v>5.3E-3</v>
      </c>
      <c r="J71" s="24">
        <v>1.3061</v>
      </c>
      <c r="K71" s="24">
        <v>9.3100000000000002E-2</v>
      </c>
      <c r="L71" s="8">
        <v>0.25600000000000001</v>
      </c>
    </row>
    <row r="72" spans="3:12">
      <c r="C72" s="24">
        <v>690</v>
      </c>
      <c r="D72" s="24">
        <v>2.3523000000000001</v>
      </c>
      <c r="E72" s="8">
        <v>1.04E-2</v>
      </c>
      <c r="H72" s="24">
        <v>690</v>
      </c>
      <c r="I72" s="7">
        <v>5.4000000000000003E-3</v>
      </c>
      <c r="J72" s="24">
        <v>1.29</v>
      </c>
      <c r="K72" s="24">
        <v>9.2399999999999996E-2</v>
      </c>
      <c r="L72" s="8">
        <v>0.24879999999999999</v>
      </c>
    </row>
    <row r="73" spans="3:12">
      <c r="C73" s="24">
        <v>700</v>
      </c>
      <c r="D73" s="24">
        <v>2.3361000000000001</v>
      </c>
      <c r="E73" s="8">
        <v>1.1900000000000001E-2</v>
      </c>
      <c r="H73" s="24">
        <v>700</v>
      </c>
      <c r="I73" s="7">
        <v>5.5999999999999999E-3</v>
      </c>
      <c r="J73" s="24">
        <v>1.2750999999999999</v>
      </c>
      <c r="K73" s="24">
        <v>8.7599999999999997E-2</v>
      </c>
      <c r="L73" s="8">
        <v>0.24410000000000001</v>
      </c>
    </row>
    <row r="74" spans="3:12">
      <c r="C74" s="24">
        <v>710</v>
      </c>
      <c r="D74" s="24">
        <v>2.3197000000000001</v>
      </c>
      <c r="E74" s="8">
        <v>9.9000000000000008E-3</v>
      </c>
      <c r="H74" s="24">
        <v>710</v>
      </c>
      <c r="I74" s="7">
        <v>3.5000000000000001E-3</v>
      </c>
      <c r="J74" s="24">
        <v>1.2611000000000001</v>
      </c>
      <c r="K74" s="24">
        <v>8.6900000000000005E-2</v>
      </c>
      <c r="L74" s="8">
        <v>0.23980000000000001</v>
      </c>
    </row>
    <row r="75" spans="3:12">
      <c r="C75" s="24">
        <v>720</v>
      </c>
      <c r="D75" s="24">
        <v>2.3050000000000002</v>
      </c>
      <c r="E75" s="8">
        <v>1.24E-2</v>
      </c>
      <c r="H75" s="24">
        <v>720</v>
      </c>
      <c r="I75" s="7">
        <v>5.4999999999999997E-3</v>
      </c>
      <c r="J75" s="24">
        <v>1.2466999999999999</v>
      </c>
      <c r="K75" s="24">
        <v>8.6099999999999996E-2</v>
      </c>
      <c r="L75" s="8">
        <v>0.23599999999999999</v>
      </c>
    </row>
    <row r="76" spans="3:12">
      <c r="C76" s="24">
        <v>730</v>
      </c>
      <c r="D76" s="24">
        <v>2.2890999999999999</v>
      </c>
      <c r="E76" s="8">
        <v>1.3299999999999999E-2</v>
      </c>
      <c r="H76" s="24">
        <v>730</v>
      </c>
      <c r="I76" s="7">
        <v>5.0000000000000001E-3</v>
      </c>
      <c r="J76" s="24">
        <v>1.2323</v>
      </c>
      <c r="K76" s="24">
        <v>8.1600000000000006E-2</v>
      </c>
      <c r="L76" s="8">
        <v>0.23069999999999999</v>
      </c>
    </row>
    <row r="77" spans="3:12">
      <c r="C77" s="24">
        <v>740</v>
      </c>
      <c r="D77" s="24">
        <v>2.2740999999999998</v>
      </c>
      <c r="E77" s="8">
        <v>1.35E-2</v>
      </c>
      <c r="H77" s="24">
        <v>740</v>
      </c>
      <c r="I77" s="7">
        <v>5.4000000000000003E-3</v>
      </c>
      <c r="J77" s="24">
        <v>1.2189000000000001</v>
      </c>
      <c r="K77" s="24">
        <v>8.1100000000000005E-2</v>
      </c>
      <c r="L77" s="8">
        <v>0.2273</v>
      </c>
    </row>
    <row r="78" spans="3:12">
      <c r="C78" s="24">
        <v>750</v>
      </c>
      <c r="D78" s="24">
        <v>2.2583000000000002</v>
      </c>
      <c r="E78" s="8">
        <v>1.32E-2</v>
      </c>
      <c r="H78" s="24">
        <v>750</v>
      </c>
      <c r="I78" s="7">
        <v>5.7999999999999996E-3</v>
      </c>
      <c r="J78" s="24">
        <v>1.206</v>
      </c>
      <c r="K78" s="24">
        <v>7.8100000000000003E-2</v>
      </c>
      <c r="L78" s="8">
        <v>0.22359999999999999</v>
      </c>
    </row>
    <row r="79" spans="3:12">
      <c r="C79" s="24">
        <v>760</v>
      </c>
      <c r="D79" s="24">
        <v>2.2439</v>
      </c>
      <c r="E79" s="8">
        <v>1.24E-2</v>
      </c>
      <c r="H79" s="24">
        <v>760</v>
      </c>
      <c r="I79" s="7">
        <v>5.4000000000000003E-3</v>
      </c>
      <c r="J79" s="24">
        <v>1.1932</v>
      </c>
      <c r="K79" s="24">
        <v>7.6700000000000004E-2</v>
      </c>
      <c r="L79" s="8">
        <v>0.21820000000000001</v>
      </c>
    </row>
    <row r="80" spans="3:12">
      <c r="C80" s="24">
        <v>770</v>
      </c>
      <c r="D80" s="24">
        <v>2.2309999999999999</v>
      </c>
      <c r="E80" s="8">
        <v>1.23E-2</v>
      </c>
      <c r="H80" s="24">
        <v>770</v>
      </c>
      <c r="I80" s="7">
        <v>4.4999999999999997E-3</v>
      </c>
      <c r="J80" s="24">
        <v>1.1818</v>
      </c>
      <c r="K80" s="24">
        <v>7.6300000000000007E-2</v>
      </c>
      <c r="L80" s="8">
        <v>0.21609999999999999</v>
      </c>
    </row>
    <row r="81" spans="3:12">
      <c r="C81" s="24">
        <v>780</v>
      </c>
      <c r="D81" s="24">
        <v>2.2172999999999998</v>
      </c>
      <c r="E81" s="8">
        <v>1.24E-2</v>
      </c>
      <c r="H81" s="24">
        <v>780</v>
      </c>
      <c r="I81" s="7">
        <v>4.1000000000000003E-3</v>
      </c>
      <c r="J81" s="24">
        <v>1.1684000000000001</v>
      </c>
      <c r="K81" s="24">
        <v>7.3999999999999996E-2</v>
      </c>
      <c r="L81" s="8">
        <v>0.21229999999999999</v>
      </c>
    </row>
    <row r="82" spans="3:12">
      <c r="C82" s="24">
        <v>790</v>
      </c>
      <c r="D82" s="24">
        <v>2.2035999999999998</v>
      </c>
      <c r="E82" s="8">
        <v>1.2500000000000001E-2</v>
      </c>
      <c r="H82" s="24">
        <v>790</v>
      </c>
      <c r="I82" s="7">
        <v>3.0999999999999999E-3</v>
      </c>
      <c r="J82" s="24">
        <v>1.1573</v>
      </c>
      <c r="K82" s="24">
        <v>7.3200000000000001E-2</v>
      </c>
      <c r="L82" s="8">
        <v>0.2087</v>
      </c>
    </row>
    <row r="83" spans="3:12">
      <c r="C83" s="24">
        <v>800</v>
      </c>
      <c r="D83" s="24">
        <v>2.1899000000000002</v>
      </c>
      <c r="E83" s="8">
        <v>1.21E-2</v>
      </c>
      <c r="H83" s="24">
        <v>800</v>
      </c>
      <c r="I83" s="7">
        <v>3.0999999999999999E-3</v>
      </c>
      <c r="J83" s="24">
        <v>1.1462000000000001</v>
      </c>
      <c r="K83" s="24">
        <v>7.2499999999999995E-2</v>
      </c>
      <c r="L83" s="8">
        <v>0.20530000000000001</v>
      </c>
    </row>
    <row r="84" spans="3:12">
      <c r="C84" s="24">
        <v>810</v>
      </c>
      <c r="D84" s="24">
        <v>2.1757</v>
      </c>
      <c r="E84" s="8">
        <v>1.44E-2</v>
      </c>
      <c r="H84" s="24">
        <v>810</v>
      </c>
      <c r="I84" s="7">
        <v>4.7000000000000002E-3</v>
      </c>
      <c r="J84" s="24">
        <v>1.1361000000000001</v>
      </c>
      <c r="K84" s="24">
        <v>7.2099999999999997E-2</v>
      </c>
      <c r="L84" s="8">
        <v>0.2014</v>
      </c>
    </row>
    <row r="85" spans="3:12">
      <c r="C85" s="24">
        <v>820</v>
      </c>
      <c r="D85" s="24">
        <v>2.1608999999999998</v>
      </c>
      <c r="E85" s="8">
        <v>1.3299999999999999E-2</v>
      </c>
      <c r="H85" s="24">
        <v>820</v>
      </c>
      <c r="I85" s="7">
        <v>5.0000000000000001E-3</v>
      </c>
      <c r="J85" s="24">
        <v>1.1248</v>
      </c>
      <c r="K85" s="24">
        <v>7.0999999999999994E-2</v>
      </c>
      <c r="L85" s="8">
        <v>0.19800000000000001</v>
      </c>
    </row>
    <row r="86" spans="3:12">
      <c r="C86" s="24">
        <v>830</v>
      </c>
      <c r="D86" s="24">
        <v>2.1473</v>
      </c>
      <c r="E86" s="8">
        <v>1.37E-2</v>
      </c>
      <c r="H86" s="24">
        <v>830</v>
      </c>
      <c r="I86" s="7">
        <v>5.3E-3</v>
      </c>
      <c r="J86" s="24">
        <v>1.1158999999999999</v>
      </c>
      <c r="K86" s="24">
        <v>7.0000000000000007E-2</v>
      </c>
      <c r="L86" s="8">
        <v>0.1963</v>
      </c>
    </row>
    <row r="87" spans="3:12">
      <c r="C87" s="24">
        <v>840</v>
      </c>
      <c r="D87" s="24">
        <v>2.1354000000000002</v>
      </c>
      <c r="E87" s="8">
        <v>1.2800000000000001E-2</v>
      </c>
      <c r="H87" s="24">
        <v>840</v>
      </c>
      <c r="I87" s="7">
        <v>5.4000000000000003E-3</v>
      </c>
      <c r="J87" s="24">
        <v>1.1049</v>
      </c>
      <c r="K87" s="24">
        <v>6.9500000000000006E-2</v>
      </c>
      <c r="L87" s="8">
        <v>0.1928</v>
      </c>
    </row>
    <row r="88" spans="3:12">
      <c r="C88" s="24">
        <v>850</v>
      </c>
      <c r="D88" s="24">
        <v>2.1221000000000001</v>
      </c>
      <c r="E88" s="8">
        <v>1.3599999999999999E-2</v>
      </c>
      <c r="H88" s="24">
        <v>850</v>
      </c>
      <c r="I88" s="7">
        <v>5.5999999999999999E-3</v>
      </c>
      <c r="J88" s="24">
        <v>1.0939000000000001</v>
      </c>
      <c r="K88" s="24">
        <v>6.8400000000000002E-2</v>
      </c>
      <c r="L88" s="8">
        <v>0.18840000000000001</v>
      </c>
    </row>
    <row r="89" spans="3:12">
      <c r="C89" s="24">
        <v>860</v>
      </c>
      <c r="D89" s="24">
        <v>2.1076000000000001</v>
      </c>
      <c r="E89" s="8">
        <v>1.44E-2</v>
      </c>
      <c r="H89" s="24">
        <v>860</v>
      </c>
      <c r="I89" s="7">
        <v>6.0000000000000001E-3</v>
      </c>
      <c r="J89" s="24">
        <v>1.0835999999999999</v>
      </c>
      <c r="K89" s="24">
        <v>6.7100000000000007E-2</v>
      </c>
      <c r="L89" s="8">
        <v>0.186</v>
      </c>
    </row>
    <row r="90" spans="3:12">
      <c r="C90" s="24">
        <v>870</v>
      </c>
      <c r="D90" s="24">
        <v>2.0979000000000001</v>
      </c>
      <c r="E90" s="8">
        <v>1.35E-2</v>
      </c>
      <c r="H90" s="24">
        <v>870</v>
      </c>
      <c r="I90" s="7">
        <v>4.8999999999999998E-3</v>
      </c>
      <c r="J90" s="24">
        <v>1.0739000000000001</v>
      </c>
      <c r="K90" s="24">
        <v>6.59E-2</v>
      </c>
      <c r="L90" s="8">
        <v>0.1825</v>
      </c>
    </row>
    <row r="91" spans="3:12">
      <c r="C91" s="24">
        <v>880</v>
      </c>
      <c r="D91" s="24">
        <v>2.0844</v>
      </c>
      <c r="E91" s="8">
        <v>1.35E-2</v>
      </c>
      <c r="H91" s="24">
        <v>880</v>
      </c>
      <c r="I91" s="7">
        <v>5.5999999999999999E-3</v>
      </c>
      <c r="J91" s="24">
        <v>1.0662</v>
      </c>
      <c r="K91" s="24">
        <v>6.4100000000000004E-2</v>
      </c>
      <c r="L91" s="8">
        <v>0.18090000000000001</v>
      </c>
    </row>
    <row r="92" spans="3:12">
      <c r="C92" s="25">
        <v>890</v>
      </c>
      <c r="D92" s="25">
        <v>2.0733000000000001</v>
      </c>
      <c r="E92" s="10">
        <v>1.5299999999999999E-2</v>
      </c>
      <c r="H92" s="25">
        <v>890</v>
      </c>
      <c r="I92" s="9">
        <v>5.4999999999999997E-3</v>
      </c>
      <c r="J92" s="25">
        <v>1.0552999999999999</v>
      </c>
      <c r="K92" s="25">
        <v>6.3600000000000004E-2</v>
      </c>
      <c r="L92" s="10">
        <v>0.1782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514F-927B-B748-BFE7-4AC0EAFDE39C}">
  <dimension ref="A2:V128"/>
  <sheetViews>
    <sheetView topLeftCell="I1" workbookViewId="0">
      <selection activeCell="C16" sqref="C16"/>
    </sheetView>
  </sheetViews>
  <sheetFormatPr baseColWidth="10" defaultRowHeight="16"/>
  <sheetData>
    <row r="2" spans="1:22">
      <c r="A2" s="26" t="s">
        <v>0</v>
      </c>
      <c r="B2" s="16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>
      <c r="A3" t="s">
        <v>71</v>
      </c>
      <c r="B3" s="40" t="s">
        <v>105</v>
      </c>
      <c r="C3" s="159" t="s">
        <v>46</v>
      </c>
      <c r="D3" s="160"/>
      <c r="E3" s="161" t="s">
        <v>45</v>
      </c>
      <c r="F3" s="160"/>
      <c r="G3" s="40"/>
      <c r="H3" s="40" t="s">
        <v>375</v>
      </c>
      <c r="I3" s="159" t="s">
        <v>46</v>
      </c>
      <c r="J3" s="160"/>
      <c r="K3" s="161" t="s">
        <v>45</v>
      </c>
      <c r="L3" s="160"/>
      <c r="M3" s="40" t="s">
        <v>376</v>
      </c>
      <c r="N3" s="159" t="s">
        <v>46</v>
      </c>
      <c r="O3" s="160"/>
      <c r="P3" s="161" t="s">
        <v>45</v>
      </c>
      <c r="Q3" s="160"/>
      <c r="R3" s="40" t="s">
        <v>377</v>
      </c>
      <c r="S3" s="159" t="s">
        <v>46</v>
      </c>
      <c r="T3" s="161"/>
      <c r="U3" s="159" t="s">
        <v>45</v>
      </c>
      <c r="V3" s="160"/>
    </row>
    <row r="4" spans="1:22">
      <c r="B4" s="40"/>
      <c r="C4" s="162" t="s">
        <v>338</v>
      </c>
      <c r="D4" s="163" t="s">
        <v>339</v>
      </c>
      <c r="E4" s="164" t="s">
        <v>340</v>
      </c>
      <c r="F4" s="163" t="s">
        <v>339</v>
      </c>
      <c r="G4" s="40"/>
      <c r="H4" s="40"/>
      <c r="I4" s="162" t="s">
        <v>338</v>
      </c>
      <c r="J4" s="163" t="s">
        <v>339</v>
      </c>
      <c r="K4" s="164" t="s">
        <v>338</v>
      </c>
      <c r="L4" s="163" t="s">
        <v>339</v>
      </c>
      <c r="M4" s="40"/>
      <c r="N4" s="162" t="s">
        <v>338</v>
      </c>
      <c r="O4" s="163" t="s">
        <v>339</v>
      </c>
      <c r="P4" s="164" t="s">
        <v>338</v>
      </c>
      <c r="Q4" s="163" t="s">
        <v>339</v>
      </c>
      <c r="R4" s="40"/>
      <c r="S4" s="162" t="s">
        <v>338</v>
      </c>
      <c r="T4" s="164" t="s">
        <v>339</v>
      </c>
      <c r="U4" s="162" t="s">
        <v>338</v>
      </c>
      <c r="V4" s="163" t="s">
        <v>339</v>
      </c>
    </row>
    <row r="5" spans="1:22">
      <c r="B5" s="40"/>
      <c r="C5" s="165">
        <v>1</v>
      </c>
      <c r="D5" s="166">
        <v>4</v>
      </c>
      <c r="E5" s="40">
        <v>1</v>
      </c>
      <c r="F5" s="166">
        <v>10</v>
      </c>
      <c r="G5" s="40"/>
      <c r="H5" s="40"/>
      <c r="I5" s="165">
        <v>1</v>
      </c>
      <c r="J5" s="166">
        <v>4</v>
      </c>
      <c r="K5" s="40">
        <v>1</v>
      </c>
      <c r="L5" s="166">
        <v>10</v>
      </c>
      <c r="M5" s="40"/>
      <c r="N5" s="165">
        <v>1</v>
      </c>
      <c r="O5" s="166">
        <v>14</v>
      </c>
      <c r="P5" s="40">
        <v>1</v>
      </c>
      <c r="Q5" s="166">
        <v>72</v>
      </c>
      <c r="R5" s="40"/>
      <c r="S5" s="165">
        <v>1</v>
      </c>
      <c r="T5" s="40">
        <v>4</v>
      </c>
      <c r="U5" s="165">
        <v>1</v>
      </c>
      <c r="V5" s="166">
        <v>16</v>
      </c>
    </row>
    <row r="6" spans="1:22">
      <c r="B6" s="40"/>
      <c r="C6" s="165">
        <v>2</v>
      </c>
      <c r="D6" s="166">
        <v>4</v>
      </c>
      <c r="E6" s="40">
        <v>2</v>
      </c>
      <c r="F6" s="166">
        <v>8</v>
      </c>
      <c r="G6" s="40"/>
      <c r="H6" s="40"/>
      <c r="I6" s="165">
        <v>2</v>
      </c>
      <c r="J6" s="166">
        <v>4</v>
      </c>
      <c r="K6" s="40">
        <v>2</v>
      </c>
      <c r="L6" s="166">
        <v>9</v>
      </c>
      <c r="M6" s="40"/>
      <c r="N6" s="165">
        <v>2</v>
      </c>
      <c r="O6" s="166">
        <v>10</v>
      </c>
      <c r="P6" s="40">
        <v>2</v>
      </c>
      <c r="Q6" s="166">
        <v>43</v>
      </c>
      <c r="R6" s="40"/>
      <c r="S6" s="165">
        <v>2</v>
      </c>
      <c r="T6" s="40">
        <v>3</v>
      </c>
      <c r="U6" s="165">
        <v>2</v>
      </c>
      <c r="V6" s="166">
        <v>8</v>
      </c>
    </row>
    <row r="7" spans="1:22">
      <c r="B7" s="40"/>
      <c r="C7" s="165">
        <v>3</v>
      </c>
      <c r="D7" s="166">
        <v>4</v>
      </c>
      <c r="E7" s="40">
        <v>3</v>
      </c>
      <c r="F7" s="166">
        <v>8</v>
      </c>
      <c r="G7" s="40"/>
      <c r="H7" s="40"/>
      <c r="I7" s="165">
        <v>3</v>
      </c>
      <c r="J7" s="166">
        <v>3</v>
      </c>
      <c r="K7" s="40">
        <v>3</v>
      </c>
      <c r="L7" s="166">
        <v>7</v>
      </c>
      <c r="M7" s="40"/>
      <c r="N7" s="165">
        <v>3</v>
      </c>
      <c r="O7" s="166">
        <v>7</v>
      </c>
      <c r="P7" s="40">
        <v>3</v>
      </c>
      <c r="Q7" s="166">
        <v>22</v>
      </c>
      <c r="R7" s="40"/>
      <c r="S7" s="165">
        <v>3</v>
      </c>
      <c r="T7" s="40">
        <v>3</v>
      </c>
      <c r="U7" s="165">
        <v>3</v>
      </c>
      <c r="V7" s="166">
        <v>8</v>
      </c>
    </row>
    <row r="8" spans="1:22">
      <c r="B8" s="40"/>
      <c r="C8" s="165">
        <v>4</v>
      </c>
      <c r="D8" s="166">
        <v>3</v>
      </c>
      <c r="E8" s="40">
        <v>4</v>
      </c>
      <c r="F8" s="166">
        <v>6</v>
      </c>
      <c r="G8" s="40"/>
      <c r="H8" s="40"/>
      <c r="I8" s="165">
        <v>4</v>
      </c>
      <c r="J8" s="166">
        <v>3</v>
      </c>
      <c r="K8" s="40">
        <v>4</v>
      </c>
      <c r="L8" s="166">
        <v>7</v>
      </c>
      <c r="M8" s="40"/>
      <c r="N8" s="165">
        <v>4</v>
      </c>
      <c r="O8" s="166">
        <v>4</v>
      </c>
      <c r="P8" s="40">
        <v>4</v>
      </c>
      <c r="Q8" s="166">
        <v>20</v>
      </c>
      <c r="R8" s="40"/>
      <c r="S8" s="165">
        <v>4</v>
      </c>
      <c r="T8" s="40">
        <v>3</v>
      </c>
      <c r="U8" s="165">
        <v>4</v>
      </c>
      <c r="V8" s="166">
        <v>7</v>
      </c>
    </row>
    <row r="9" spans="1:22">
      <c r="B9" s="40"/>
      <c r="C9" s="165">
        <v>5</v>
      </c>
      <c r="D9" s="166">
        <v>3</v>
      </c>
      <c r="E9" s="40">
        <v>5</v>
      </c>
      <c r="F9" s="166">
        <v>6</v>
      </c>
      <c r="G9" s="40"/>
      <c r="H9" s="40"/>
      <c r="I9" s="165">
        <v>5</v>
      </c>
      <c r="J9" s="166">
        <v>3</v>
      </c>
      <c r="K9" s="40">
        <v>5</v>
      </c>
      <c r="L9" s="166">
        <v>6</v>
      </c>
      <c r="M9" s="40"/>
      <c r="N9" s="165">
        <v>5</v>
      </c>
      <c r="O9" s="166">
        <v>3</v>
      </c>
      <c r="P9" s="40">
        <v>5</v>
      </c>
      <c r="Q9" s="166">
        <v>20</v>
      </c>
      <c r="R9" s="40"/>
      <c r="S9" s="165">
        <v>5</v>
      </c>
      <c r="T9" s="40">
        <v>3</v>
      </c>
      <c r="U9" s="165">
        <v>5</v>
      </c>
      <c r="V9" s="166">
        <v>7</v>
      </c>
    </row>
    <row r="10" spans="1:22">
      <c r="B10" s="40"/>
      <c r="C10" s="165">
        <v>6</v>
      </c>
      <c r="D10" s="166">
        <v>2</v>
      </c>
      <c r="E10" s="40">
        <v>6</v>
      </c>
      <c r="F10" s="166">
        <v>5</v>
      </c>
      <c r="G10" s="40"/>
      <c r="H10" s="40"/>
      <c r="I10" s="165">
        <v>6</v>
      </c>
      <c r="J10" s="166">
        <v>3</v>
      </c>
      <c r="K10" s="40">
        <v>6</v>
      </c>
      <c r="L10" s="166">
        <v>6</v>
      </c>
      <c r="M10" s="40"/>
      <c r="N10" s="165">
        <v>6</v>
      </c>
      <c r="O10" s="166">
        <v>3</v>
      </c>
      <c r="P10" s="40">
        <v>6</v>
      </c>
      <c r="Q10" s="166">
        <v>19</v>
      </c>
      <c r="R10" s="40"/>
      <c r="S10" s="165">
        <v>6</v>
      </c>
      <c r="T10" s="40">
        <v>2</v>
      </c>
      <c r="U10" s="165">
        <v>6</v>
      </c>
      <c r="V10" s="166">
        <v>7</v>
      </c>
    </row>
    <row r="11" spans="1:22">
      <c r="B11" s="40"/>
      <c r="C11" s="165">
        <v>7</v>
      </c>
      <c r="D11" s="166">
        <v>2</v>
      </c>
      <c r="E11" s="40">
        <v>7</v>
      </c>
      <c r="F11" s="166">
        <v>4</v>
      </c>
      <c r="G11" s="40"/>
      <c r="H11" s="40"/>
      <c r="I11" s="165">
        <v>7</v>
      </c>
      <c r="J11" s="166">
        <v>2</v>
      </c>
      <c r="K11" s="40">
        <v>7</v>
      </c>
      <c r="L11" s="166">
        <v>5</v>
      </c>
      <c r="M11" s="40"/>
      <c r="N11" s="165">
        <v>7</v>
      </c>
      <c r="O11" s="166">
        <v>3</v>
      </c>
      <c r="P11" s="40">
        <v>7</v>
      </c>
      <c r="Q11" s="166">
        <v>13</v>
      </c>
      <c r="R11" s="40"/>
      <c r="S11" s="165">
        <v>7</v>
      </c>
      <c r="T11" s="40">
        <v>2</v>
      </c>
      <c r="U11" s="165">
        <v>7</v>
      </c>
      <c r="V11" s="166">
        <v>7</v>
      </c>
    </row>
    <row r="12" spans="1:22">
      <c r="B12" s="40"/>
      <c r="C12" s="165">
        <v>8</v>
      </c>
      <c r="D12" s="166">
        <v>2</v>
      </c>
      <c r="E12" s="40">
        <v>8</v>
      </c>
      <c r="F12" s="166">
        <v>3</v>
      </c>
      <c r="G12" s="40"/>
      <c r="H12" s="40"/>
      <c r="I12" s="165">
        <v>8</v>
      </c>
      <c r="J12" s="166">
        <v>2</v>
      </c>
      <c r="K12" s="40">
        <v>8</v>
      </c>
      <c r="L12" s="166">
        <v>5</v>
      </c>
      <c r="M12" s="40"/>
      <c r="N12" s="165">
        <v>8</v>
      </c>
      <c r="O12" s="166">
        <v>2</v>
      </c>
      <c r="P12" s="40">
        <v>8</v>
      </c>
      <c r="Q12" s="166">
        <v>13</v>
      </c>
      <c r="R12" s="40"/>
      <c r="S12" s="165">
        <v>8</v>
      </c>
      <c r="T12" s="40">
        <v>2</v>
      </c>
      <c r="U12" s="165">
        <v>8</v>
      </c>
      <c r="V12" s="166">
        <v>6</v>
      </c>
    </row>
    <row r="13" spans="1:22">
      <c r="B13" s="40"/>
      <c r="C13" s="165">
        <v>9</v>
      </c>
      <c r="D13" s="166">
        <v>2</v>
      </c>
      <c r="E13" s="40">
        <v>9</v>
      </c>
      <c r="F13" s="166">
        <v>3</v>
      </c>
      <c r="G13" s="40"/>
      <c r="H13" s="40"/>
      <c r="I13" s="165">
        <v>9</v>
      </c>
      <c r="J13" s="166">
        <v>2</v>
      </c>
      <c r="K13" s="40">
        <v>9</v>
      </c>
      <c r="L13" s="166">
        <v>5</v>
      </c>
      <c r="M13" s="40"/>
      <c r="N13" s="165">
        <v>9</v>
      </c>
      <c r="O13" s="166">
        <v>2</v>
      </c>
      <c r="P13" s="40">
        <v>9</v>
      </c>
      <c r="Q13" s="166">
        <v>11</v>
      </c>
      <c r="R13" s="40"/>
      <c r="S13" s="165">
        <v>9</v>
      </c>
      <c r="T13" s="40">
        <v>2</v>
      </c>
      <c r="U13" s="165">
        <v>9</v>
      </c>
      <c r="V13" s="166">
        <v>5</v>
      </c>
    </row>
    <row r="14" spans="1:22">
      <c r="B14" s="40"/>
      <c r="C14" s="165">
        <v>10</v>
      </c>
      <c r="D14" s="166">
        <v>2</v>
      </c>
      <c r="E14" s="40">
        <v>10</v>
      </c>
      <c r="F14" s="166">
        <v>3</v>
      </c>
      <c r="G14" s="40"/>
      <c r="H14" s="40"/>
      <c r="I14" s="165">
        <v>10</v>
      </c>
      <c r="J14" s="166">
        <v>2</v>
      </c>
      <c r="K14" s="40">
        <v>10</v>
      </c>
      <c r="L14" s="166">
        <v>4</v>
      </c>
      <c r="M14" s="40"/>
      <c r="N14" s="165">
        <v>10</v>
      </c>
      <c r="O14" s="166">
        <v>2</v>
      </c>
      <c r="P14" s="40">
        <v>10</v>
      </c>
      <c r="Q14" s="166">
        <v>11</v>
      </c>
      <c r="R14" s="40"/>
      <c r="S14" s="165">
        <v>10</v>
      </c>
      <c r="T14" s="40">
        <v>2</v>
      </c>
      <c r="U14" s="165">
        <v>10</v>
      </c>
      <c r="V14" s="166">
        <v>5</v>
      </c>
    </row>
    <row r="15" spans="1:22">
      <c r="B15" s="40"/>
      <c r="C15" s="165">
        <v>11</v>
      </c>
      <c r="D15" s="166">
        <v>2</v>
      </c>
      <c r="E15" s="40">
        <v>11</v>
      </c>
      <c r="F15" s="166">
        <v>2</v>
      </c>
      <c r="G15" s="40"/>
      <c r="H15" s="40"/>
      <c r="I15" s="165">
        <v>11</v>
      </c>
      <c r="J15" s="166">
        <v>2</v>
      </c>
      <c r="K15" s="40">
        <v>11</v>
      </c>
      <c r="L15" s="166">
        <v>4</v>
      </c>
      <c r="M15" s="40"/>
      <c r="N15" s="165">
        <v>11</v>
      </c>
      <c r="O15" s="166">
        <v>2</v>
      </c>
      <c r="P15" s="40">
        <v>11</v>
      </c>
      <c r="Q15" s="166">
        <v>8</v>
      </c>
      <c r="R15" s="40"/>
      <c r="S15" s="165">
        <v>11</v>
      </c>
      <c r="T15" s="40">
        <v>2</v>
      </c>
      <c r="U15" s="165">
        <v>11</v>
      </c>
      <c r="V15" s="166">
        <v>4</v>
      </c>
    </row>
    <row r="16" spans="1:22">
      <c r="B16" s="40"/>
      <c r="C16" s="165">
        <v>12</v>
      </c>
      <c r="D16" s="166">
        <v>2</v>
      </c>
      <c r="E16" s="40">
        <v>12</v>
      </c>
      <c r="F16" s="166">
        <v>2</v>
      </c>
      <c r="G16" s="40"/>
      <c r="H16" s="40"/>
      <c r="I16" s="165">
        <v>12</v>
      </c>
      <c r="J16" s="166">
        <v>2</v>
      </c>
      <c r="K16" s="40">
        <v>12</v>
      </c>
      <c r="L16" s="166">
        <v>4</v>
      </c>
      <c r="M16" s="40"/>
      <c r="N16" s="165">
        <v>12</v>
      </c>
      <c r="O16" s="166">
        <v>2</v>
      </c>
      <c r="P16" s="40">
        <v>12</v>
      </c>
      <c r="Q16" s="166">
        <v>8</v>
      </c>
      <c r="R16" s="40"/>
      <c r="S16" s="165">
        <v>12</v>
      </c>
      <c r="T16" s="40">
        <v>2</v>
      </c>
      <c r="U16" s="165">
        <v>12</v>
      </c>
      <c r="V16" s="166">
        <v>3</v>
      </c>
    </row>
    <row r="17" spans="2:22">
      <c r="B17" s="40"/>
      <c r="C17" s="165">
        <v>13</v>
      </c>
      <c r="D17" s="166">
        <v>2</v>
      </c>
      <c r="E17" s="40">
        <v>13</v>
      </c>
      <c r="F17" s="166">
        <v>2</v>
      </c>
      <c r="G17" s="40"/>
      <c r="H17" s="40"/>
      <c r="I17" s="167" t="s">
        <v>341</v>
      </c>
      <c r="J17" s="168">
        <v>71</v>
      </c>
      <c r="K17" s="40">
        <v>13</v>
      </c>
      <c r="L17" s="166">
        <v>4</v>
      </c>
      <c r="M17" s="40"/>
      <c r="N17" s="165">
        <v>13</v>
      </c>
      <c r="O17" s="166">
        <v>2</v>
      </c>
      <c r="P17" s="40">
        <v>13</v>
      </c>
      <c r="Q17" s="166">
        <v>7</v>
      </c>
      <c r="R17" s="40"/>
      <c r="S17" s="165">
        <v>13</v>
      </c>
      <c r="T17" s="40">
        <v>2</v>
      </c>
      <c r="U17" s="165">
        <v>13</v>
      </c>
      <c r="V17" s="166">
        <v>2</v>
      </c>
    </row>
    <row r="18" spans="2:22">
      <c r="B18" s="40"/>
      <c r="C18" s="165">
        <v>14</v>
      </c>
      <c r="D18" s="166">
        <v>2</v>
      </c>
      <c r="E18" s="40">
        <v>14</v>
      </c>
      <c r="F18" s="166">
        <v>2</v>
      </c>
      <c r="G18" s="40"/>
      <c r="H18" s="40"/>
      <c r="I18" s="40"/>
      <c r="J18" s="40">
        <v>103</v>
      </c>
      <c r="K18" s="165">
        <v>14</v>
      </c>
      <c r="L18" s="166">
        <v>4</v>
      </c>
      <c r="M18" s="40"/>
      <c r="N18" s="165">
        <v>14</v>
      </c>
      <c r="O18" s="166">
        <v>2</v>
      </c>
      <c r="P18" s="40">
        <v>14</v>
      </c>
      <c r="Q18" s="166">
        <v>7</v>
      </c>
      <c r="R18" s="40"/>
      <c r="S18" s="167" t="s">
        <v>341</v>
      </c>
      <c r="T18" s="168">
        <v>68</v>
      </c>
      <c r="U18" s="40">
        <v>14</v>
      </c>
      <c r="V18" s="166">
        <v>2</v>
      </c>
    </row>
    <row r="19" spans="2:22">
      <c r="B19" s="40"/>
      <c r="C19" s="165">
        <v>15</v>
      </c>
      <c r="D19" s="166">
        <v>2</v>
      </c>
      <c r="E19" s="40">
        <v>15</v>
      </c>
      <c r="F19" s="166">
        <v>2</v>
      </c>
      <c r="G19" s="40"/>
      <c r="H19" s="40"/>
      <c r="I19" s="40"/>
      <c r="J19" s="40"/>
      <c r="K19" s="165">
        <v>15</v>
      </c>
      <c r="L19" s="166">
        <v>3</v>
      </c>
      <c r="M19" s="40"/>
      <c r="N19" s="165">
        <v>15</v>
      </c>
      <c r="O19" s="166">
        <v>2</v>
      </c>
      <c r="P19" s="40">
        <v>15</v>
      </c>
      <c r="Q19" s="166">
        <v>6</v>
      </c>
      <c r="R19" s="40"/>
      <c r="S19" s="40"/>
      <c r="T19" s="40">
        <v>100</v>
      </c>
      <c r="U19" s="165">
        <v>15</v>
      </c>
      <c r="V19" s="166">
        <v>2</v>
      </c>
    </row>
    <row r="20" spans="2:22">
      <c r="B20" s="40"/>
      <c r="C20" s="165">
        <v>16</v>
      </c>
      <c r="D20" s="166">
        <v>2</v>
      </c>
      <c r="E20" s="40">
        <v>16</v>
      </c>
      <c r="F20" s="166">
        <v>2</v>
      </c>
      <c r="G20" s="40"/>
      <c r="H20" s="40"/>
      <c r="I20" s="40"/>
      <c r="J20" s="40"/>
      <c r="K20" s="165">
        <v>16</v>
      </c>
      <c r="L20" s="166">
        <v>3</v>
      </c>
      <c r="M20" s="40"/>
      <c r="N20" s="165">
        <v>16</v>
      </c>
      <c r="O20" s="166">
        <v>2</v>
      </c>
      <c r="P20" s="40">
        <v>16</v>
      </c>
      <c r="Q20" s="166">
        <v>5</v>
      </c>
      <c r="R20" s="40"/>
      <c r="S20" s="40"/>
      <c r="T20" s="40"/>
      <c r="U20" s="165">
        <v>16</v>
      </c>
      <c r="V20" s="166">
        <v>2</v>
      </c>
    </row>
    <row r="21" spans="2:22">
      <c r="B21" s="40"/>
      <c r="C21" s="165">
        <v>17</v>
      </c>
      <c r="D21" s="166">
        <v>2</v>
      </c>
      <c r="E21" s="40">
        <v>17</v>
      </c>
      <c r="F21" s="166">
        <v>2</v>
      </c>
      <c r="G21" s="40"/>
      <c r="H21" s="40"/>
      <c r="I21" s="40"/>
      <c r="J21" s="40"/>
      <c r="K21" s="165">
        <v>17</v>
      </c>
      <c r="L21" s="166">
        <v>3</v>
      </c>
      <c r="M21" s="40"/>
      <c r="N21" s="167" t="s">
        <v>341</v>
      </c>
      <c r="O21" s="168">
        <v>125</v>
      </c>
      <c r="P21" s="40">
        <v>17</v>
      </c>
      <c r="Q21" s="166">
        <v>5</v>
      </c>
      <c r="R21" s="40"/>
      <c r="S21" s="40"/>
      <c r="T21" s="40"/>
      <c r="U21" s="165">
        <v>17</v>
      </c>
      <c r="V21" s="166">
        <v>2</v>
      </c>
    </row>
    <row r="22" spans="2:22">
      <c r="B22" s="40"/>
      <c r="C22" s="165">
        <v>18</v>
      </c>
      <c r="D22" s="166">
        <v>2</v>
      </c>
      <c r="E22" s="40">
        <v>18</v>
      </c>
      <c r="F22" s="166">
        <v>2</v>
      </c>
      <c r="G22" s="40"/>
      <c r="H22" s="40"/>
      <c r="I22" s="40"/>
      <c r="J22" s="40"/>
      <c r="K22" s="165">
        <v>18</v>
      </c>
      <c r="L22" s="166">
        <v>2</v>
      </c>
      <c r="M22" s="40"/>
      <c r="N22" s="40"/>
      <c r="O22" s="40">
        <v>187</v>
      </c>
      <c r="P22" s="165">
        <v>18</v>
      </c>
      <c r="Q22" s="166">
        <v>4</v>
      </c>
      <c r="R22" s="40"/>
      <c r="S22" s="40"/>
      <c r="T22" s="40"/>
      <c r="U22" s="165">
        <v>18</v>
      </c>
      <c r="V22" s="166">
        <v>2</v>
      </c>
    </row>
    <row r="23" spans="2:22">
      <c r="B23" s="40"/>
      <c r="C23" s="165">
        <v>19</v>
      </c>
      <c r="D23" s="166">
        <v>2</v>
      </c>
      <c r="E23" s="40">
        <v>19</v>
      </c>
      <c r="F23" s="166">
        <v>2</v>
      </c>
      <c r="G23" s="40"/>
      <c r="H23" s="40"/>
      <c r="I23" s="40"/>
      <c r="J23" s="40"/>
      <c r="K23" s="165">
        <v>19</v>
      </c>
      <c r="L23" s="166">
        <v>2</v>
      </c>
      <c r="M23" s="40"/>
      <c r="N23" s="40"/>
      <c r="O23" s="40"/>
      <c r="P23" s="165">
        <v>19</v>
      </c>
      <c r="Q23" s="166">
        <v>4</v>
      </c>
      <c r="R23" s="40"/>
      <c r="S23" s="40"/>
      <c r="T23" s="40"/>
      <c r="U23" s="165">
        <v>19</v>
      </c>
      <c r="V23" s="166">
        <v>2</v>
      </c>
    </row>
    <row r="24" spans="2:22">
      <c r="B24" s="40"/>
      <c r="C24" s="167" t="s">
        <v>341</v>
      </c>
      <c r="D24" s="168">
        <v>155</v>
      </c>
      <c r="E24" s="40">
        <v>20</v>
      </c>
      <c r="F24" s="166">
        <v>2</v>
      </c>
      <c r="G24" s="40"/>
      <c r="H24" s="40"/>
      <c r="I24" s="40"/>
      <c r="J24" s="40"/>
      <c r="K24" s="165">
        <v>20</v>
      </c>
      <c r="L24" s="166">
        <v>2</v>
      </c>
      <c r="M24" s="40"/>
      <c r="N24" s="40"/>
      <c r="O24" s="40"/>
      <c r="P24" s="165">
        <v>20</v>
      </c>
      <c r="Q24" s="166">
        <v>4</v>
      </c>
      <c r="R24" s="40"/>
      <c r="S24" s="40"/>
      <c r="T24" s="40"/>
      <c r="U24" s="165">
        <v>20</v>
      </c>
      <c r="V24" s="166">
        <v>2</v>
      </c>
    </row>
    <row r="25" spans="2:22">
      <c r="B25" s="40"/>
      <c r="C25" s="40"/>
      <c r="D25" s="40">
        <v>201</v>
      </c>
      <c r="E25" s="167" t="s">
        <v>341</v>
      </c>
      <c r="F25" s="168">
        <v>32</v>
      </c>
      <c r="G25" s="40"/>
      <c r="H25" s="40"/>
      <c r="I25" s="40"/>
      <c r="J25" s="40"/>
      <c r="K25" s="165">
        <v>21</v>
      </c>
      <c r="L25" s="166">
        <v>2</v>
      </c>
      <c r="M25" s="40"/>
      <c r="N25" s="40"/>
      <c r="O25" s="40"/>
      <c r="P25" s="165">
        <v>21</v>
      </c>
      <c r="Q25" s="166">
        <v>4</v>
      </c>
      <c r="R25" s="40"/>
      <c r="S25" s="40"/>
      <c r="T25" s="40"/>
      <c r="U25" s="165">
        <v>21</v>
      </c>
      <c r="V25" s="166">
        <v>2</v>
      </c>
    </row>
    <row r="26" spans="2:22">
      <c r="B26" s="40"/>
      <c r="C26" s="40"/>
      <c r="D26" s="40"/>
      <c r="E26" s="40"/>
      <c r="F26" s="40">
        <v>108</v>
      </c>
      <c r="G26" s="40"/>
      <c r="H26" s="40"/>
      <c r="I26" s="40"/>
      <c r="J26" s="40"/>
      <c r="K26" s="165">
        <v>22</v>
      </c>
      <c r="L26" s="166">
        <v>2</v>
      </c>
      <c r="M26" s="40"/>
      <c r="N26" s="40"/>
      <c r="O26" s="40"/>
      <c r="P26" s="165">
        <v>22</v>
      </c>
      <c r="Q26" s="166">
        <v>4</v>
      </c>
      <c r="R26" s="40"/>
      <c r="S26" s="40"/>
      <c r="T26" s="40"/>
      <c r="U26" s="165">
        <v>22</v>
      </c>
      <c r="V26" s="166">
        <v>2</v>
      </c>
    </row>
    <row r="27" spans="2:22">
      <c r="B27" s="40"/>
      <c r="C27" s="40"/>
      <c r="D27" s="40"/>
      <c r="E27" s="40"/>
      <c r="F27" s="40"/>
      <c r="G27" s="40"/>
      <c r="H27" s="40"/>
      <c r="I27" s="40"/>
      <c r="J27" s="40"/>
      <c r="K27" s="165">
        <v>23</v>
      </c>
      <c r="L27" s="166">
        <v>2</v>
      </c>
      <c r="M27" s="40"/>
      <c r="N27" s="40"/>
      <c r="O27" s="40"/>
      <c r="P27" s="165">
        <v>23</v>
      </c>
      <c r="Q27" s="166">
        <v>4</v>
      </c>
      <c r="R27" s="40"/>
      <c r="S27" s="40"/>
      <c r="T27" s="40"/>
      <c r="U27" s="165">
        <v>23</v>
      </c>
      <c r="V27" s="166">
        <v>2</v>
      </c>
    </row>
    <row r="28" spans="2:22">
      <c r="B28" s="40"/>
      <c r="C28" s="40"/>
      <c r="D28" s="40"/>
      <c r="E28" s="40"/>
      <c r="F28" s="40"/>
      <c r="G28" s="40"/>
      <c r="H28" s="40"/>
      <c r="I28" s="40"/>
      <c r="J28" s="40"/>
      <c r="K28" s="165">
        <v>24</v>
      </c>
      <c r="L28" s="166">
        <v>2</v>
      </c>
      <c r="M28" s="40"/>
      <c r="N28" s="40"/>
      <c r="O28" s="40"/>
      <c r="P28" s="165">
        <v>24</v>
      </c>
      <c r="Q28" s="166">
        <v>3</v>
      </c>
      <c r="R28" s="40"/>
      <c r="S28" s="40"/>
      <c r="T28" s="40"/>
      <c r="U28" s="165">
        <v>24</v>
      </c>
      <c r="V28" s="166">
        <v>2</v>
      </c>
    </row>
    <row r="29" spans="2:22">
      <c r="B29" s="40"/>
      <c r="C29" s="40"/>
      <c r="D29" s="40"/>
      <c r="E29" s="40"/>
      <c r="F29" s="40"/>
      <c r="G29" s="40"/>
      <c r="H29" s="40"/>
      <c r="I29" s="40"/>
      <c r="J29" s="40"/>
      <c r="K29" s="165">
        <v>25</v>
      </c>
      <c r="L29" s="166">
        <v>2</v>
      </c>
      <c r="M29" s="40"/>
      <c r="N29" s="40"/>
      <c r="O29" s="40"/>
      <c r="P29" s="165">
        <v>25</v>
      </c>
      <c r="Q29" s="166">
        <v>3</v>
      </c>
      <c r="R29" s="40"/>
      <c r="S29" s="40"/>
      <c r="T29" s="40"/>
      <c r="U29" s="165">
        <v>25</v>
      </c>
      <c r="V29" s="166">
        <v>2</v>
      </c>
    </row>
    <row r="30" spans="2:22">
      <c r="B30" s="40"/>
      <c r="C30" s="40"/>
      <c r="D30" s="40"/>
      <c r="E30" s="40"/>
      <c r="F30" s="40"/>
      <c r="G30" s="40"/>
      <c r="H30" s="40"/>
      <c r="I30" s="40"/>
      <c r="J30" s="40"/>
      <c r="K30" s="165">
        <v>26</v>
      </c>
      <c r="L30" s="166">
        <v>2</v>
      </c>
      <c r="M30" s="40"/>
      <c r="N30" s="40"/>
      <c r="O30" s="40"/>
      <c r="P30" s="165">
        <v>26</v>
      </c>
      <c r="Q30" s="166">
        <v>3</v>
      </c>
      <c r="R30" s="40"/>
      <c r="S30" s="40"/>
      <c r="T30" s="40"/>
      <c r="U30" s="167" t="s">
        <v>341</v>
      </c>
      <c r="V30" s="168">
        <v>41</v>
      </c>
    </row>
    <row r="31" spans="2:22">
      <c r="B31" s="40"/>
      <c r="C31" s="40"/>
      <c r="D31" s="40"/>
      <c r="E31" s="40"/>
      <c r="F31" s="40"/>
      <c r="G31" s="40"/>
      <c r="H31" s="40"/>
      <c r="I31" s="40"/>
      <c r="J31" s="40"/>
      <c r="K31" s="165">
        <v>27</v>
      </c>
      <c r="L31" s="166">
        <v>2</v>
      </c>
      <c r="M31" s="40"/>
      <c r="N31" s="40"/>
      <c r="O31" s="40"/>
      <c r="P31" s="165">
        <v>27</v>
      </c>
      <c r="Q31" s="166">
        <v>3</v>
      </c>
      <c r="R31" s="40"/>
      <c r="S31" s="40"/>
      <c r="T31" s="40"/>
      <c r="U31" s="40"/>
      <c r="V31" s="40">
        <v>150</v>
      </c>
    </row>
    <row r="32" spans="2:22">
      <c r="B32" s="40"/>
      <c r="C32" s="40"/>
      <c r="D32" s="40"/>
      <c r="E32" s="40"/>
      <c r="F32" s="40"/>
      <c r="G32" s="40"/>
      <c r="H32" s="40"/>
      <c r="I32" s="40"/>
      <c r="J32" s="40"/>
      <c r="K32" s="165">
        <v>28</v>
      </c>
      <c r="L32" s="166">
        <v>2</v>
      </c>
      <c r="M32" s="40"/>
      <c r="N32" s="40"/>
      <c r="O32" s="40"/>
      <c r="P32" s="165">
        <v>28</v>
      </c>
      <c r="Q32" s="166">
        <v>3</v>
      </c>
      <c r="R32" s="40"/>
      <c r="S32" s="40"/>
      <c r="T32" s="40"/>
      <c r="U32" s="40"/>
      <c r="V32" s="40"/>
    </row>
    <row r="33" spans="2:22">
      <c r="B33" s="40"/>
      <c r="C33" s="40"/>
      <c r="D33" s="40"/>
      <c r="E33" s="40"/>
      <c r="F33" s="40"/>
      <c r="G33" s="40"/>
      <c r="H33" s="40"/>
      <c r="I33" s="40"/>
      <c r="J33" s="40"/>
      <c r="K33" s="165">
        <v>29</v>
      </c>
      <c r="L33" s="166">
        <v>2</v>
      </c>
      <c r="M33" s="40"/>
      <c r="N33" s="40"/>
      <c r="O33" s="40"/>
      <c r="P33" s="165">
        <v>29</v>
      </c>
      <c r="Q33" s="166">
        <v>3</v>
      </c>
      <c r="R33" s="40"/>
      <c r="S33" s="40"/>
      <c r="T33" s="40"/>
      <c r="U33" s="40"/>
      <c r="V33" s="40"/>
    </row>
    <row r="34" spans="2:22">
      <c r="B34" s="40"/>
      <c r="C34" s="40"/>
      <c r="D34" s="40"/>
      <c r="E34" s="40"/>
      <c r="F34" s="40"/>
      <c r="G34" s="40"/>
      <c r="H34" s="40"/>
      <c r="I34" s="40"/>
      <c r="J34" s="40"/>
      <c r="K34" s="167" t="s">
        <v>341</v>
      </c>
      <c r="L34" s="168">
        <v>42</v>
      </c>
      <c r="M34" s="40"/>
      <c r="N34" s="40"/>
      <c r="O34" s="40"/>
      <c r="P34" s="165">
        <v>30</v>
      </c>
      <c r="Q34" s="166">
        <v>3</v>
      </c>
      <c r="R34" s="40"/>
      <c r="S34" s="40"/>
      <c r="T34" s="40"/>
      <c r="U34" s="40"/>
      <c r="V34" s="40"/>
    </row>
    <row r="35" spans="2:2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>
        <v>155</v>
      </c>
      <c r="M35" s="40"/>
      <c r="N35" s="40"/>
      <c r="O35" s="40"/>
      <c r="P35" s="165">
        <v>31</v>
      </c>
      <c r="Q35" s="166">
        <v>3</v>
      </c>
      <c r="R35" s="40"/>
      <c r="S35" s="40"/>
      <c r="T35" s="40"/>
      <c r="U35" s="40"/>
      <c r="V35" s="40"/>
    </row>
    <row r="36" spans="2:22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165">
        <v>32</v>
      </c>
      <c r="Q36" s="166">
        <v>3</v>
      </c>
      <c r="R36" s="40"/>
      <c r="S36" s="40"/>
      <c r="T36" s="40"/>
      <c r="U36" s="40"/>
      <c r="V36" s="40"/>
    </row>
    <row r="37" spans="2:2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165">
        <v>33</v>
      </c>
      <c r="Q37" s="166">
        <v>3</v>
      </c>
      <c r="R37" s="40"/>
      <c r="S37" s="40"/>
      <c r="T37" s="40"/>
      <c r="U37" s="40"/>
      <c r="V37" s="40"/>
    </row>
    <row r="38" spans="2:2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165">
        <v>34</v>
      </c>
      <c r="Q38" s="166">
        <v>3</v>
      </c>
      <c r="R38" s="40"/>
      <c r="S38" s="40"/>
      <c r="T38" s="40"/>
      <c r="U38" s="40"/>
      <c r="V38" s="40"/>
    </row>
    <row r="39" spans="2:2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165">
        <v>35</v>
      </c>
      <c r="Q39" s="166">
        <v>3</v>
      </c>
      <c r="R39" s="40"/>
      <c r="S39" s="40"/>
      <c r="T39" s="40"/>
      <c r="U39" s="40"/>
      <c r="V39" s="40"/>
    </row>
    <row r="40" spans="2:2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165">
        <v>36</v>
      </c>
      <c r="Q40" s="166">
        <v>2</v>
      </c>
      <c r="R40" s="40"/>
      <c r="S40" s="40"/>
      <c r="T40" s="40"/>
      <c r="U40" s="40"/>
      <c r="V40" s="40"/>
    </row>
    <row r="41" spans="2:2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165">
        <v>37</v>
      </c>
      <c r="Q41" s="166">
        <v>2</v>
      </c>
      <c r="R41" s="40"/>
      <c r="S41" s="40"/>
      <c r="T41" s="40"/>
      <c r="U41" s="40"/>
      <c r="V41" s="40"/>
    </row>
    <row r="42" spans="2:22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165">
        <v>38</v>
      </c>
      <c r="Q42" s="166">
        <v>2</v>
      </c>
      <c r="R42" s="40"/>
      <c r="S42" s="40"/>
      <c r="T42" s="40"/>
      <c r="U42" s="40"/>
      <c r="V42" s="40"/>
    </row>
    <row r="43" spans="2:22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165">
        <v>39</v>
      </c>
      <c r="Q43" s="166">
        <v>2</v>
      </c>
      <c r="R43" s="40"/>
      <c r="S43" s="40"/>
      <c r="T43" s="40"/>
      <c r="U43" s="40"/>
      <c r="V43" s="40"/>
    </row>
    <row r="44" spans="2:2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165">
        <v>40</v>
      </c>
      <c r="Q44" s="166">
        <v>2</v>
      </c>
      <c r="R44" s="40"/>
      <c r="S44" s="40"/>
      <c r="T44" s="40"/>
      <c r="U44" s="40"/>
      <c r="V44" s="40"/>
    </row>
    <row r="45" spans="2:2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165">
        <v>41</v>
      </c>
      <c r="Q45" s="166">
        <v>2</v>
      </c>
      <c r="R45" s="40"/>
      <c r="S45" s="40"/>
      <c r="T45" s="40"/>
      <c r="U45" s="40"/>
      <c r="V45" s="40"/>
    </row>
    <row r="46" spans="2:2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165">
        <v>42</v>
      </c>
      <c r="Q46" s="166">
        <v>2</v>
      </c>
      <c r="R46" s="40"/>
      <c r="S46" s="40"/>
      <c r="T46" s="40"/>
      <c r="U46" s="40"/>
      <c r="V46" s="40"/>
    </row>
    <row r="47" spans="2:2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165">
        <v>43</v>
      </c>
      <c r="Q47" s="166">
        <v>2</v>
      </c>
      <c r="R47" s="40"/>
      <c r="S47" s="40"/>
      <c r="T47" s="40"/>
      <c r="U47" s="40"/>
      <c r="V47" s="40"/>
    </row>
    <row r="48" spans="2:2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165">
        <v>44</v>
      </c>
      <c r="Q48" s="166">
        <v>2</v>
      </c>
      <c r="R48" s="40"/>
      <c r="S48" s="40"/>
      <c r="T48" s="40"/>
      <c r="U48" s="40"/>
      <c r="V48" s="40"/>
    </row>
    <row r="49" spans="2:2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165">
        <v>45</v>
      </c>
      <c r="Q49" s="166">
        <v>2</v>
      </c>
      <c r="R49" s="40"/>
      <c r="S49" s="40"/>
      <c r="T49" s="40"/>
      <c r="U49" s="40"/>
      <c r="V49" s="40"/>
    </row>
    <row r="50" spans="2:2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165">
        <v>46</v>
      </c>
      <c r="Q50" s="166">
        <v>2</v>
      </c>
      <c r="R50" s="40"/>
      <c r="S50" s="40"/>
      <c r="T50" s="40"/>
      <c r="U50" s="40"/>
      <c r="V50" s="40"/>
    </row>
    <row r="51" spans="2:2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165">
        <v>47</v>
      </c>
      <c r="Q51" s="166">
        <v>2</v>
      </c>
      <c r="R51" s="40"/>
      <c r="S51" s="40"/>
      <c r="T51" s="40"/>
      <c r="U51" s="40"/>
      <c r="V51" s="40"/>
    </row>
    <row r="52" spans="2:2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165">
        <v>48</v>
      </c>
      <c r="Q52" s="166">
        <v>2</v>
      </c>
      <c r="R52" s="40"/>
      <c r="S52" s="40"/>
      <c r="T52" s="40"/>
      <c r="U52" s="40"/>
      <c r="V52" s="40"/>
    </row>
    <row r="53" spans="2:2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165">
        <v>49</v>
      </c>
      <c r="Q53" s="166">
        <v>2</v>
      </c>
      <c r="R53" s="40"/>
      <c r="S53" s="40"/>
      <c r="T53" s="40"/>
      <c r="U53" s="40"/>
      <c r="V53" s="40"/>
    </row>
    <row r="54" spans="2:2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165">
        <v>50</v>
      </c>
      <c r="Q54" s="166">
        <v>2</v>
      </c>
      <c r="R54" s="40"/>
      <c r="S54" s="40"/>
      <c r="T54" s="40"/>
      <c r="U54" s="40"/>
      <c r="V54" s="40"/>
    </row>
    <row r="55" spans="2:2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65">
        <v>51</v>
      </c>
      <c r="Q55" s="166">
        <v>2</v>
      </c>
      <c r="R55" s="40"/>
      <c r="S55" s="40"/>
      <c r="T55" s="40"/>
      <c r="U55" s="40"/>
      <c r="V55" s="40"/>
    </row>
    <row r="56" spans="2:2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165">
        <v>52</v>
      </c>
      <c r="Q56" s="166">
        <v>2</v>
      </c>
      <c r="R56" s="40"/>
      <c r="S56" s="40"/>
      <c r="T56" s="40"/>
      <c r="U56" s="40"/>
      <c r="V56" s="40"/>
    </row>
    <row r="57" spans="2:2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165">
        <v>53</v>
      </c>
      <c r="Q57" s="166">
        <v>2</v>
      </c>
      <c r="R57" s="40"/>
      <c r="S57" s="40"/>
      <c r="T57" s="40"/>
      <c r="U57" s="40"/>
      <c r="V57" s="40"/>
    </row>
    <row r="58" spans="2:2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165">
        <v>54</v>
      </c>
      <c r="Q58" s="166">
        <v>2</v>
      </c>
      <c r="R58" s="40"/>
      <c r="S58" s="40"/>
      <c r="T58" s="40"/>
      <c r="U58" s="40"/>
      <c r="V58" s="40"/>
    </row>
    <row r="59" spans="2:2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165">
        <v>55</v>
      </c>
      <c r="Q59" s="166">
        <v>2</v>
      </c>
      <c r="R59" s="40"/>
      <c r="S59" s="40"/>
      <c r="T59" s="40"/>
      <c r="U59" s="40"/>
      <c r="V59" s="40"/>
    </row>
    <row r="60" spans="2:2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165">
        <v>56</v>
      </c>
      <c r="Q60" s="166">
        <v>2</v>
      </c>
      <c r="R60" s="40"/>
      <c r="S60" s="40"/>
      <c r="T60" s="40"/>
      <c r="U60" s="40"/>
      <c r="V60" s="40"/>
    </row>
    <row r="61" spans="2:22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167" t="s">
        <v>341</v>
      </c>
      <c r="Q61" s="168">
        <v>59</v>
      </c>
      <c r="R61" s="40"/>
      <c r="S61" s="40"/>
      <c r="T61" s="40"/>
      <c r="U61" s="40"/>
      <c r="V61" s="40"/>
    </row>
    <row r="62" spans="2:22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>
        <v>451</v>
      </c>
      <c r="R62" s="40"/>
      <c r="S62" s="40"/>
      <c r="T62" s="40"/>
      <c r="U62" s="40"/>
      <c r="V62" s="40"/>
    </row>
    <row r="63" spans="2:22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</row>
    <row r="64" spans="2:22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</row>
    <row r="65" spans="2:22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</row>
    <row r="66" spans="2:22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</row>
    <row r="67" spans="2:22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</row>
    <row r="68" spans="2:22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</row>
    <row r="69" spans="2:22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2:22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2:22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</row>
    <row r="72" spans="2:2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2:22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  <row r="74" spans="2:22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</row>
    <row r="75" spans="2:22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</row>
    <row r="76" spans="2:22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</row>
    <row r="77" spans="2:22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</row>
    <row r="78" spans="2:22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</row>
    <row r="79" spans="2:22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2:22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2:22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</row>
    <row r="82" spans="2:22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</row>
    <row r="83" spans="2:22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</row>
    <row r="84" spans="2:22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</row>
    <row r="85" spans="2:22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</row>
    <row r="86" spans="2:22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</row>
    <row r="87" spans="2:22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</row>
    <row r="88" spans="2:22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</row>
    <row r="89" spans="2:22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</row>
    <row r="90" spans="2:22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2:22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</row>
    <row r="92" spans="2:22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</row>
    <row r="93" spans="2:22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</row>
    <row r="94" spans="2:22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2:22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2:22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2:22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2:22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</row>
    <row r="99" spans="2:22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</row>
    <row r="100" spans="2:22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2:22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</row>
    <row r="102" spans="2:22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</row>
    <row r="103" spans="2:22"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</row>
    <row r="104" spans="2:22"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</row>
    <row r="105" spans="2:22"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</row>
    <row r="106" spans="2:22"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</row>
    <row r="107" spans="2:22"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</row>
    <row r="108" spans="2:22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</row>
    <row r="109" spans="2:22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</row>
    <row r="110" spans="2:22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</row>
    <row r="111" spans="2:22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</row>
    <row r="112" spans="2:22"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</row>
    <row r="113" spans="2:22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</row>
    <row r="114" spans="2:22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</row>
    <row r="115" spans="2:22"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</row>
    <row r="116" spans="2:22"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</row>
    <row r="117" spans="2:22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</row>
    <row r="118" spans="2:22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</row>
    <row r="119" spans="2:22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</row>
    <row r="120" spans="2:22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</row>
    <row r="121" spans="2:22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</row>
    <row r="122" spans="2:22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</row>
    <row r="123" spans="2:22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</row>
    <row r="124" spans="2:22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</row>
    <row r="125" spans="2:22"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</row>
    <row r="126" spans="2:22"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</row>
    <row r="127" spans="2:22"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</row>
    <row r="128" spans="2:22"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7555-829C-FE4E-AB4C-A1F069F3492E}">
  <dimension ref="A3:AJ682"/>
  <sheetViews>
    <sheetView topLeftCell="A8" workbookViewId="0">
      <selection activeCell="J57" sqref="J57"/>
    </sheetView>
  </sheetViews>
  <sheetFormatPr baseColWidth="10" defaultRowHeight="16"/>
  <cols>
    <col min="2" max="2" width="7.33203125" customWidth="1"/>
    <col min="6" max="6" width="21.83203125" customWidth="1"/>
    <col min="12" max="12" width="24.33203125" customWidth="1"/>
    <col min="16" max="16" width="16.1640625" customWidth="1"/>
    <col min="18" max="18" width="14.33203125" customWidth="1"/>
    <col min="19" max="19" width="19.6640625" customWidth="1"/>
    <col min="20" max="20" width="14.6640625" customWidth="1"/>
    <col min="21" max="21" width="17.1640625" customWidth="1"/>
    <col min="23" max="23" width="25.1640625" customWidth="1"/>
    <col min="24" max="24" width="21.33203125" customWidth="1"/>
  </cols>
  <sheetData>
    <row r="3" spans="1:36">
      <c r="A3" s="26" t="s">
        <v>0</v>
      </c>
      <c r="B3" s="43" t="s">
        <v>1</v>
      </c>
      <c r="C3" s="43" t="s">
        <v>4</v>
      </c>
      <c r="D3" s="43" t="s">
        <v>5</v>
      </c>
      <c r="E3" s="43" t="s">
        <v>6</v>
      </c>
      <c r="L3" s="26" t="s">
        <v>35</v>
      </c>
    </row>
    <row r="4" spans="1:36">
      <c r="A4" t="s">
        <v>71</v>
      </c>
      <c r="B4" t="s">
        <v>71</v>
      </c>
      <c r="C4" t="s">
        <v>71</v>
      </c>
      <c r="D4" t="s">
        <v>71</v>
      </c>
      <c r="F4" s="142" t="s">
        <v>97</v>
      </c>
      <c r="G4" s="142" t="s">
        <v>58</v>
      </c>
      <c r="H4" s="174" t="s">
        <v>387</v>
      </c>
      <c r="I4" s="174" t="s">
        <v>388</v>
      </c>
      <c r="L4" s="142" t="s">
        <v>97</v>
      </c>
      <c r="M4" s="142" t="s">
        <v>58</v>
      </c>
      <c r="N4" s="174" t="s">
        <v>389</v>
      </c>
      <c r="O4" s="12"/>
      <c r="W4" s="26"/>
      <c r="AC4" s="26" t="s">
        <v>36</v>
      </c>
      <c r="AH4" s="46"/>
    </row>
    <row r="5" spans="1:36">
      <c r="B5" s="44"/>
      <c r="C5" s="44"/>
      <c r="D5" s="44"/>
      <c r="F5" s="56" t="s">
        <v>378</v>
      </c>
      <c r="G5" s="56" t="s">
        <v>65</v>
      </c>
      <c r="H5" s="171">
        <v>12</v>
      </c>
      <c r="I5" s="56">
        <f>(H5/2.61)</f>
        <v>4.597701149425288</v>
      </c>
      <c r="L5" s="56" t="s">
        <v>378</v>
      </c>
      <c r="M5" s="56" t="s">
        <v>65</v>
      </c>
      <c r="N5" s="56">
        <v>24.285714285714288</v>
      </c>
      <c r="O5" s="12"/>
      <c r="U5" s="45"/>
      <c r="W5" s="45"/>
      <c r="X5" s="45"/>
      <c r="Y5" s="45"/>
      <c r="AC5" s="46"/>
      <c r="AH5" s="46"/>
    </row>
    <row r="6" spans="1:36">
      <c r="B6" s="44"/>
      <c r="C6" s="44"/>
      <c r="D6" s="44"/>
      <c r="F6" s="56" t="s">
        <v>378</v>
      </c>
      <c r="G6" s="56" t="s">
        <v>64</v>
      </c>
      <c r="H6" s="171">
        <v>126</v>
      </c>
      <c r="I6" s="56">
        <f>(H6/2.61)</f>
        <v>48.275862068965516</v>
      </c>
      <c r="L6" s="56" t="s">
        <v>378</v>
      </c>
      <c r="M6" s="56" t="s">
        <v>64</v>
      </c>
      <c r="N6" s="56">
        <v>37.278911564625851</v>
      </c>
      <c r="O6" s="12"/>
      <c r="W6" s="46"/>
      <c r="X6" s="46"/>
      <c r="Y6" s="46"/>
      <c r="AC6" s="46"/>
      <c r="AD6" s="47" t="s">
        <v>97</v>
      </c>
      <c r="AE6" s="47" t="s">
        <v>118</v>
      </c>
      <c r="AF6" s="47" t="s">
        <v>117</v>
      </c>
      <c r="AG6" s="47" t="s">
        <v>119</v>
      </c>
      <c r="AH6" s="47" t="s">
        <v>120</v>
      </c>
      <c r="AI6" s="47" t="s">
        <v>77</v>
      </c>
      <c r="AJ6" s="47" t="s">
        <v>121</v>
      </c>
    </row>
    <row r="7" spans="1:36">
      <c r="B7" s="44"/>
      <c r="C7" s="44"/>
      <c r="D7" s="44"/>
      <c r="F7" s="56" t="s">
        <v>378</v>
      </c>
      <c r="G7" s="56">
        <v>1</v>
      </c>
      <c r="H7" s="56">
        <v>123</v>
      </c>
      <c r="I7" s="56">
        <f>(H7/2.61)</f>
        <v>47.1264367816092</v>
      </c>
      <c r="L7" s="56" t="s">
        <v>378</v>
      </c>
      <c r="M7" s="56" t="s">
        <v>382</v>
      </c>
      <c r="N7" s="56">
        <v>38.435374149659864</v>
      </c>
      <c r="O7" s="12"/>
      <c r="AC7" s="46"/>
      <c r="AD7" s="48" t="s">
        <v>109</v>
      </c>
      <c r="AE7" s="48" t="s">
        <v>122</v>
      </c>
      <c r="AF7" s="48">
        <v>3</v>
      </c>
      <c r="AG7" s="48" t="s">
        <v>55</v>
      </c>
      <c r="AH7" s="48">
        <v>2</v>
      </c>
      <c r="AI7" s="48" t="s">
        <v>123</v>
      </c>
      <c r="AJ7" s="48" t="s">
        <v>124</v>
      </c>
    </row>
    <row r="8" spans="1:36">
      <c r="B8" s="44"/>
      <c r="C8" s="44"/>
      <c r="D8" s="44"/>
      <c r="F8" s="56"/>
      <c r="G8" s="56" t="s">
        <v>60</v>
      </c>
      <c r="H8" s="56">
        <f>(SUM(H5:H7))</f>
        <v>261</v>
      </c>
      <c r="I8" s="56">
        <f>SUM(I5:I7)</f>
        <v>100</v>
      </c>
      <c r="L8" s="56"/>
      <c r="M8" s="56" t="s">
        <v>60</v>
      </c>
      <c r="N8" s="56">
        <f>SUM(N5:N7)</f>
        <v>100</v>
      </c>
      <c r="O8" s="12"/>
      <c r="AC8" s="46"/>
      <c r="AD8" s="48" t="s">
        <v>109</v>
      </c>
      <c r="AE8" s="48" t="s">
        <v>125</v>
      </c>
      <c r="AF8" s="48">
        <v>3</v>
      </c>
      <c r="AG8" s="48" t="s">
        <v>55</v>
      </c>
      <c r="AH8" s="48">
        <v>2</v>
      </c>
      <c r="AI8" s="48" t="s">
        <v>123</v>
      </c>
      <c r="AJ8" s="48" t="s">
        <v>124</v>
      </c>
    </row>
    <row r="9" spans="1:36">
      <c r="B9" s="44"/>
      <c r="C9" s="44"/>
      <c r="D9" s="44"/>
      <c r="F9" s="56"/>
      <c r="G9" s="56"/>
      <c r="H9" s="56"/>
      <c r="I9" s="56"/>
      <c r="L9" s="56"/>
      <c r="M9" s="56"/>
      <c r="N9" s="56"/>
      <c r="O9" s="12"/>
      <c r="AC9" s="46"/>
      <c r="AD9" s="48" t="s">
        <v>109</v>
      </c>
      <c r="AE9" s="48" t="s">
        <v>126</v>
      </c>
      <c r="AF9" s="48">
        <v>2</v>
      </c>
      <c r="AG9" s="48" t="s">
        <v>55</v>
      </c>
      <c r="AH9" s="48">
        <v>2</v>
      </c>
      <c r="AI9" s="48" t="s">
        <v>123</v>
      </c>
      <c r="AJ9" s="48" t="s">
        <v>124</v>
      </c>
    </row>
    <row r="10" spans="1:36">
      <c r="B10" s="44"/>
      <c r="C10" s="44"/>
      <c r="D10" s="44"/>
      <c r="F10" s="56" t="s">
        <v>379</v>
      </c>
      <c r="G10" s="56" t="s">
        <v>65</v>
      </c>
      <c r="H10" s="171">
        <v>10</v>
      </c>
      <c r="I10" s="56">
        <f>(H10/0.5)</f>
        <v>20</v>
      </c>
      <c r="L10" s="56" t="s">
        <v>379</v>
      </c>
      <c r="M10" s="56" t="s">
        <v>65</v>
      </c>
      <c r="N10" s="56">
        <v>82.732732732732728</v>
      </c>
      <c r="O10" s="12"/>
      <c r="AC10" s="46"/>
      <c r="AD10" s="48" t="s">
        <v>109</v>
      </c>
      <c r="AE10" s="48" t="s">
        <v>127</v>
      </c>
      <c r="AF10" s="48">
        <v>2</v>
      </c>
      <c r="AG10" s="48" t="s">
        <v>55</v>
      </c>
      <c r="AH10" s="48">
        <v>2</v>
      </c>
      <c r="AI10" s="48" t="s">
        <v>123</v>
      </c>
      <c r="AJ10" s="48" t="s">
        <v>124</v>
      </c>
    </row>
    <row r="11" spans="1:36">
      <c r="B11" s="44"/>
      <c r="C11" s="44"/>
      <c r="D11" s="44"/>
      <c r="F11" s="56" t="s">
        <v>379</v>
      </c>
      <c r="G11" s="56" t="s">
        <v>64</v>
      </c>
      <c r="H11" s="171">
        <v>17</v>
      </c>
      <c r="I11" s="56">
        <f>(H11/0.5)</f>
        <v>34</v>
      </c>
      <c r="L11" s="56" t="s">
        <v>379</v>
      </c>
      <c r="M11" s="56" t="s">
        <v>64</v>
      </c>
      <c r="N11" s="56">
        <v>12.612612612612612</v>
      </c>
      <c r="O11" s="12"/>
      <c r="W11" s="46"/>
      <c r="X11" s="46"/>
      <c r="Y11" s="46"/>
      <c r="AC11" s="46"/>
      <c r="AD11" s="48" t="s">
        <v>109</v>
      </c>
      <c r="AE11" s="48" t="s">
        <v>128</v>
      </c>
      <c r="AF11" s="48">
        <v>2</v>
      </c>
      <c r="AG11" s="48" t="s">
        <v>55</v>
      </c>
      <c r="AH11" s="48">
        <v>2</v>
      </c>
      <c r="AI11" s="48" t="s">
        <v>123</v>
      </c>
      <c r="AJ11" s="48" t="s">
        <v>124</v>
      </c>
    </row>
    <row r="12" spans="1:36">
      <c r="B12" s="44"/>
      <c r="C12" s="44"/>
      <c r="D12" s="44"/>
      <c r="F12" s="56" t="s">
        <v>379</v>
      </c>
      <c r="G12" s="56">
        <v>1</v>
      </c>
      <c r="H12" s="56">
        <v>23</v>
      </c>
      <c r="I12" s="56">
        <f>(H12/0.5)</f>
        <v>46</v>
      </c>
      <c r="L12" s="56" t="s">
        <v>379</v>
      </c>
      <c r="M12" s="56" t="s">
        <v>382</v>
      </c>
      <c r="N12" s="56">
        <v>4.6546546546546548</v>
      </c>
      <c r="O12" s="12"/>
      <c r="AC12" s="46"/>
      <c r="AD12" s="48" t="s">
        <v>109</v>
      </c>
      <c r="AE12" s="48" t="s">
        <v>129</v>
      </c>
      <c r="AF12" s="48">
        <v>2</v>
      </c>
      <c r="AG12" s="48" t="s">
        <v>55</v>
      </c>
      <c r="AH12" s="48">
        <v>2</v>
      </c>
      <c r="AI12" s="48" t="s">
        <v>123</v>
      </c>
      <c r="AJ12" s="48" t="s">
        <v>124</v>
      </c>
    </row>
    <row r="13" spans="1:36">
      <c r="B13" s="44"/>
      <c r="C13" s="44"/>
      <c r="D13" s="44"/>
      <c r="F13" s="56"/>
      <c r="G13" s="56" t="s">
        <v>60</v>
      </c>
      <c r="H13" s="56">
        <f>SUM(H10:H12)</f>
        <v>50</v>
      </c>
      <c r="I13" s="56">
        <f>SUM(I10:I12)</f>
        <v>100</v>
      </c>
      <c r="L13" s="56"/>
      <c r="M13" s="56" t="s">
        <v>60</v>
      </c>
      <c r="N13" s="56">
        <f>SUM(N10:N12)</f>
        <v>99.999999999999986</v>
      </c>
      <c r="O13" s="12"/>
      <c r="AC13" s="46"/>
      <c r="AD13" s="48" t="s">
        <v>109</v>
      </c>
      <c r="AE13" s="48" t="s">
        <v>130</v>
      </c>
      <c r="AF13" s="48">
        <v>2</v>
      </c>
      <c r="AG13" s="48" t="s">
        <v>55</v>
      </c>
      <c r="AH13" s="48">
        <v>2</v>
      </c>
      <c r="AI13" s="48" t="s">
        <v>123</v>
      </c>
      <c r="AJ13" s="48" t="s">
        <v>124</v>
      </c>
    </row>
    <row r="14" spans="1:36">
      <c r="B14" s="44"/>
      <c r="C14" s="44"/>
      <c r="D14" s="44"/>
      <c r="F14" s="56"/>
      <c r="G14" s="56"/>
      <c r="H14" s="56"/>
      <c r="I14" s="56"/>
      <c r="L14" s="56"/>
      <c r="M14" s="56"/>
      <c r="N14" s="56"/>
      <c r="O14" s="12"/>
      <c r="AC14" s="46"/>
      <c r="AD14" s="48" t="s">
        <v>109</v>
      </c>
      <c r="AE14" s="48" t="s">
        <v>131</v>
      </c>
      <c r="AF14" s="48">
        <v>2</v>
      </c>
      <c r="AG14" s="48" t="s">
        <v>55</v>
      </c>
      <c r="AH14" s="48">
        <v>2</v>
      </c>
      <c r="AI14" s="48" t="s">
        <v>123</v>
      </c>
      <c r="AJ14" s="48" t="s">
        <v>124</v>
      </c>
    </row>
    <row r="15" spans="1:36">
      <c r="B15" s="44"/>
      <c r="C15" s="44"/>
      <c r="D15" s="44"/>
      <c r="F15" s="56" t="s">
        <v>380</v>
      </c>
      <c r="G15" s="56" t="s">
        <v>65</v>
      </c>
      <c r="H15" s="56">
        <v>14</v>
      </c>
      <c r="I15" s="56">
        <f>(H15/4.11)</f>
        <v>3.4063260340632602</v>
      </c>
      <c r="L15" s="56" t="s">
        <v>380</v>
      </c>
      <c r="M15" s="56" t="s">
        <v>65</v>
      </c>
      <c r="N15" s="56">
        <v>18.314099347717011</v>
      </c>
      <c r="O15" s="12"/>
      <c r="AC15" s="46"/>
      <c r="AD15" s="48" t="s">
        <v>109</v>
      </c>
      <c r="AE15" s="48" t="s">
        <v>132</v>
      </c>
      <c r="AF15" s="48">
        <v>2</v>
      </c>
      <c r="AG15" s="48" t="s">
        <v>55</v>
      </c>
      <c r="AH15" s="48">
        <v>2</v>
      </c>
      <c r="AI15" s="48" t="s">
        <v>123</v>
      </c>
      <c r="AJ15" s="48" t="s">
        <v>124</v>
      </c>
    </row>
    <row r="16" spans="1:36">
      <c r="B16" s="44"/>
      <c r="C16" s="44"/>
      <c r="D16" s="44"/>
      <c r="F16" s="56" t="s">
        <v>380</v>
      </c>
      <c r="G16" s="56" t="s">
        <v>64</v>
      </c>
      <c r="H16" s="56">
        <v>155</v>
      </c>
      <c r="I16" s="56">
        <f>(H16/4.11)</f>
        <v>37.712895377128952</v>
      </c>
      <c r="L16" s="56" t="s">
        <v>380</v>
      </c>
      <c r="M16" s="56" t="s">
        <v>64</v>
      </c>
      <c r="N16" s="56">
        <v>34.721525338685396</v>
      </c>
      <c r="O16" s="12"/>
      <c r="W16" s="46"/>
      <c r="X16" s="46"/>
      <c r="Y16" s="46"/>
      <c r="AC16" s="46"/>
      <c r="AD16" s="48" t="s">
        <v>109</v>
      </c>
      <c r="AE16" s="48" t="s">
        <v>133</v>
      </c>
      <c r="AF16" s="48">
        <v>2</v>
      </c>
      <c r="AG16" s="48" t="s">
        <v>55</v>
      </c>
      <c r="AH16" s="48">
        <v>2</v>
      </c>
      <c r="AI16" s="48" t="s">
        <v>123</v>
      </c>
      <c r="AJ16" s="48" t="s">
        <v>124</v>
      </c>
    </row>
    <row r="17" spans="2:36">
      <c r="B17" s="44"/>
      <c r="C17" s="44"/>
      <c r="D17" s="44"/>
      <c r="F17" s="56" t="s">
        <v>380</v>
      </c>
      <c r="G17" s="56">
        <v>1</v>
      </c>
      <c r="H17" s="56">
        <v>242</v>
      </c>
      <c r="I17" s="56">
        <f>(H17/4.11)</f>
        <v>58.880778588807779</v>
      </c>
      <c r="L17" s="56" t="s">
        <v>380</v>
      </c>
      <c r="M17" s="56" t="s">
        <v>382</v>
      </c>
      <c r="N17" s="56">
        <v>46.964375313597593</v>
      </c>
      <c r="O17" s="12"/>
      <c r="AC17" s="46"/>
      <c r="AD17" s="48" t="s">
        <v>109</v>
      </c>
      <c r="AE17" s="48" t="s">
        <v>134</v>
      </c>
      <c r="AF17" s="48">
        <v>2</v>
      </c>
      <c r="AG17" s="48" t="s">
        <v>55</v>
      </c>
      <c r="AH17" s="48">
        <v>2</v>
      </c>
      <c r="AI17" s="48" t="s">
        <v>123</v>
      </c>
      <c r="AJ17" s="48" t="s">
        <v>124</v>
      </c>
    </row>
    <row r="18" spans="2:36">
      <c r="B18" s="44"/>
      <c r="C18" s="44"/>
      <c r="D18" s="44"/>
      <c r="F18" s="56"/>
      <c r="G18" s="56" t="s">
        <v>60</v>
      </c>
      <c r="H18" s="56">
        <f>SUM(H15:H17)</f>
        <v>411</v>
      </c>
      <c r="I18" s="56">
        <f>SUM(I15:I17)</f>
        <v>100</v>
      </c>
      <c r="L18" s="56"/>
      <c r="M18" s="56" t="s">
        <v>60</v>
      </c>
      <c r="N18" s="56">
        <f>SUM(N15:N17)</f>
        <v>100</v>
      </c>
      <c r="O18" s="12"/>
      <c r="AC18" s="46"/>
      <c r="AD18" s="48" t="s">
        <v>109</v>
      </c>
      <c r="AE18" s="48" t="s">
        <v>135</v>
      </c>
      <c r="AF18" s="48">
        <v>2</v>
      </c>
      <c r="AG18" s="48" t="s">
        <v>55</v>
      </c>
      <c r="AH18" s="48">
        <v>2</v>
      </c>
      <c r="AI18" s="48" t="s">
        <v>123</v>
      </c>
      <c r="AJ18" s="48" t="s">
        <v>124</v>
      </c>
    </row>
    <row r="19" spans="2:36">
      <c r="B19" s="44"/>
      <c r="C19" s="44"/>
      <c r="D19" s="44"/>
      <c r="F19" s="56"/>
      <c r="G19" s="115"/>
      <c r="H19" s="115"/>
      <c r="I19" s="115"/>
      <c r="L19" s="56"/>
      <c r="M19" s="115"/>
      <c r="N19" s="115"/>
      <c r="O19" s="12"/>
      <c r="AC19" s="46"/>
      <c r="AD19" s="48" t="s">
        <v>109</v>
      </c>
      <c r="AE19" s="48" t="s">
        <v>136</v>
      </c>
      <c r="AF19" s="48">
        <v>2</v>
      </c>
      <c r="AG19" s="48" t="s">
        <v>55</v>
      </c>
      <c r="AH19" s="48">
        <v>2</v>
      </c>
      <c r="AI19" s="48" t="s">
        <v>123</v>
      </c>
      <c r="AJ19" s="48" t="s">
        <v>124</v>
      </c>
    </row>
    <row r="20" spans="2:36">
      <c r="B20" s="44"/>
      <c r="C20" s="44"/>
      <c r="D20" s="44"/>
      <c r="F20" s="56" t="s">
        <v>381</v>
      </c>
      <c r="G20" s="56" t="s">
        <v>65</v>
      </c>
      <c r="H20" s="56">
        <v>6</v>
      </c>
      <c r="I20" s="56">
        <f>(H20/0.49)</f>
        <v>12.244897959183673</v>
      </c>
      <c r="L20" s="56" t="s">
        <v>381</v>
      </c>
      <c r="M20" s="56" t="s">
        <v>65</v>
      </c>
      <c r="N20" s="56">
        <v>46.115288220551378</v>
      </c>
      <c r="O20" s="12"/>
      <c r="AC20" s="46"/>
      <c r="AD20" s="48" t="s">
        <v>109</v>
      </c>
      <c r="AE20" s="48" t="s">
        <v>137</v>
      </c>
      <c r="AF20" s="48">
        <v>2</v>
      </c>
      <c r="AG20" s="48" t="s">
        <v>55</v>
      </c>
      <c r="AH20" s="48">
        <v>2</v>
      </c>
      <c r="AI20" s="48" t="s">
        <v>123</v>
      </c>
      <c r="AJ20" s="48" t="s">
        <v>124</v>
      </c>
    </row>
    <row r="21" spans="2:36">
      <c r="B21" s="44"/>
      <c r="C21" s="44"/>
      <c r="D21" s="44"/>
      <c r="F21" s="56" t="s">
        <v>381</v>
      </c>
      <c r="G21" s="56" t="s">
        <v>64</v>
      </c>
      <c r="H21" s="56">
        <v>26</v>
      </c>
      <c r="I21" s="56">
        <f>(H21/0.49)</f>
        <v>53.061224489795919</v>
      </c>
      <c r="L21" s="56" t="s">
        <v>381</v>
      </c>
      <c r="M21" s="56" t="s">
        <v>64</v>
      </c>
      <c r="N21" s="56">
        <v>38.095238095238095</v>
      </c>
      <c r="O21" s="12"/>
      <c r="W21" s="46"/>
      <c r="X21" s="46"/>
      <c r="Y21" s="46"/>
      <c r="AC21" s="46"/>
      <c r="AD21" s="48" t="s">
        <v>109</v>
      </c>
      <c r="AE21" s="48" t="s">
        <v>138</v>
      </c>
      <c r="AF21" s="48">
        <v>2</v>
      </c>
      <c r="AG21" s="48" t="s">
        <v>55</v>
      </c>
      <c r="AH21" s="48">
        <v>2</v>
      </c>
      <c r="AI21" s="48" t="s">
        <v>123</v>
      </c>
      <c r="AJ21" s="48" t="s">
        <v>124</v>
      </c>
    </row>
    <row r="22" spans="2:36">
      <c r="B22" s="44"/>
      <c r="C22" s="44"/>
      <c r="D22" s="44"/>
      <c r="F22" s="56" t="s">
        <v>381</v>
      </c>
      <c r="G22" s="56">
        <v>1</v>
      </c>
      <c r="H22" s="56">
        <v>17</v>
      </c>
      <c r="I22" s="56">
        <f>(H22/0.49)</f>
        <v>34.693877551020407</v>
      </c>
      <c r="L22" s="56" t="s">
        <v>381</v>
      </c>
      <c r="M22" s="56" t="s">
        <v>382</v>
      </c>
      <c r="N22" s="56">
        <v>15.789473684210526</v>
      </c>
      <c r="O22" s="12"/>
      <c r="AC22" s="46"/>
      <c r="AD22" s="48" t="s">
        <v>109</v>
      </c>
      <c r="AE22" s="48" t="s">
        <v>139</v>
      </c>
      <c r="AF22" s="48">
        <v>2</v>
      </c>
      <c r="AG22" s="48" t="s">
        <v>55</v>
      </c>
      <c r="AH22" s="48">
        <v>2</v>
      </c>
      <c r="AI22" s="48" t="s">
        <v>123</v>
      </c>
      <c r="AJ22" s="48" t="s">
        <v>124</v>
      </c>
    </row>
    <row r="23" spans="2:36">
      <c r="B23" s="44"/>
      <c r="C23" s="44"/>
      <c r="D23" s="44"/>
      <c r="F23" s="56"/>
      <c r="G23" s="56"/>
      <c r="H23" s="56">
        <f>SUM(H20:H22)</f>
        <v>49</v>
      </c>
      <c r="I23" s="56">
        <f>SUM(I20:I22)</f>
        <v>100</v>
      </c>
      <c r="L23" s="56"/>
      <c r="M23" s="56"/>
      <c r="N23" s="56">
        <f>SUM(N20:N22)</f>
        <v>100</v>
      </c>
      <c r="O23" s="12"/>
      <c r="AC23" s="46"/>
      <c r="AD23" s="48" t="s">
        <v>109</v>
      </c>
      <c r="AE23" s="48" t="s">
        <v>140</v>
      </c>
      <c r="AF23" s="48">
        <v>2</v>
      </c>
      <c r="AG23" s="48" t="s">
        <v>55</v>
      </c>
      <c r="AH23" s="48">
        <v>2</v>
      </c>
      <c r="AI23" s="48" t="s">
        <v>123</v>
      </c>
      <c r="AJ23" s="48" t="s">
        <v>124</v>
      </c>
    </row>
    <row r="24" spans="2:36">
      <c r="B24" s="44"/>
      <c r="C24" s="44"/>
      <c r="D24" s="44"/>
      <c r="F24" s="56" t="s">
        <v>383</v>
      </c>
      <c r="G24" s="56" t="s">
        <v>65</v>
      </c>
      <c r="H24" s="171">
        <v>9</v>
      </c>
      <c r="I24" s="56">
        <f>(H24/2.35)</f>
        <v>3.8297872340425529</v>
      </c>
      <c r="L24" s="56" t="s">
        <v>383</v>
      </c>
      <c r="M24" s="56" t="s">
        <v>65</v>
      </c>
      <c r="N24" s="56">
        <v>16.150943396226417</v>
      </c>
      <c r="O24" s="12"/>
      <c r="AC24" s="46"/>
      <c r="AD24" s="48" t="s">
        <v>109</v>
      </c>
      <c r="AE24" s="48" t="s">
        <v>141</v>
      </c>
      <c r="AF24" s="48">
        <v>2</v>
      </c>
      <c r="AG24" s="48" t="s">
        <v>55</v>
      </c>
      <c r="AH24" s="48">
        <v>2</v>
      </c>
      <c r="AI24" s="48" t="s">
        <v>123</v>
      </c>
      <c r="AJ24" s="48" t="s">
        <v>124</v>
      </c>
    </row>
    <row r="25" spans="2:36">
      <c r="B25" s="44"/>
      <c r="C25" s="44"/>
      <c r="D25" s="44"/>
      <c r="F25" s="56" t="s">
        <v>383</v>
      </c>
      <c r="G25" s="56" t="s">
        <v>64</v>
      </c>
      <c r="H25" s="171">
        <v>107</v>
      </c>
      <c r="I25" s="56">
        <f>(H25/2.35)</f>
        <v>45.531914893617021</v>
      </c>
      <c r="L25" s="56" t="s">
        <v>383</v>
      </c>
      <c r="M25" s="56" t="s">
        <v>64</v>
      </c>
      <c r="N25" s="56">
        <v>41.056603773584904</v>
      </c>
      <c r="O25" s="12"/>
      <c r="AC25" s="46"/>
      <c r="AD25" s="48" t="s">
        <v>109</v>
      </c>
      <c r="AE25" s="48" t="s">
        <v>142</v>
      </c>
      <c r="AF25" s="48">
        <v>2</v>
      </c>
      <c r="AG25" s="48" t="s">
        <v>55</v>
      </c>
      <c r="AH25" s="48">
        <v>2</v>
      </c>
      <c r="AI25" s="48" t="s">
        <v>123</v>
      </c>
      <c r="AJ25" s="48" t="s">
        <v>124</v>
      </c>
    </row>
    <row r="26" spans="2:36">
      <c r="B26" s="44"/>
      <c r="C26" s="44"/>
      <c r="D26" s="44"/>
      <c r="F26" s="56" t="s">
        <v>383</v>
      </c>
      <c r="G26" s="56">
        <v>1</v>
      </c>
      <c r="H26" s="171">
        <v>119</v>
      </c>
      <c r="I26" s="56">
        <f>(H26/2.35)</f>
        <v>50.638297872340424</v>
      </c>
      <c r="L26" s="56" t="s">
        <v>383</v>
      </c>
      <c r="M26" s="56" t="s">
        <v>382</v>
      </c>
      <c r="N26" s="56">
        <v>42.79245283018868</v>
      </c>
      <c r="O26" s="12"/>
      <c r="U26" s="46"/>
      <c r="V26" s="46"/>
      <c r="W26" s="46"/>
      <c r="X26" s="46"/>
      <c r="Y26" s="46"/>
      <c r="AC26" s="46"/>
      <c r="AD26" s="48" t="s">
        <v>109</v>
      </c>
      <c r="AE26" s="48" t="s">
        <v>143</v>
      </c>
      <c r="AF26" s="48">
        <v>2</v>
      </c>
      <c r="AG26" s="48" t="s">
        <v>55</v>
      </c>
      <c r="AH26" s="48">
        <v>2</v>
      </c>
      <c r="AI26" s="48" t="s">
        <v>123</v>
      </c>
      <c r="AJ26" s="48" t="s">
        <v>124</v>
      </c>
    </row>
    <row r="27" spans="2:36">
      <c r="B27" s="44"/>
      <c r="C27" s="44"/>
      <c r="D27" s="44"/>
      <c r="F27" s="56"/>
      <c r="G27" s="56" t="s">
        <v>60</v>
      </c>
      <c r="H27" s="56">
        <f>SUM(H24:H26)</f>
        <v>235</v>
      </c>
      <c r="I27" s="56">
        <f>SUM(I24:I26)</f>
        <v>100</v>
      </c>
      <c r="L27" s="56"/>
      <c r="M27" s="56" t="s">
        <v>60</v>
      </c>
      <c r="N27" s="56">
        <f>SUM(N24:N26)</f>
        <v>100</v>
      </c>
      <c r="O27" s="12"/>
      <c r="AD27" s="48" t="s">
        <v>109</v>
      </c>
      <c r="AE27" s="48" t="s">
        <v>144</v>
      </c>
      <c r="AF27" s="48">
        <v>2</v>
      </c>
      <c r="AG27" s="48" t="s">
        <v>55</v>
      </c>
      <c r="AH27" s="48">
        <v>2</v>
      </c>
      <c r="AI27" s="48" t="s">
        <v>123</v>
      </c>
      <c r="AJ27" s="48" t="s">
        <v>124</v>
      </c>
    </row>
    <row r="28" spans="2:36">
      <c r="F28" s="56"/>
      <c r="G28" s="115"/>
      <c r="H28" s="115"/>
      <c r="I28" s="115"/>
      <c r="L28" s="56"/>
      <c r="M28" s="115"/>
      <c r="N28" s="115"/>
      <c r="O28" s="12"/>
      <c r="AD28" s="48" t="s">
        <v>109</v>
      </c>
      <c r="AE28" s="48" t="s">
        <v>145</v>
      </c>
      <c r="AF28" s="48">
        <v>2</v>
      </c>
      <c r="AG28" s="48" t="s">
        <v>55</v>
      </c>
      <c r="AH28" s="48">
        <v>2</v>
      </c>
      <c r="AI28" s="48" t="s">
        <v>123</v>
      </c>
      <c r="AJ28" s="48" t="s">
        <v>124</v>
      </c>
    </row>
    <row r="29" spans="2:36">
      <c r="F29" s="56" t="s">
        <v>384</v>
      </c>
      <c r="G29" s="56" t="s">
        <v>65</v>
      </c>
      <c r="H29" s="56">
        <v>7</v>
      </c>
      <c r="I29" s="56">
        <f>(H29/0.4)</f>
        <v>17.5</v>
      </c>
      <c r="L29" s="56" t="s">
        <v>384</v>
      </c>
      <c r="M29" s="56" t="s">
        <v>65</v>
      </c>
      <c r="N29" s="56">
        <v>70.118343195266277</v>
      </c>
      <c r="O29" s="12"/>
      <c r="AD29" s="48" t="s">
        <v>109</v>
      </c>
      <c r="AE29" s="48" t="s">
        <v>146</v>
      </c>
      <c r="AF29" s="48">
        <v>2</v>
      </c>
      <c r="AG29" s="48" t="s">
        <v>55</v>
      </c>
      <c r="AH29" s="48">
        <v>2</v>
      </c>
      <c r="AI29" s="48" t="s">
        <v>123</v>
      </c>
      <c r="AJ29" s="48" t="s">
        <v>124</v>
      </c>
    </row>
    <row r="30" spans="2:36">
      <c r="F30" s="56" t="s">
        <v>384</v>
      </c>
      <c r="G30" s="56" t="s">
        <v>64</v>
      </c>
      <c r="H30" s="56">
        <v>16</v>
      </c>
      <c r="I30" s="56">
        <f>(H30/0.4)</f>
        <v>40</v>
      </c>
      <c r="L30" s="56" t="s">
        <v>384</v>
      </c>
      <c r="M30" s="56" t="s">
        <v>64</v>
      </c>
      <c r="N30" s="56">
        <v>17.751479289940828</v>
      </c>
      <c r="O30" s="12"/>
      <c r="AD30" s="48" t="s">
        <v>109</v>
      </c>
      <c r="AE30" s="48" t="s">
        <v>147</v>
      </c>
      <c r="AF30" s="48">
        <v>2</v>
      </c>
      <c r="AG30" s="48" t="s">
        <v>55</v>
      </c>
      <c r="AH30" s="48">
        <v>2</v>
      </c>
      <c r="AI30" s="48" t="s">
        <v>123</v>
      </c>
      <c r="AJ30" s="48" t="s">
        <v>124</v>
      </c>
    </row>
    <row r="31" spans="2:36">
      <c r="F31" s="56" t="s">
        <v>384</v>
      </c>
      <c r="G31" s="56">
        <v>1</v>
      </c>
      <c r="H31" s="56">
        <v>17</v>
      </c>
      <c r="I31" s="56">
        <f>(H31/0.4)</f>
        <v>42.5</v>
      </c>
      <c r="L31" s="56" t="s">
        <v>384</v>
      </c>
      <c r="M31" s="56" t="s">
        <v>382</v>
      </c>
      <c r="N31" s="56">
        <v>12.1301775147929</v>
      </c>
      <c r="O31" s="12"/>
      <c r="AD31" s="48" t="s">
        <v>109</v>
      </c>
      <c r="AE31" s="48" t="s">
        <v>148</v>
      </c>
      <c r="AF31" s="48">
        <v>2</v>
      </c>
      <c r="AG31" s="48" t="s">
        <v>55</v>
      </c>
      <c r="AH31" s="48">
        <v>2</v>
      </c>
      <c r="AI31" s="48" t="s">
        <v>123</v>
      </c>
      <c r="AJ31" s="48" t="s">
        <v>124</v>
      </c>
    </row>
    <row r="32" spans="2:36">
      <c r="F32" s="56"/>
      <c r="G32" s="56" t="s">
        <v>60</v>
      </c>
      <c r="H32" s="56">
        <f>(SUM(H29:H31))</f>
        <v>40</v>
      </c>
      <c r="I32" s="56">
        <f>(SUM(I29:I31))</f>
        <v>100</v>
      </c>
      <c r="L32" s="56"/>
      <c r="M32" s="56" t="s">
        <v>60</v>
      </c>
      <c r="N32" s="56">
        <f>SUM(N29:N31)</f>
        <v>100.00000000000001</v>
      </c>
      <c r="O32" s="12"/>
      <c r="AD32" s="48" t="s">
        <v>109</v>
      </c>
      <c r="AE32" s="48" t="s">
        <v>149</v>
      </c>
      <c r="AF32" s="48">
        <v>2</v>
      </c>
      <c r="AG32" s="48" t="s">
        <v>55</v>
      </c>
      <c r="AH32" s="48">
        <v>2</v>
      </c>
      <c r="AI32" s="48" t="s">
        <v>123</v>
      </c>
      <c r="AJ32" s="48" t="s">
        <v>124</v>
      </c>
    </row>
    <row r="33" spans="6:36">
      <c r="F33" s="56" t="s">
        <v>385</v>
      </c>
      <c r="G33" s="56" t="s">
        <v>65</v>
      </c>
      <c r="H33" s="56">
        <v>12</v>
      </c>
      <c r="I33" s="56">
        <f>(H33/2.85)</f>
        <v>4.2105263157894735</v>
      </c>
      <c r="L33" s="56" t="s">
        <v>385</v>
      </c>
      <c r="M33" s="56" t="s">
        <v>65</v>
      </c>
      <c r="N33" s="56">
        <v>24.821775761503567</v>
      </c>
      <c r="O33" s="12"/>
      <c r="AD33" s="48" t="s">
        <v>109</v>
      </c>
      <c r="AE33" s="48" t="s">
        <v>150</v>
      </c>
      <c r="AF33" s="48">
        <v>2</v>
      </c>
      <c r="AG33" s="48" t="s">
        <v>55</v>
      </c>
      <c r="AH33" s="48">
        <v>2</v>
      </c>
      <c r="AI33" s="48" t="s">
        <v>123</v>
      </c>
      <c r="AJ33" s="48" t="s">
        <v>124</v>
      </c>
    </row>
    <row r="34" spans="6:36">
      <c r="F34" s="56" t="s">
        <v>385</v>
      </c>
      <c r="G34" s="56" t="s">
        <v>64</v>
      </c>
      <c r="H34" s="56">
        <v>134</v>
      </c>
      <c r="I34" s="56">
        <f>(H34/2.85)</f>
        <v>47.017543859649123</v>
      </c>
      <c r="L34" s="56" t="s">
        <v>385</v>
      </c>
      <c r="M34" s="56" t="s">
        <v>64</v>
      </c>
      <c r="N34" s="56">
        <v>38.950097213220999</v>
      </c>
      <c r="O34" s="12"/>
      <c r="U34" s="26"/>
      <c r="V34" s="26"/>
      <c r="W34" s="26"/>
      <c r="AD34" s="48" t="s">
        <v>109</v>
      </c>
      <c r="AE34" s="48" t="s">
        <v>151</v>
      </c>
      <c r="AF34" s="48">
        <v>2</v>
      </c>
      <c r="AG34" s="48" t="s">
        <v>55</v>
      </c>
      <c r="AH34" s="48">
        <v>2</v>
      </c>
      <c r="AI34" s="48" t="s">
        <v>123</v>
      </c>
      <c r="AJ34" s="48" t="s">
        <v>124</v>
      </c>
    </row>
    <row r="35" spans="6:36">
      <c r="F35" s="56" t="s">
        <v>385</v>
      </c>
      <c r="G35" s="56">
        <v>1</v>
      </c>
      <c r="H35" s="56">
        <v>139</v>
      </c>
      <c r="I35" s="56">
        <f>(H35/2.85)</f>
        <v>48.771929824561404</v>
      </c>
      <c r="L35" s="56" t="s">
        <v>385</v>
      </c>
      <c r="M35" s="56" t="s">
        <v>382</v>
      </c>
      <c r="N35" s="56">
        <v>36.228127025275441</v>
      </c>
      <c r="O35" s="12"/>
      <c r="V35" s="46"/>
      <c r="AD35" s="48" t="s">
        <v>109</v>
      </c>
      <c r="AE35" s="48" t="s">
        <v>152</v>
      </c>
      <c r="AF35" s="48">
        <v>2</v>
      </c>
      <c r="AG35" s="48" t="s">
        <v>55</v>
      </c>
      <c r="AH35" s="48">
        <v>2</v>
      </c>
      <c r="AI35" s="48" t="s">
        <v>123</v>
      </c>
      <c r="AJ35" s="48" t="s">
        <v>124</v>
      </c>
    </row>
    <row r="36" spans="6:36">
      <c r="F36" s="56"/>
      <c r="G36" s="56" t="s">
        <v>60</v>
      </c>
      <c r="H36" s="56">
        <f>SUM(H33:H35)</f>
        <v>285</v>
      </c>
      <c r="I36" s="56">
        <f>SUM(I33:I35)</f>
        <v>100</v>
      </c>
      <c r="L36" s="56"/>
      <c r="M36" s="56" t="s">
        <v>60</v>
      </c>
      <c r="N36" s="56">
        <f>SUM(N33:N35)</f>
        <v>100</v>
      </c>
      <c r="O36" s="12"/>
      <c r="V36" s="46"/>
      <c r="AD36" s="48" t="s">
        <v>109</v>
      </c>
      <c r="AE36" s="48" t="s">
        <v>153</v>
      </c>
      <c r="AF36" s="48">
        <v>2</v>
      </c>
      <c r="AG36" s="48" t="s">
        <v>55</v>
      </c>
      <c r="AH36" s="48">
        <v>2</v>
      </c>
      <c r="AI36" s="48" t="s">
        <v>123</v>
      </c>
      <c r="AJ36" s="48" t="s">
        <v>124</v>
      </c>
    </row>
    <row r="37" spans="6:36">
      <c r="F37" s="56"/>
      <c r="G37" s="115"/>
      <c r="H37" s="115"/>
      <c r="I37" s="115"/>
      <c r="L37" s="56"/>
      <c r="M37" s="115"/>
      <c r="N37" s="115"/>
      <c r="O37" s="12"/>
      <c r="V37" s="46"/>
      <c r="AD37" s="48" t="s">
        <v>109</v>
      </c>
      <c r="AE37" s="48" t="s">
        <v>154</v>
      </c>
      <c r="AF37" s="48">
        <v>15</v>
      </c>
      <c r="AG37" s="48" t="s">
        <v>55</v>
      </c>
      <c r="AH37" s="48">
        <v>2</v>
      </c>
      <c r="AI37" s="48" t="s">
        <v>123</v>
      </c>
      <c r="AJ37" s="48" t="s">
        <v>124</v>
      </c>
    </row>
    <row r="38" spans="6:36">
      <c r="F38" s="56" t="s">
        <v>386</v>
      </c>
      <c r="G38" s="56" t="s">
        <v>65</v>
      </c>
      <c r="H38" s="56">
        <v>14</v>
      </c>
      <c r="I38" s="56">
        <f>(H38/0.43)</f>
        <v>32.558139534883722</v>
      </c>
      <c r="L38" s="56" t="s">
        <v>386</v>
      </c>
      <c r="M38" s="56" t="s">
        <v>65</v>
      </c>
      <c r="N38" s="56">
        <v>50.16393442622951</v>
      </c>
      <c r="O38" s="12"/>
      <c r="AD38" s="48" t="s">
        <v>109</v>
      </c>
      <c r="AE38" s="48" t="s">
        <v>154</v>
      </c>
      <c r="AF38" s="48">
        <v>15</v>
      </c>
      <c r="AG38" s="48" t="s">
        <v>56</v>
      </c>
      <c r="AH38" s="48">
        <v>2</v>
      </c>
      <c r="AI38" s="48" t="s">
        <v>123</v>
      </c>
      <c r="AJ38" s="48" t="s">
        <v>124</v>
      </c>
    </row>
    <row r="39" spans="6:36">
      <c r="F39" s="56" t="s">
        <v>386</v>
      </c>
      <c r="G39" s="56" t="s">
        <v>64</v>
      </c>
      <c r="H39" s="56">
        <v>21</v>
      </c>
      <c r="I39" s="56">
        <f>(H39/0.43)</f>
        <v>48.837209302325583</v>
      </c>
      <c r="L39" s="56" t="s">
        <v>386</v>
      </c>
      <c r="M39" s="56" t="s">
        <v>64</v>
      </c>
      <c r="N39" s="56">
        <v>39.344262295081968</v>
      </c>
      <c r="O39" s="12"/>
      <c r="AD39" s="48" t="s">
        <v>109</v>
      </c>
      <c r="AE39" s="48" t="s">
        <v>155</v>
      </c>
      <c r="AF39" s="48">
        <v>7</v>
      </c>
      <c r="AG39" s="48" t="s">
        <v>57</v>
      </c>
      <c r="AH39" s="48">
        <v>2</v>
      </c>
      <c r="AI39" s="48" t="s">
        <v>123</v>
      </c>
      <c r="AJ39" s="48" t="s">
        <v>124</v>
      </c>
    </row>
    <row r="40" spans="6:36">
      <c r="F40" s="56" t="s">
        <v>386</v>
      </c>
      <c r="G40" s="56">
        <v>1</v>
      </c>
      <c r="H40" s="56">
        <v>8</v>
      </c>
      <c r="I40" s="56">
        <f>(H40/0.43)</f>
        <v>18.604651162790699</v>
      </c>
      <c r="L40" s="56" t="s">
        <v>386</v>
      </c>
      <c r="M40" s="56" t="s">
        <v>382</v>
      </c>
      <c r="N40" s="56">
        <v>10.491803278688526</v>
      </c>
      <c r="AD40" s="48" t="s">
        <v>109</v>
      </c>
      <c r="AE40" s="48" t="s">
        <v>156</v>
      </c>
      <c r="AF40" s="48">
        <v>2</v>
      </c>
      <c r="AG40" s="48" t="s">
        <v>55</v>
      </c>
      <c r="AH40" s="48">
        <v>2</v>
      </c>
      <c r="AI40" s="48" t="s">
        <v>123</v>
      </c>
      <c r="AJ40" s="48" t="s">
        <v>124</v>
      </c>
    </row>
    <row r="41" spans="6:36">
      <c r="F41" s="56"/>
      <c r="G41" s="56" t="s">
        <v>60</v>
      </c>
      <c r="H41" s="56">
        <f>(SUM(H38:H40))</f>
        <v>43</v>
      </c>
      <c r="I41" s="56">
        <f>SUM(I38:I40)</f>
        <v>100</v>
      </c>
      <c r="L41" s="175"/>
      <c r="M41" s="175" t="s">
        <v>60</v>
      </c>
      <c r="N41" s="175">
        <f>SUM(N38:N40)</f>
        <v>100</v>
      </c>
      <c r="AD41" s="48" t="s">
        <v>109</v>
      </c>
      <c r="AE41" s="48" t="s">
        <v>157</v>
      </c>
      <c r="AF41" s="48">
        <v>5</v>
      </c>
      <c r="AG41" s="48" t="s">
        <v>57</v>
      </c>
      <c r="AH41" s="48">
        <v>2</v>
      </c>
      <c r="AI41" s="48" t="s">
        <v>123</v>
      </c>
      <c r="AJ41" s="48" t="s">
        <v>124</v>
      </c>
    </row>
    <row r="42" spans="6:36">
      <c r="AD42" s="48" t="s">
        <v>111</v>
      </c>
      <c r="AE42" s="48" t="s">
        <v>158</v>
      </c>
      <c r="AF42" s="48">
        <v>4</v>
      </c>
      <c r="AG42" s="48" t="s">
        <v>55</v>
      </c>
      <c r="AH42" s="48">
        <v>2</v>
      </c>
      <c r="AI42" s="48" t="s">
        <v>123</v>
      </c>
      <c r="AJ42" s="48" t="s">
        <v>124</v>
      </c>
    </row>
    <row r="43" spans="6:36">
      <c r="R43" s="46"/>
      <c r="S43" s="46"/>
      <c r="T43" s="46"/>
      <c r="AD43" s="48" t="s">
        <v>111</v>
      </c>
      <c r="AE43" s="48" t="s">
        <v>159</v>
      </c>
      <c r="AF43" s="48">
        <v>3</v>
      </c>
      <c r="AG43" s="48" t="s">
        <v>57</v>
      </c>
      <c r="AH43" s="48">
        <v>2</v>
      </c>
      <c r="AI43" s="48" t="s">
        <v>123</v>
      </c>
      <c r="AJ43" s="48" t="s">
        <v>124</v>
      </c>
    </row>
    <row r="44" spans="6:36">
      <c r="R44" s="46"/>
      <c r="S44" s="46"/>
      <c r="T44" s="46"/>
      <c r="AD44" s="48" t="s">
        <v>111</v>
      </c>
      <c r="AE44" s="48" t="s">
        <v>160</v>
      </c>
      <c r="AF44" s="48">
        <v>24</v>
      </c>
      <c r="AG44" s="48" t="s">
        <v>56</v>
      </c>
      <c r="AH44" s="48">
        <v>2</v>
      </c>
      <c r="AI44" s="48" t="s">
        <v>123</v>
      </c>
      <c r="AJ44" s="48" t="s">
        <v>124</v>
      </c>
    </row>
    <row r="45" spans="6:36">
      <c r="L45" s="12"/>
      <c r="M45" s="12"/>
      <c r="N45" s="12"/>
      <c r="O45" s="12"/>
      <c r="P45" s="12"/>
      <c r="R45" s="46"/>
      <c r="S45" s="46"/>
      <c r="T45" s="46"/>
      <c r="AD45" s="48" t="s">
        <v>111</v>
      </c>
      <c r="AE45" s="48" t="s">
        <v>133</v>
      </c>
      <c r="AF45" s="48">
        <v>3</v>
      </c>
      <c r="AG45" s="48" t="s">
        <v>55</v>
      </c>
      <c r="AH45" s="48">
        <v>2</v>
      </c>
      <c r="AI45" s="48" t="s">
        <v>123</v>
      </c>
      <c r="AJ45" s="48" t="s">
        <v>124</v>
      </c>
    </row>
    <row r="46" spans="6:36">
      <c r="L46" s="12"/>
      <c r="M46" s="12"/>
      <c r="N46" s="12"/>
      <c r="O46" s="12"/>
      <c r="P46" s="12"/>
      <c r="AD46" s="48" t="s">
        <v>111</v>
      </c>
      <c r="AE46" s="48" t="s">
        <v>161</v>
      </c>
      <c r="AF46" s="48">
        <v>3</v>
      </c>
      <c r="AG46" s="48" t="s">
        <v>57</v>
      </c>
      <c r="AH46" s="48">
        <v>2</v>
      </c>
      <c r="AI46" s="48" t="s">
        <v>123</v>
      </c>
      <c r="AJ46" s="48" t="s">
        <v>124</v>
      </c>
    </row>
    <row r="47" spans="6:36">
      <c r="F47" s="170" t="s">
        <v>390</v>
      </c>
      <c r="G47" s="170" t="s">
        <v>342</v>
      </c>
      <c r="H47" s="170" t="s">
        <v>97</v>
      </c>
      <c r="I47" s="170" t="s">
        <v>2</v>
      </c>
      <c r="J47" s="170" t="s">
        <v>3</v>
      </c>
      <c r="L47" s="131" t="s">
        <v>391</v>
      </c>
      <c r="M47" s="170" t="s">
        <v>342</v>
      </c>
      <c r="N47" s="131" t="s">
        <v>97</v>
      </c>
      <c r="O47" s="131" t="s">
        <v>2</v>
      </c>
      <c r="P47" s="131" t="s">
        <v>3</v>
      </c>
      <c r="AD47" s="48" t="s">
        <v>111</v>
      </c>
      <c r="AE47" s="48" t="s">
        <v>141</v>
      </c>
      <c r="AF47" s="48">
        <v>2</v>
      </c>
      <c r="AG47" s="48" t="s">
        <v>55</v>
      </c>
      <c r="AH47" s="48">
        <v>2</v>
      </c>
      <c r="AI47" s="48" t="s">
        <v>123</v>
      </c>
      <c r="AJ47" s="48" t="s">
        <v>124</v>
      </c>
    </row>
    <row r="48" spans="6:36">
      <c r="F48" s="115"/>
      <c r="G48" s="115" t="s">
        <v>65</v>
      </c>
      <c r="H48" s="171">
        <v>6</v>
      </c>
      <c r="I48" s="172">
        <v>4.01</v>
      </c>
      <c r="J48" s="172">
        <v>15.47</v>
      </c>
      <c r="L48" s="56"/>
      <c r="M48" s="56" t="s">
        <v>65</v>
      </c>
      <c r="N48" s="173">
        <v>34.551947050671039</v>
      </c>
      <c r="O48" s="56">
        <v>20.89313319779032</v>
      </c>
      <c r="P48" s="173">
        <v>62.28</v>
      </c>
      <c r="AD48" s="48" t="s">
        <v>111</v>
      </c>
      <c r="AE48" s="48" t="s">
        <v>142</v>
      </c>
      <c r="AF48" s="48">
        <v>2</v>
      </c>
      <c r="AG48" s="48" t="s">
        <v>55</v>
      </c>
      <c r="AH48" s="48">
        <v>2</v>
      </c>
      <c r="AI48" s="48" t="s">
        <v>123</v>
      </c>
      <c r="AJ48" s="48" t="s">
        <v>124</v>
      </c>
    </row>
    <row r="49" spans="6:36">
      <c r="F49" s="115"/>
      <c r="G49" s="115" t="s">
        <v>64</v>
      </c>
      <c r="H49" s="171">
        <v>44</v>
      </c>
      <c r="I49" s="172">
        <v>44.63</v>
      </c>
      <c r="J49" s="172">
        <v>47.67</v>
      </c>
      <c r="L49" s="56"/>
      <c r="M49" s="56" t="s">
        <v>64</v>
      </c>
      <c r="N49" s="173">
        <v>35.051837805303528</v>
      </c>
      <c r="O49" s="56">
        <v>38.001784472529287</v>
      </c>
      <c r="P49" s="173">
        <v>26.95</v>
      </c>
      <c r="AD49" s="48" t="s">
        <v>111</v>
      </c>
      <c r="AE49" s="48" t="s">
        <v>162</v>
      </c>
      <c r="AF49" s="48">
        <v>5</v>
      </c>
      <c r="AG49" s="48" t="s">
        <v>56</v>
      </c>
      <c r="AH49" s="48">
        <v>2</v>
      </c>
      <c r="AI49" s="48" t="s">
        <v>123</v>
      </c>
      <c r="AJ49" s="48" t="s">
        <v>124</v>
      </c>
    </row>
    <row r="50" spans="6:36">
      <c r="F50" s="115"/>
      <c r="G50" s="115" t="s">
        <v>107</v>
      </c>
      <c r="H50" s="171">
        <v>50</v>
      </c>
      <c r="I50" s="172">
        <v>51.36</v>
      </c>
      <c r="J50" s="172">
        <v>36.86</v>
      </c>
      <c r="L50" s="56"/>
      <c r="M50" s="56" t="s">
        <v>107</v>
      </c>
      <c r="N50" s="173">
        <v>30.396215144025433</v>
      </c>
      <c r="O50" s="56">
        <v>41.105082329680386</v>
      </c>
      <c r="P50" s="173">
        <v>10.77</v>
      </c>
      <c r="AD50" s="48" t="s">
        <v>111</v>
      </c>
      <c r="AE50" s="48" t="s">
        <v>163</v>
      </c>
      <c r="AF50" s="48">
        <v>2</v>
      </c>
      <c r="AG50" s="48" t="s">
        <v>55</v>
      </c>
      <c r="AH50" s="48">
        <v>2</v>
      </c>
      <c r="AI50" s="48" t="s">
        <v>123</v>
      </c>
      <c r="AJ50" s="48" t="s">
        <v>124</v>
      </c>
    </row>
    <row r="51" spans="6:36">
      <c r="F51" s="115"/>
      <c r="G51" s="115" t="s">
        <v>60</v>
      </c>
      <c r="H51" s="115">
        <f>(SUM(H48:H50))</f>
        <v>100</v>
      </c>
      <c r="I51" s="115">
        <v>100</v>
      </c>
      <c r="J51" s="115">
        <v>100</v>
      </c>
      <c r="L51" s="56"/>
      <c r="M51" s="56" t="s">
        <v>60</v>
      </c>
      <c r="N51" s="56"/>
      <c r="O51" s="56"/>
      <c r="P51" s="56"/>
      <c r="AD51" s="48" t="s">
        <v>111</v>
      </c>
      <c r="AE51" s="48" t="s">
        <v>164</v>
      </c>
      <c r="AF51" s="48">
        <v>2</v>
      </c>
      <c r="AG51" s="48" t="s">
        <v>55</v>
      </c>
      <c r="AH51" s="48">
        <v>2</v>
      </c>
      <c r="AI51" s="48" t="s">
        <v>123</v>
      </c>
      <c r="AJ51" s="48" t="s">
        <v>124</v>
      </c>
    </row>
    <row r="52" spans="6:36">
      <c r="AD52" s="48" t="s">
        <v>111</v>
      </c>
      <c r="AE52" s="48" t="s">
        <v>165</v>
      </c>
      <c r="AF52" s="48">
        <v>2</v>
      </c>
      <c r="AG52" s="48" t="s">
        <v>55</v>
      </c>
      <c r="AH52" s="48">
        <v>2</v>
      </c>
      <c r="AI52" s="48" t="s">
        <v>123</v>
      </c>
      <c r="AJ52" s="48" t="s">
        <v>124</v>
      </c>
    </row>
    <row r="53" spans="6:36">
      <c r="AD53" s="48" t="s">
        <v>111</v>
      </c>
      <c r="AE53" s="48" t="s">
        <v>166</v>
      </c>
      <c r="AF53" s="48">
        <v>3</v>
      </c>
      <c r="AG53" s="48" t="s">
        <v>56</v>
      </c>
      <c r="AH53" s="48">
        <v>2</v>
      </c>
      <c r="AI53" s="48" t="s">
        <v>123</v>
      </c>
      <c r="AJ53" s="48" t="s">
        <v>124</v>
      </c>
    </row>
    <row r="54" spans="6:36">
      <c r="AD54" s="48" t="s">
        <v>111</v>
      </c>
      <c r="AE54" s="48" t="s">
        <v>152</v>
      </c>
      <c r="AF54" s="48">
        <v>2</v>
      </c>
      <c r="AG54" s="48" t="s">
        <v>55</v>
      </c>
      <c r="AH54" s="48">
        <v>2</v>
      </c>
      <c r="AI54" s="48" t="s">
        <v>123</v>
      </c>
      <c r="AJ54" s="48" t="s">
        <v>124</v>
      </c>
    </row>
    <row r="55" spans="6:36">
      <c r="AD55" s="48" t="s">
        <v>111</v>
      </c>
      <c r="AE55" s="48" t="s">
        <v>167</v>
      </c>
      <c r="AF55" s="48">
        <v>2</v>
      </c>
      <c r="AG55" s="48" t="s">
        <v>55</v>
      </c>
      <c r="AH55" s="48">
        <v>2</v>
      </c>
      <c r="AI55" s="48" t="s">
        <v>123</v>
      </c>
      <c r="AJ55" s="48" t="s">
        <v>124</v>
      </c>
    </row>
    <row r="56" spans="6:36">
      <c r="AD56" s="48" t="s">
        <v>111</v>
      </c>
      <c r="AE56" s="48" t="s">
        <v>168</v>
      </c>
      <c r="AF56" s="48">
        <v>2</v>
      </c>
      <c r="AG56" s="48" t="s">
        <v>55</v>
      </c>
      <c r="AH56" s="48">
        <v>2</v>
      </c>
      <c r="AI56" s="48" t="s">
        <v>123</v>
      </c>
      <c r="AJ56" s="48" t="s">
        <v>124</v>
      </c>
    </row>
    <row r="57" spans="6:36">
      <c r="AD57" s="48" t="s">
        <v>111</v>
      </c>
      <c r="AE57" s="48" t="s">
        <v>169</v>
      </c>
      <c r="AF57" s="48">
        <v>2</v>
      </c>
      <c r="AG57" s="48" t="s">
        <v>55</v>
      </c>
      <c r="AH57" s="48">
        <v>2</v>
      </c>
      <c r="AI57" s="48" t="s">
        <v>123</v>
      </c>
      <c r="AJ57" s="48" t="s">
        <v>124</v>
      </c>
    </row>
    <row r="58" spans="6:36">
      <c r="AD58" s="48" t="s">
        <v>111</v>
      </c>
      <c r="AE58" s="48" t="s">
        <v>170</v>
      </c>
      <c r="AF58" s="48">
        <v>2</v>
      </c>
      <c r="AG58" s="48" t="s">
        <v>55</v>
      </c>
      <c r="AH58" s="48">
        <v>2</v>
      </c>
      <c r="AI58" s="48" t="s">
        <v>123</v>
      </c>
      <c r="AJ58" s="48" t="s">
        <v>124</v>
      </c>
    </row>
    <row r="59" spans="6:36">
      <c r="AD59" s="48" t="s">
        <v>111</v>
      </c>
      <c r="AE59" s="48" t="s">
        <v>171</v>
      </c>
      <c r="AF59" s="48">
        <v>2</v>
      </c>
      <c r="AG59" s="48" t="s">
        <v>55</v>
      </c>
      <c r="AH59" s="48">
        <v>2</v>
      </c>
      <c r="AI59" s="48" t="s">
        <v>123</v>
      </c>
      <c r="AJ59" s="48" t="s">
        <v>124</v>
      </c>
    </row>
    <row r="60" spans="6:36">
      <c r="AD60" s="48" t="s">
        <v>111</v>
      </c>
      <c r="AE60" s="48" t="s">
        <v>172</v>
      </c>
      <c r="AF60" s="48">
        <v>2</v>
      </c>
      <c r="AG60" s="48" t="s">
        <v>55</v>
      </c>
      <c r="AH60" s="48">
        <v>2</v>
      </c>
      <c r="AI60" s="48" t="s">
        <v>123</v>
      </c>
      <c r="AJ60" s="48" t="s">
        <v>124</v>
      </c>
    </row>
    <row r="61" spans="6:36">
      <c r="AD61" s="48" t="s">
        <v>111</v>
      </c>
      <c r="AE61" s="48" t="s">
        <v>173</v>
      </c>
      <c r="AF61" s="48">
        <v>2</v>
      </c>
      <c r="AG61" s="48" t="s">
        <v>55</v>
      </c>
      <c r="AH61" s="48">
        <v>2</v>
      </c>
      <c r="AI61" s="48" t="s">
        <v>123</v>
      </c>
      <c r="AJ61" s="48" t="s">
        <v>124</v>
      </c>
    </row>
    <row r="62" spans="6:36">
      <c r="AD62" s="48" t="s">
        <v>111</v>
      </c>
      <c r="AE62" s="48" t="s">
        <v>174</v>
      </c>
      <c r="AF62" s="48">
        <v>2</v>
      </c>
      <c r="AG62" s="48" t="s">
        <v>55</v>
      </c>
      <c r="AH62" s="48">
        <v>2</v>
      </c>
      <c r="AI62" s="48" t="s">
        <v>123</v>
      </c>
      <c r="AJ62" s="48" t="s">
        <v>124</v>
      </c>
    </row>
    <row r="63" spans="6:36">
      <c r="AD63" s="48" t="s">
        <v>111</v>
      </c>
      <c r="AE63" s="48" t="s">
        <v>175</v>
      </c>
      <c r="AF63" s="48">
        <v>2</v>
      </c>
      <c r="AG63" s="48" t="s">
        <v>55</v>
      </c>
      <c r="AH63" s="48">
        <v>2</v>
      </c>
      <c r="AI63" s="48" t="s">
        <v>123</v>
      </c>
      <c r="AJ63" s="48" t="s">
        <v>124</v>
      </c>
    </row>
    <row r="64" spans="6:36">
      <c r="AD64" s="48" t="s">
        <v>111</v>
      </c>
      <c r="AE64" s="48" t="s">
        <v>176</v>
      </c>
      <c r="AF64" s="48">
        <v>2</v>
      </c>
      <c r="AG64" s="48" t="s">
        <v>55</v>
      </c>
      <c r="AH64" s="48">
        <v>2</v>
      </c>
      <c r="AI64" s="48" t="s">
        <v>123</v>
      </c>
      <c r="AJ64" s="48" t="s">
        <v>124</v>
      </c>
    </row>
    <row r="65" spans="30:36">
      <c r="AD65" s="48" t="s">
        <v>111</v>
      </c>
      <c r="AE65" s="48" t="s">
        <v>177</v>
      </c>
      <c r="AF65" s="48">
        <v>2</v>
      </c>
      <c r="AG65" s="48" t="s">
        <v>55</v>
      </c>
      <c r="AH65" s="48">
        <v>2</v>
      </c>
      <c r="AI65" s="48" t="s">
        <v>123</v>
      </c>
      <c r="AJ65" s="48" t="s">
        <v>124</v>
      </c>
    </row>
    <row r="66" spans="30:36">
      <c r="AD66" s="48" t="s">
        <v>111</v>
      </c>
      <c r="AE66" s="48" t="s">
        <v>178</v>
      </c>
      <c r="AF66" s="48">
        <v>2</v>
      </c>
      <c r="AG66" s="48" t="s">
        <v>55</v>
      </c>
      <c r="AH66" s="48">
        <v>2</v>
      </c>
      <c r="AI66" s="48" t="s">
        <v>123</v>
      </c>
      <c r="AJ66" s="48" t="s">
        <v>124</v>
      </c>
    </row>
    <row r="67" spans="30:36">
      <c r="AD67" s="48" t="s">
        <v>111</v>
      </c>
      <c r="AE67" s="48" t="s">
        <v>179</v>
      </c>
      <c r="AF67" s="48">
        <v>2</v>
      </c>
      <c r="AG67" s="48" t="s">
        <v>55</v>
      </c>
      <c r="AH67" s="48">
        <v>2</v>
      </c>
      <c r="AI67" s="48" t="s">
        <v>123</v>
      </c>
      <c r="AJ67" s="48" t="s">
        <v>124</v>
      </c>
    </row>
    <row r="68" spans="30:36">
      <c r="AD68" s="48" t="s">
        <v>111</v>
      </c>
      <c r="AE68" s="48" t="s">
        <v>180</v>
      </c>
      <c r="AF68" s="48">
        <v>2</v>
      </c>
      <c r="AG68" s="48" t="s">
        <v>55</v>
      </c>
      <c r="AH68" s="48">
        <v>2</v>
      </c>
      <c r="AI68" s="48" t="s">
        <v>123</v>
      </c>
      <c r="AJ68" s="48" t="s">
        <v>124</v>
      </c>
    </row>
    <row r="69" spans="30:36">
      <c r="AD69" s="48" t="s">
        <v>111</v>
      </c>
      <c r="AE69" s="48" t="s">
        <v>181</v>
      </c>
      <c r="AF69" s="48">
        <v>2</v>
      </c>
      <c r="AG69" s="48" t="s">
        <v>55</v>
      </c>
      <c r="AH69" s="48">
        <v>2</v>
      </c>
      <c r="AI69" s="48" t="s">
        <v>123</v>
      </c>
      <c r="AJ69" s="48" t="s">
        <v>124</v>
      </c>
    </row>
    <row r="70" spans="30:36">
      <c r="AD70" s="48" t="s">
        <v>111</v>
      </c>
      <c r="AE70" s="48" t="s">
        <v>182</v>
      </c>
      <c r="AF70" s="48">
        <v>2</v>
      </c>
      <c r="AG70" s="48" t="s">
        <v>55</v>
      </c>
      <c r="AH70" s="48">
        <v>2</v>
      </c>
      <c r="AI70" s="48" t="s">
        <v>123</v>
      </c>
      <c r="AJ70" s="48" t="s">
        <v>124</v>
      </c>
    </row>
    <row r="71" spans="30:36">
      <c r="AD71" s="48" t="s">
        <v>111</v>
      </c>
      <c r="AE71" s="48" t="s">
        <v>183</v>
      </c>
      <c r="AF71" s="48">
        <v>2</v>
      </c>
      <c r="AG71" s="48" t="s">
        <v>55</v>
      </c>
      <c r="AH71" s="48">
        <v>2</v>
      </c>
      <c r="AI71" s="48" t="s">
        <v>123</v>
      </c>
      <c r="AJ71" s="48" t="s">
        <v>124</v>
      </c>
    </row>
    <row r="72" spans="30:36">
      <c r="AD72" s="48" t="s">
        <v>111</v>
      </c>
      <c r="AE72" s="48" t="s">
        <v>184</v>
      </c>
      <c r="AF72" s="48">
        <v>2</v>
      </c>
      <c r="AG72" s="48" t="s">
        <v>55</v>
      </c>
      <c r="AH72" s="48">
        <v>2</v>
      </c>
      <c r="AI72" s="48" t="s">
        <v>123</v>
      </c>
      <c r="AJ72" s="48" t="s">
        <v>124</v>
      </c>
    </row>
    <row r="73" spans="30:36">
      <c r="AD73" s="48" t="s">
        <v>111</v>
      </c>
      <c r="AE73" s="48" t="s">
        <v>185</v>
      </c>
      <c r="AF73" s="48">
        <v>2</v>
      </c>
      <c r="AG73" s="48" t="s">
        <v>55</v>
      </c>
      <c r="AH73" s="48">
        <v>2</v>
      </c>
      <c r="AI73" s="48" t="s">
        <v>123</v>
      </c>
      <c r="AJ73" s="48" t="s">
        <v>124</v>
      </c>
    </row>
    <row r="74" spans="30:36">
      <c r="AD74" s="48" t="s">
        <v>111</v>
      </c>
      <c r="AE74" s="48" t="s">
        <v>186</v>
      </c>
      <c r="AF74" s="48">
        <v>2</v>
      </c>
      <c r="AG74" s="48" t="s">
        <v>55</v>
      </c>
      <c r="AH74" s="48">
        <v>2</v>
      </c>
      <c r="AI74" s="48" t="s">
        <v>123</v>
      </c>
      <c r="AJ74" s="48" t="s">
        <v>124</v>
      </c>
    </row>
    <row r="75" spans="30:36">
      <c r="AD75" s="48" t="s">
        <v>111</v>
      </c>
      <c r="AE75" s="48" t="s">
        <v>187</v>
      </c>
      <c r="AF75" s="48">
        <v>2</v>
      </c>
      <c r="AG75" s="48" t="s">
        <v>55</v>
      </c>
      <c r="AH75" s="48">
        <v>2</v>
      </c>
      <c r="AI75" s="48" t="s">
        <v>123</v>
      </c>
      <c r="AJ75" s="48" t="s">
        <v>124</v>
      </c>
    </row>
    <row r="76" spans="30:36">
      <c r="AD76" s="48" t="s">
        <v>111</v>
      </c>
      <c r="AE76" s="48" t="s">
        <v>188</v>
      </c>
      <c r="AF76" s="48">
        <v>2</v>
      </c>
      <c r="AG76" s="48" t="s">
        <v>55</v>
      </c>
      <c r="AH76" s="48">
        <v>2</v>
      </c>
      <c r="AI76" s="48" t="s">
        <v>123</v>
      </c>
      <c r="AJ76" s="48" t="s">
        <v>124</v>
      </c>
    </row>
    <row r="77" spans="30:36">
      <c r="AD77" s="48" t="s">
        <v>111</v>
      </c>
      <c r="AE77" s="48" t="s">
        <v>189</v>
      </c>
      <c r="AF77" s="48">
        <v>2</v>
      </c>
      <c r="AG77" s="48" t="s">
        <v>57</v>
      </c>
      <c r="AH77" s="48">
        <v>2</v>
      </c>
      <c r="AI77" s="48" t="s">
        <v>123</v>
      </c>
      <c r="AJ77" s="48" t="s">
        <v>124</v>
      </c>
    </row>
    <row r="78" spans="30:36">
      <c r="AD78" s="48" t="s">
        <v>111</v>
      </c>
      <c r="AE78" s="48" t="s">
        <v>190</v>
      </c>
      <c r="AF78" s="48">
        <v>2</v>
      </c>
      <c r="AG78" s="48" t="s">
        <v>57</v>
      </c>
      <c r="AH78" s="48">
        <v>2</v>
      </c>
      <c r="AI78" s="48" t="s">
        <v>123</v>
      </c>
      <c r="AJ78" s="48" t="s">
        <v>124</v>
      </c>
    </row>
    <row r="79" spans="30:36">
      <c r="AD79" s="48" t="s">
        <v>111</v>
      </c>
      <c r="AE79" s="48" t="s">
        <v>191</v>
      </c>
      <c r="AF79" s="48">
        <v>35</v>
      </c>
      <c r="AG79" s="48" t="s">
        <v>192</v>
      </c>
      <c r="AH79" s="48">
        <v>2</v>
      </c>
      <c r="AI79" s="48" t="s">
        <v>123</v>
      </c>
      <c r="AJ79" s="48" t="s">
        <v>124</v>
      </c>
    </row>
    <row r="80" spans="30:36">
      <c r="AD80" s="48" t="s">
        <v>111</v>
      </c>
      <c r="AE80" s="48" t="s">
        <v>193</v>
      </c>
      <c r="AF80" s="48">
        <v>4</v>
      </c>
      <c r="AG80" s="48" t="s">
        <v>55</v>
      </c>
      <c r="AH80" s="48">
        <v>2</v>
      </c>
      <c r="AI80" s="48" t="s">
        <v>123</v>
      </c>
      <c r="AJ80" s="48" t="s">
        <v>124</v>
      </c>
    </row>
    <row r="81" spans="18:36">
      <c r="AD81" s="48" t="s">
        <v>113</v>
      </c>
      <c r="AE81" s="48" t="s">
        <v>194</v>
      </c>
      <c r="AF81" s="48">
        <v>3</v>
      </c>
      <c r="AG81" s="48" t="s">
        <v>55</v>
      </c>
      <c r="AH81" s="48">
        <v>2</v>
      </c>
      <c r="AI81" s="48" t="s">
        <v>123</v>
      </c>
      <c r="AJ81" s="48" t="s">
        <v>124</v>
      </c>
    </row>
    <row r="82" spans="18:36">
      <c r="AD82" s="48" t="s">
        <v>113</v>
      </c>
      <c r="AE82" s="48" t="s">
        <v>195</v>
      </c>
      <c r="AF82" s="48">
        <v>2</v>
      </c>
      <c r="AG82" s="48" t="s">
        <v>55</v>
      </c>
      <c r="AH82" s="48">
        <v>2</v>
      </c>
      <c r="AI82" s="48" t="s">
        <v>123</v>
      </c>
      <c r="AJ82" s="48" t="s">
        <v>124</v>
      </c>
    </row>
    <row r="83" spans="18:36">
      <c r="AD83" s="48" t="s">
        <v>113</v>
      </c>
      <c r="AE83" s="48" t="s">
        <v>196</v>
      </c>
      <c r="AF83" s="48">
        <v>2</v>
      </c>
      <c r="AG83" s="48" t="s">
        <v>55</v>
      </c>
      <c r="AH83" s="48">
        <v>2</v>
      </c>
      <c r="AI83" s="48" t="s">
        <v>123</v>
      </c>
      <c r="AJ83" s="48" t="s">
        <v>124</v>
      </c>
    </row>
    <row r="84" spans="18:36">
      <c r="AD84" s="48" t="s">
        <v>113</v>
      </c>
      <c r="AE84" s="48" t="s">
        <v>197</v>
      </c>
      <c r="AF84" s="48">
        <v>2</v>
      </c>
      <c r="AG84" s="48" t="s">
        <v>55</v>
      </c>
      <c r="AH84" s="48">
        <v>2</v>
      </c>
      <c r="AI84" s="48" t="s">
        <v>123</v>
      </c>
      <c r="AJ84" s="48" t="s">
        <v>124</v>
      </c>
    </row>
    <row r="85" spans="18:36">
      <c r="AD85" s="48" t="s">
        <v>113</v>
      </c>
      <c r="AE85" s="48" t="s">
        <v>198</v>
      </c>
      <c r="AF85" s="48">
        <v>2</v>
      </c>
      <c r="AG85" s="48" t="s">
        <v>55</v>
      </c>
      <c r="AH85" s="48">
        <v>2</v>
      </c>
      <c r="AI85" s="48" t="s">
        <v>123</v>
      </c>
      <c r="AJ85" s="48" t="s">
        <v>124</v>
      </c>
    </row>
    <row r="86" spans="18:36">
      <c r="AD86" s="48" t="s">
        <v>113</v>
      </c>
      <c r="AE86" s="48" t="s">
        <v>199</v>
      </c>
      <c r="AF86" s="48">
        <v>2</v>
      </c>
      <c r="AG86" s="48" t="s">
        <v>55</v>
      </c>
      <c r="AH86" s="48">
        <v>2</v>
      </c>
      <c r="AI86" s="48" t="s">
        <v>123</v>
      </c>
      <c r="AJ86" s="48" t="s">
        <v>124</v>
      </c>
    </row>
    <row r="87" spans="18:36">
      <c r="AD87" s="48" t="s">
        <v>113</v>
      </c>
      <c r="AE87" s="48" t="s">
        <v>127</v>
      </c>
      <c r="AF87" s="48">
        <v>2</v>
      </c>
      <c r="AG87" s="48" t="s">
        <v>55</v>
      </c>
      <c r="AH87" s="48">
        <v>2</v>
      </c>
      <c r="AI87" s="48" t="s">
        <v>123</v>
      </c>
      <c r="AJ87" s="48" t="s">
        <v>124</v>
      </c>
    </row>
    <row r="88" spans="18:36">
      <c r="AD88" s="48" t="s">
        <v>113</v>
      </c>
      <c r="AE88" s="48" t="s">
        <v>128</v>
      </c>
      <c r="AF88" s="48">
        <v>2</v>
      </c>
      <c r="AG88" s="48" t="s">
        <v>55</v>
      </c>
      <c r="AH88" s="48">
        <v>2</v>
      </c>
      <c r="AI88" s="48" t="s">
        <v>123</v>
      </c>
      <c r="AJ88" s="48" t="s">
        <v>124</v>
      </c>
    </row>
    <row r="89" spans="18:36">
      <c r="AD89" s="48" t="s">
        <v>113</v>
      </c>
      <c r="AE89" s="48" t="s">
        <v>200</v>
      </c>
      <c r="AF89" s="48">
        <v>2</v>
      </c>
      <c r="AG89" s="48" t="s">
        <v>55</v>
      </c>
      <c r="AH89" s="48">
        <v>2</v>
      </c>
      <c r="AI89" s="48" t="s">
        <v>123</v>
      </c>
      <c r="AJ89" s="48" t="s">
        <v>124</v>
      </c>
    </row>
    <row r="90" spans="18:36">
      <c r="AD90" s="48" t="s">
        <v>113</v>
      </c>
      <c r="AE90" s="48" t="s">
        <v>130</v>
      </c>
      <c r="AF90" s="48">
        <v>2</v>
      </c>
      <c r="AG90" s="48" t="s">
        <v>55</v>
      </c>
      <c r="AH90" s="48">
        <v>2</v>
      </c>
      <c r="AI90" s="48" t="s">
        <v>123</v>
      </c>
      <c r="AJ90" s="48" t="s">
        <v>124</v>
      </c>
    </row>
    <row r="91" spans="18:36">
      <c r="AD91" s="48" t="s">
        <v>113</v>
      </c>
      <c r="AE91" s="48" t="s">
        <v>133</v>
      </c>
      <c r="AF91" s="48">
        <v>2</v>
      </c>
      <c r="AG91" s="48" t="s">
        <v>55</v>
      </c>
      <c r="AH91" s="48">
        <v>2</v>
      </c>
      <c r="AI91" s="48" t="s">
        <v>123</v>
      </c>
      <c r="AJ91" s="48" t="s">
        <v>124</v>
      </c>
    </row>
    <row r="92" spans="18:36">
      <c r="AD92" s="48" t="s">
        <v>113</v>
      </c>
      <c r="AE92" s="48" t="s">
        <v>201</v>
      </c>
      <c r="AF92" s="48">
        <v>2</v>
      </c>
      <c r="AG92" s="48" t="s">
        <v>55</v>
      </c>
      <c r="AH92" s="48">
        <v>2</v>
      </c>
      <c r="AI92" s="48" t="s">
        <v>123</v>
      </c>
      <c r="AJ92" s="48" t="s">
        <v>124</v>
      </c>
    </row>
    <row r="93" spans="18:36">
      <c r="AD93" s="48" t="s">
        <v>113</v>
      </c>
      <c r="AE93" s="48" t="s">
        <v>202</v>
      </c>
      <c r="AF93" s="48">
        <v>2</v>
      </c>
      <c r="AG93" s="48" t="s">
        <v>55</v>
      </c>
      <c r="AH93" s="48">
        <v>2</v>
      </c>
      <c r="AI93" s="48" t="s">
        <v>123</v>
      </c>
      <c r="AJ93" s="48" t="s">
        <v>124</v>
      </c>
    </row>
    <row r="94" spans="18:36">
      <c r="AD94" s="48" t="s">
        <v>113</v>
      </c>
      <c r="AE94" s="48" t="s">
        <v>135</v>
      </c>
      <c r="AF94" s="48">
        <v>2</v>
      </c>
      <c r="AG94" s="48" t="s">
        <v>55</v>
      </c>
      <c r="AH94" s="48">
        <v>2</v>
      </c>
      <c r="AI94" s="48" t="s">
        <v>123</v>
      </c>
      <c r="AJ94" s="48" t="s">
        <v>124</v>
      </c>
    </row>
    <row r="95" spans="18:36">
      <c r="R95" s="12"/>
      <c r="S95" s="12"/>
      <c r="T95" s="12"/>
      <c r="AD95" s="48" t="s">
        <v>113</v>
      </c>
      <c r="AE95" s="48" t="s">
        <v>203</v>
      </c>
      <c r="AF95" s="48">
        <v>2</v>
      </c>
      <c r="AG95" s="48" t="s">
        <v>55</v>
      </c>
      <c r="AH95" s="48">
        <v>2</v>
      </c>
      <c r="AI95" s="48" t="s">
        <v>123</v>
      </c>
      <c r="AJ95" s="48" t="s">
        <v>124</v>
      </c>
    </row>
    <row r="96" spans="18:36">
      <c r="R96" s="12"/>
      <c r="S96" s="12"/>
      <c r="T96" s="12"/>
      <c r="AD96" s="48" t="s">
        <v>113</v>
      </c>
      <c r="AE96" s="48" t="s">
        <v>204</v>
      </c>
      <c r="AF96" s="48">
        <v>2</v>
      </c>
      <c r="AG96" s="48" t="s">
        <v>55</v>
      </c>
      <c r="AH96" s="48">
        <v>2</v>
      </c>
      <c r="AI96" s="48" t="s">
        <v>123</v>
      </c>
      <c r="AJ96" s="48" t="s">
        <v>124</v>
      </c>
    </row>
    <row r="97" spans="30:36">
      <c r="AD97" s="48" t="s">
        <v>113</v>
      </c>
      <c r="AE97" s="48" t="s">
        <v>137</v>
      </c>
      <c r="AF97" s="48">
        <v>2</v>
      </c>
      <c r="AG97" s="48" t="s">
        <v>55</v>
      </c>
      <c r="AH97" s="48">
        <v>2</v>
      </c>
      <c r="AI97" s="48" t="s">
        <v>123</v>
      </c>
      <c r="AJ97" s="48" t="s">
        <v>124</v>
      </c>
    </row>
    <row r="98" spans="30:36">
      <c r="AD98" s="48" t="s">
        <v>113</v>
      </c>
      <c r="AE98" s="48" t="s">
        <v>138</v>
      </c>
      <c r="AF98" s="48">
        <v>2</v>
      </c>
      <c r="AG98" s="48" t="s">
        <v>55</v>
      </c>
      <c r="AH98" s="48">
        <v>2</v>
      </c>
      <c r="AI98" s="48" t="s">
        <v>123</v>
      </c>
      <c r="AJ98" s="48" t="s">
        <v>124</v>
      </c>
    </row>
    <row r="99" spans="30:36">
      <c r="AD99" s="48" t="s">
        <v>113</v>
      </c>
      <c r="AE99" s="48" t="s">
        <v>205</v>
      </c>
      <c r="AF99" s="48">
        <v>2</v>
      </c>
      <c r="AG99" s="48" t="s">
        <v>55</v>
      </c>
      <c r="AH99" s="48">
        <v>2</v>
      </c>
      <c r="AI99" s="48" t="s">
        <v>123</v>
      </c>
      <c r="AJ99" s="48" t="s">
        <v>124</v>
      </c>
    </row>
    <row r="100" spans="30:36">
      <c r="AD100" s="48" t="s">
        <v>113</v>
      </c>
      <c r="AE100" s="48" t="s">
        <v>206</v>
      </c>
      <c r="AF100" s="48">
        <v>2</v>
      </c>
      <c r="AG100" s="48" t="s">
        <v>55</v>
      </c>
      <c r="AH100" s="48">
        <v>2</v>
      </c>
      <c r="AI100" s="48" t="s">
        <v>123</v>
      </c>
      <c r="AJ100" s="48" t="s">
        <v>124</v>
      </c>
    </row>
    <row r="101" spans="30:36">
      <c r="AD101" s="48" t="s">
        <v>113</v>
      </c>
      <c r="AE101" s="48" t="s">
        <v>207</v>
      </c>
      <c r="AF101" s="48">
        <v>2</v>
      </c>
      <c r="AG101" s="48" t="s">
        <v>55</v>
      </c>
      <c r="AH101" s="48">
        <v>2</v>
      </c>
      <c r="AI101" s="48" t="s">
        <v>123</v>
      </c>
      <c r="AJ101" s="48" t="s">
        <v>124</v>
      </c>
    </row>
    <row r="102" spans="30:36">
      <c r="AD102" s="48" t="s">
        <v>113</v>
      </c>
      <c r="AE102" s="48" t="s">
        <v>141</v>
      </c>
      <c r="AF102" s="48">
        <v>2</v>
      </c>
      <c r="AG102" s="48" t="s">
        <v>55</v>
      </c>
      <c r="AH102" s="48">
        <v>2</v>
      </c>
      <c r="AI102" s="48" t="s">
        <v>123</v>
      </c>
      <c r="AJ102" s="48" t="s">
        <v>124</v>
      </c>
    </row>
    <row r="103" spans="30:36">
      <c r="AD103" s="48" t="s">
        <v>113</v>
      </c>
      <c r="AE103" s="48" t="s">
        <v>142</v>
      </c>
      <c r="AF103" s="48">
        <v>2</v>
      </c>
      <c r="AG103" s="48" t="s">
        <v>55</v>
      </c>
      <c r="AH103" s="48">
        <v>2</v>
      </c>
      <c r="AI103" s="48" t="s">
        <v>123</v>
      </c>
      <c r="AJ103" s="48" t="s">
        <v>124</v>
      </c>
    </row>
    <row r="104" spans="30:36">
      <c r="AD104" s="48" t="s">
        <v>113</v>
      </c>
      <c r="AE104" s="48" t="s">
        <v>208</v>
      </c>
      <c r="AF104" s="48">
        <v>2</v>
      </c>
      <c r="AG104" s="48" t="s">
        <v>55</v>
      </c>
      <c r="AH104" s="48">
        <v>2</v>
      </c>
      <c r="AI104" s="48" t="s">
        <v>123</v>
      </c>
      <c r="AJ104" s="48" t="s">
        <v>124</v>
      </c>
    </row>
    <row r="105" spans="30:36">
      <c r="AD105" s="48" t="s">
        <v>113</v>
      </c>
      <c r="AE105" s="48" t="s">
        <v>209</v>
      </c>
      <c r="AF105" s="48">
        <v>2</v>
      </c>
      <c r="AG105" s="48" t="s">
        <v>55</v>
      </c>
      <c r="AH105" s="48">
        <v>2</v>
      </c>
      <c r="AI105" s="48" t="s">
        <v>123</v>
      </c>
      <c r="AJ105" s="48" t="s">
        <v>124</v>
      </c>
    </row>
    <row r="106" spans="30:36">
      <c r="AD106" s="48" t="s">
        <v>113</v>
      </c>
      <c r="AE106" s="48" t="s">
        <v>143</v>
      </c>
      <c r="AF106" s="48">
        <v>2</v>
      </c>
      <c r="AG106" s="48" t="s">
        <v>55</v>
      </c>
      <c r="AH106" s="48">
        <v>2</v>
      </c>
      <c r="AI106" s="48" t="s">
        <v>123</v>
      </c>
      <c r="AJ106" s="48" t="s">
        <v>124</v>
      </c>
    </row>
    <row r="107" spans="30:36">
      <c r="AD107" s="48" t="s">
        <v>113</v>
      </c>
      <c r="AE107" s="48" t="s">
        <v>144</v>
      </c>
      <c r="AF107" s="48">
        <v>2</v>
      </c>
      <c r="AG107" s="48" t="s">
        <v>55</v>
      </c>
      <c r="AH107" s="48">
        <v>2</v>
      </c>
      <c r="AI107" s="48" t="s">
        <v>123</v>
      </c>
      <c r="AJ107" s="48" t="s">
        <v>124</v>
      </c>
    </row>
    <row r="108" spans="30:36">
      <c r="AD108" s="48" t="s">
        <v>113</v>
      </c>
      <c r="AE108" s="48" t="s">
        <v>210</v>
      </c>
      <c r="AF108" s="48">
        <v>13</v>
      </c>
      <c r="AG108" s="48" t="s">
        <v>57</v>
      </c>
      <c r="AH108" s="48">
        <v>2</v>
      </c>
      <c r="AI108" s="48" t="s">
        <v>123</v>
      </c>
      <c r="AJ108" s="48" t="s">
        <v>124</v>
      </c>
    </row>
    <row r="109" spans="30:36">
      <c r="AD109" s="48" t="s">
        <v>113</v>
      </c>
      <c r="AE109" s="48" t="s">
        <v>211</v>
      </c>
      <c r="AF109" s="48">
        <v>9</v>
      </c>
      <c r="AG109" s="48" t="s">
        <v>57</v>
      </c>
      <c r="AH109" s="48">
        <v>2</v>
      </c>
      <c r="AI109" s="48" t="s">
        <v>123</v>
      </c>
      <c r="AJ109" s="48" t="s">
        <v>124</v>
      </c>
    </row>
    <row r="110" spans="30:36">
      <c r="AD110" s="48" t="s">
        <v>113</v>
      </c>
      <c r="AE110" s="48" t="s">
        <v>191</v>
      </c>
      <c r="AF110" s="48">
        <v>27</v>
      </c>
      <c r="AG110" s="48" t="s">
        <v>192</v>
      </c>
      <c r="AH110" s="48">
        <v>2</v>
      </c>
      <c r="AI110" s="48" t="s">
        <v>123</v>
      </c>
      <c r="AJ110" s="48" t="s">
        <v>124</v>
      </c>
    </row>
    <row r="111" spans="30:36">
      <c r="AD111" s="48" t="s">
        <v>113</v>
      </c>
      <c r="AE111" s="48" t="s">
        <v>212</v>
      </c>
      <c r="AF111" s="48">
        <v>2</v>
      </c>
      <c r="AG111" s="48" t="s">
        <v>57</v>
      </c>
      <c r="AH111" s="48">
        <v>2</v>
      </c>
      <c r="AI111" s="48" t="s">
        <v>123</v>
      </c>
      <c r="AJ111" s="48" t="s">
        <v>124</v>
      </c>
    </row>
    <row r="112" spans="30:36">
      <c r="AD112" s="48" t="s">
        <v>115</v>
      </c>
      <c r="AE112" s="48" t="s">
        <v>194</v>
      </c>
      <c r="AF112" s="48">
        <v>3</v>
      </c>
      <c r="AG112" s="48" t="s">
        <v>57</v>
      </c>
      <c r="AH112" s="48">
        <v>2</v>
      </c>
      <c r="AI112" s="48" t="s">
        <v>123</v>
      </c>
      <c r="AJ112" s="48" t="s">
        <v>124</v>
      </c>
    </row>
    <row r="113" spans="30:36">
      <c r="AD113" s="48" t="s">
        <v>115</v>
      </c>
      <c r="AE113" s="48" t="s">
        <v>213</v>
      </c>
      <c r="AF113" s="48">
        <v>3</v>
      </c>
      <c r="AG113" s="48" t="s">
        <v>55</v>
      </c>
      <c r="AH113" s="48">
        <v>2</v>
      </c>
      <c r="AI113" s="48" t="s">
        <v>123</v>
      </c>
      <c r="AJ113" s="48" t="s">
        <v>124</v>
      </c>
    </row>
    <row r="114" spans="30:36">
      <c r="AD114" s="48" t="s">
        <v>115</v>
      </c>
      <c r="AE114" s="48" t="s">
        <v>214</v>
      </c>
      <c r="AF114" s="48">
        <v>3</v>
      </c>
      <c r="AG114" s="48" t="s">
        <v>55</v>
      </c>
      <c r="AH114" s="48">
        <v>2</v>
      </c>
      <c r="AI114" s="48" t="s">
        <v>123</v>
      </c>
      <c r="AJ114" s="48" t="s">
        <v>124</v>
      </c>
    </row>
    <row r="115" spans="30:36">
      <c r="AD115" s="48" t="s">
        <v>115</v>
      </c>
      <c r="AE115" s="48" t="s">
        <v>215</v>
      </c>
      <c r="AF115" s="48">
        <v>2</v>
      </c>
      <c r="AG115" s="48" t="s">
        <v>57</v>
      </c>
      <c r="AH115" s="48">
        <v>2</v>
      </c>
      <c r="AI115" s="48" t="s">
        <v>123</v>
      </c>
      <c r="AJ115" s="48" t="s">
        <v>124</v>
      </c>
    </row>
    <row r="116" spans="30:36">
      <c r="AD116" s="48" t="s">
        <v>115</v>
      </c>
      <c r="AE116" s="48" t="s">
        <v>216</v>
      </c>
      <c r="AF116" s="48">
        <v>3</v>
      </c>
      <c r="AG116" s="48" t="s">
        <v>57</v>
      </c>
      <c r="AH116" s="48">
        <v>2</v>
      </c>
      <c r="AI116" s="48" t="s">
        <v>123</v>
      </c>
      <c r="AJ116" s="48" t="s">
        <v>124</v>
      </c>
    </row>
    <row r="117" spans="30:36">
      <c r="AD117" s="48" t="s">
        <v>115</v>
      </c>
      <c r="AE117" s="48" t="s">
        <v>198</v>
      </c>
      <c r="AF117" s="48">
        <v>3</v>
      </c>
      <c r="AG117" s="48" t="s">
        <v>55</v>
      </c>
      <c r="AH117" s="48">
        <v>2</v>
      </c>
      <c r="AI117" s="48" t="s">
        <v>123</v>
      </c>
      <c r="AJ117" s="48" t="s">
        <v>124</v>
      </c>
    </row>
    <row r="118" spans="30:36">
      <c r="AD118" s="48" t="s">
        <v>115</v>
      </c>
      <c r="AE118" s="48" t="s">
        <v>199</v>
      </c>
      <c r="AF118" s="48">
        <v>3</v>
      </c>
      <c r="AG118" s="48" t="s">
        <v>55</v>
      </c>
      <c r="AH118" s="48">
        <v>2</v>
      </c>
      <c r="AI118" s="48" t="s">
        <v>123</v>
      </c>
      <c r="AJ118" s="48" t="s">
        <v>124</v>
      </c>
    </row>
    <row r="119" spans="30:36">
      <c r="AD119" s="48" t="s">
        <v>115</v>
      </c>
      <c r="AE119" s="48" t="s">
        <v>126</v>
      </c>
      <c r="AF119" s="48">
        <v>2</v>
      </c>
      <c r="AG119" s="48" t="s">
        <v>55</v>
      </c>
      <c r="AH119" s="48">
        <v>2</v>
      </c>
      <c r="AI119" s="48" t="s">
        <v>123</v>
      </c>
      <c r="AJ119" s="48" t="s">
        <v>124</v>
      </c>
    </row>
    <row r="120" spans="30:36">
      <c r="AD120" s="48" t="s">
        <v>115</v>
      </c>
      <c r="AE120" s="48" t="s">
        <v>217</v>
      </c>
      <c r="AF120" s="48">
        <v>2</v>
      </c>
      <c r="AG120" s="48" t="s">
        <v>55</v>
      </c>
      <c r="AH120" s="48">
        <v>2</v>
      </c>
      <c r="AI120" s="48" t="s">
        <v>123</v>
      </c>
      <c r="AJ120" s="48" t="s">
        <v>124</v>
      </c>
    </row>
    <row r="121" spans="30:36">
      <c r="AD121" s="48" t="s">
        <v>115</v>
      </c>
      <c r="AE121" s="48" t="s">
        <v>128</v>
      </c>
      <c r="AF121" s="48">
        <v>2</v>
      </c>
      <c r="AG121" s="48" t="s">
        <v>55</v>
      </c>
      <c r="AH121" s="48">
        <v>2</v>
      </c>
      <c r="AI121" s="48" t="s">
        <v>123</v>
      </c>
      <c r="AJ121" s="48" t="s">
        <v>124</v>
      </c>
    </row>
    <row r="122" spans="30:36">
      <c r="AD122" s="48" t="s">
        <v>115</v>
      </c>
      <c r="AE122" s="48" t="s">
        <v>129</v>
      </c>
      <c r="AF122" s="48">
        <v>2</v>
      </c>
      <c r="AG122" s="48" t="s">
        <v>55</v>
      </c>
      <c r="AH122" s="48">
        <v>2</v>
      </c>
      <c r="AI122" s="48" t="s">
        <v>123</v>
      </c>
      <c r="AJ122" s="48" t="s">
        <v>124</v>
      </c>
    </row>
    <row r="123" spans="30:36">
      <c r="AD123" s="48" t="s">
        <v>115</v>
      </c>
      <c r="AE123" s="48" t="s">
        <v>130</v>
      </c>
      <c r="AF123" s="48">
        <v>2</v>
      </c>
      <c r="AG123" s="48" t="s">
        <v>55</v>
      </c>
      <c r="AH123" s="48">
        <v>2</v>
      </c>
      <c r="AI123" s="48" t="s">
        <v>123</v>
      </c>
      <c r="AJ123" s="48" t="s">
        <v>124</v>
      </c>
    </row>
    <row r="124" spans="30:36">
      <c r="AD124" s="48" t="s">
        <v>115</v>
      </c>
      <c r="AE124" s="48" t="s">
        <v>131</v>
      </c>
      <c r="AF124" s="48">
        <v>2</v>
      </c>
      <c r="AG124" s="48" t="s">
        <v>55</v>
      </c>
      <c r="AH124" s="48">
        <v>2</v>
      </c>
      <c r="AI124" s="48" t="s">
        <v>123</v>
      </c>
      <c r="AJ124" s="48" t="s">
        <v>124</v>
      </c>
    </row>
    <row r="125" spans="30:36">
      <c r="AD125" s="48" t="s">
        <v>115</v>
      </c>
      <c r="AE125" s="48" t="s">
        <v>132</v>
      </c>
      <c r="AF125" s="48">
        <v>2</v>
      </c>
      <c r="AG125" s="48" t="s">
        <v>55</v>
      </c>
      <c r="AH125" s="48">
        <v>2</v>
      </c>
      <c r="AI125" s="48" t="s">
        <v>123</v>
      </c>
      <c r="AJ125" s="48" t="s">
        <v>124</v>
      </c>
    </row>
    <row r="126" spans="30:36">
      <c r="AD126" s="48" t="s">
        <v>115</v>
      </c>
      <c r="AE126" s="48" t="s">
        <v>134</v>
      </c>
      <c r="AF126" s="48">
        <v>2</v>
      </c>
      <c r="AG126" s="48" t="s">
        <v>55</v>
      </c>
      <c r="AH126" s="48">
        <v>2</v>
      </c>
      <c r="AI126" s="48" t="s">
        <v>123</v>
      </c>
      <c r="AJ126" s="48" t="s">
        <v>124</v>
      </c>
    </row>
    <row r="127" spans="30:36">
      <c r="AD127" s="48" t="s">
        <v>115</v>
      </c>
      <c r="AE127" s="48" t="s">
        <v>201</v>
      </c>
      <c r="AF127" s="48">
        <v>2</v>
      </c>
      <c r="AG127" s="48" t="s">
        <v>55</v>
      </c>
      <c r="AH127" s="48">
        <v>2</v>
      </c>
      <c r="AI127" s="48" t="s">
        <v>123</v>
      </c>
      <c r="AJ127" s="48" t="s">
        <v>124</v>
      </c>
    </row>
    <row r="128" spans="30:36">
      <c r="AD128" s="48" t="s">
        <v>115</v>
      </c>
      <c r="AE128" s="48" t="s">
        <v>202</v>
      </c>
      <c r="AF128" s="48">
        <v>2</v>
      </c>
      <c r="AG128" s="48" t="s">
        <v>55</v>
      </c>
      <c r="AH128" s="48">
        <v>2</v>
      </c>
      <c r="AI128" s="48" t="s">
        <v>123</v>
      </c>
      <c r="AJ128" s="48" t="s">
        <v>124</v>
      </c>
    </row>
    <row r="129" spans="30:36">
      <c r="AD129" s="48" t="s">
        <v>115</v>
      </c>
      <c r="AE129" s="48" t="s">
        <v>218</v>
      </c>
      <c r="AF129" s="48">
        <v>2</v>
      </c>
      <c r="AG129" s="48" t="s">
        <v>55</v>
      </c>
      <c r="AH129" s="48">
        <v>2</v>
      </c>
      <c r="AI129" s="48" t="s">
        <v>123</v>
      </c>
      <c r="AJ129" s="48" t="s">
        <v>124</v>
      </c>
    </row>
    <row r="130" spans="30:36">
      <c r="AD130" s="48" t="s">
        <v>115</v>
      </c>
      <c r="AE130" s="48" t="s">
        <v>203</v>
      </c>
      <c r="AF130" s="48">
        <v>2</v>
      </c>
      <c r="AG130" s="48" t="s">
        <v>55</v>
      </c>
      <c r="AH130" s="48">
        <v>2</v>
      </c>
      <c r="AI130" s="48" t="s">
        <v>123</v>
      </c>
      <c r="AJ130" s="48" t="s">
        <v>124</v>
      </c>
    </row>
    <row r="131" spans="30:36">
      <c r="AD131" s="48" t="s">
        <v>115</v>
      </c>
      <c r="AE131" s="48" t="s">
        <v>204</v>
      </c>
      <c r="AF131" s="48">
        <v>2</v>
      </c>
      <c r="AG131" s="48" t="s">
        <v>55</v>
      </c>
      <c r="AH131" s="48">
        <v>2</v>
      </c>
      <c r="AI131" s="48" t="s">
        <v>123</v>
      </c>
      <c r="AJ131" s="48" t="s">
        <v>124</v>
      </c>
    </row>
    <row r="132" spans="30:36">
      <c r="AD132" s="48" t="s">
        <v>115</v>
      </c>
      <c r="AE132" s="48" t="s">
        <v>219</v>
      </c>
      <c r="AF132" s="48">
        <v>2</v>
      </c>
      <c r="AG132" s="48" t="s">
        <v>55</v>
      </c>
      <c r="AH132" s="48">
        <v>2</v>
      </c>
      <c r="AI132" s="48" t="s">
        <v>123</v>
      </c>
      <c r="AJ132" s="48" t="s">
        <v>124</v>
      </c>
    </row>
    <row r="133" spans="30:36">
      <c r="AD133" s="48" t="s">
        <v>115</v>
      </c>
      <c r="AE133" s="48" t="s">
        <v>137</v>
      </c>
      <c r="AF133" s="48">
        <v>2</v>
      </c>
      <c r="AG133" s="48" t="s">
        <v>55</v>
      </c>
      <c r="AH133" s="48">
        <v>2</v>
      </c>
      <c r="AI133" s="48" t="s">
        <v>123</v>
      </c>
      <c r="AJ133" s="48" t="s">
        <v>124</v>
      </c>
    </row>
    <row r="134" spans="30:36">
      <c r="AD134" s="48" t="s">
        <v>115</v>
      </c>
      <c r="AE134" s="48" t="s">
        <v>220</v>
      </c>
      <c r="AF134" s="48">
        <v>2</v>
      </c>
      <c r="AG134" s="48" t="s">
        <v>55</v>
      </c>
      <c r="AH134" s="48">
        <v>2</v>
      </c>
      <c r="AI134" s="48" t="s">
        <v>123</v>
      </c>
      <c r="AJ134" s="48" t="s">
        <v>124</v>
      </c>
    </row>
    <row r="135" spans="30:36">
      <c r="AD135" s="48" t="s">
        <v>115</v>
      </c>
      <c r="AE135" s="48" t="s">
        <v>138</v>
      </c>
      <c r="AF135" s="48">
        <v>2</v>
      </c>
      <c r="AG135" s="48" t="s">
        <v>55</v>
      </c>
      <c r="AH135" s="48">
        <v>2</v>
      </c>
      <c r="AI135" s="48" t="s">
        <v>123</v>
      </c>
      <c r="AJ135" s="48" t="s">
        <v>124</v>
      </c>
    </row>
    <row r="136" spans="30:36">
      <c r="AD136" s="48" t="s">
        <v>115</v>
      </c>
      <c r="AE136" s="48" t="s">
        <v>205</v>
      </c>
      <c r="AF136" s="48">
        <v>2</v>
      </c>
      <c r="AG136" s="48" t="s">
        <v>55</v>
      </c>
      <c r="AH136" s="48">
        <v>2</v>
      </c>
      <c r="AI136" s="48" t="s">
        <v>123</v>
      </c>
      <c r="AJ136" s="48" t="s">
        <v>124</v>
      </c>
    </row>
    <row r="137" spans="30:36">
      <c r="AD137" s="48" t="s">
        <v>115</v>
      </c>
      <c r="AE137" s="48" t="s">
        <v>206</v>
      </c>
      <c r="AF137" s="48">
        <v>2</v>
      </c>
      <c r="AG137" s="48" t="s">
        <v>55</v>
      </c>
      <c r="AH137" s="48">
        <v>2</v>
      </c>
      <c r="AI137" s="48" t="s">
        <v>123</v>
      </c>
      <c r="AJ137" s="48" t="s">
        <v>124</v>
      </c>
    </row>
    <row r="138" spans="30:36">
      <c r="AD138" s="48" t="s">
        <v>115</v>
      </c>
      <c r="AE138" s="48" t="s">
        <v>207</v>
      </c>
      <c r="AF138" s="48">
        <v>2</v>
      </c>
      <c r="AG138" s="48" t="s">
        <v>55</v>
      </c>
      <c r="AH138" s="48">
        <v>2</v>
      </c>
      <c r="AI138" s="48" t="s">
        <v>123</v>
      </c>
      <c r="AJ138" s="48" t="s">
        <v>124</v>
      </c>
    </row>
    <row r="139" spans="30:36">
      <c r="AD139" s="48" t="s">
        <v>115</v>
      </c>
      <c r="AE139" s="48" t="s">
        <v>140</v>
      </c>
      <c r="AF139" s="48">
        <v>2</v>
      </c>
      <c r="AG139" s="48" t="s">
        <v>55</v>
      </c>
      <c r="AH139" s="48">
        <v>2</v>
      </c>
      <c r="AI139" s="48" t="s">
        <v>123</v>
      </c>
      <c r="AJ139" s="48" t="s">
        <v>124</v>
      </c>
    </row>
    <row r="140" spans="30:36">
      <c r="AD140" s="48" t="s">
        <v>115</v>
      </c>
      <c r="AE140" s="48" t="s">
        <v>221</v>
      </c>
      <c r="AF140" s="48">
        <v>2</v>
      </c>
      <c r="AG140" s="48" t="s">
        <v>55</v>
      </c>
      <c r="AH140" s="48">
        <v>2</v>
      </c>
      <c r="AI140" s="48" t="s">
        <v>123</v>
      </c>
      <c r="AJ140" s="48" t="s">
        <v>124</v>
      </c>
    </row>
    <row r="141" spans="30:36">
      <c r="AD141" s="48" t="s">
        <v>115</v>
      </c>
      <c r="AE141" s="48" t="s">
        <v>142</v>
      </c>
      <c r="AF141" s="48">
        <v>2</v>
      </c>
      <c r="AG141" s="48" t="s">
        <v>55</v>
      </c>
      <c r="AH141" s="48">
        <v>2</v>
      </c>
      <c r="AI141" s="48" t="s">
        <v>123</v>
      </c>
      <c r="AJ141" s="48" t="s">
        <v>124</v>
      </c>
    </row>
    <row r="142" spans="30:36">
      <c r="AD142" s="48" t="s">
        <v>115</v>
      </c>
      <c r="AE142" s="48" t="s">
        <v>209</v>
      </c>
      <c r="AF142" s="48">
        <v>2</v>
      </c>
      <c r="AG142" s="48" t="s">
        <v>55</v>
      </c>
      <c r="AH142" s="48">
        <v>2</v>
      </c>
      <c r="AI142" s="48" t="s">
        <v>123</v>
      </c>
      <c r="AJ142" s="48" t="s">
        <v>124</v>
      </c>
    </row>
    <row r="143" spans="30:36">
      <c r="AD143" s="48" t="s">
        <v>115</v>
      </c>
      <c r="AE143" s="48" t="s">
        <v>222</v>
      </c>
      <c r="AF143" s="48">
        <v>2</v>
      </c>
      <c r="AG143" s="48" t="s">
        <v>55</v>
      </c>
      <c r="AH143" s="48">
        <v>2</v>
      </c>
      <c r="AI143" s="48" t="s">
        <v>123</v>
      </c>
      <c r="AJ143" s="48" t="s">
        <v>124</v>
      </c>
    </row>
    <row r="144" spans="30:36">
      <c r="AD144" s="48" t="s">
        <v>115</v>
      </c>
      <c r="AE144" s="48" t="s">
        <v>145</v>
      </c>
      <c r="AF144" s="48">
        <v>2</v>
      </c>
      <c r="AG144" s="48" t="s">
        <v>55</v>
      </c>
      <c r="AH144" s="48">
        <v>2</v>
      </c>
      <c r="AI144" s="48" t="s">
        <v>123</v>
      </c>
      <c r="AJ144" s="48" t="s">
        <v>124</v>
      </c>
    </row>
    <row r="145" spans="30:36">
      <c r="AD145" s="48" t="s">
        <v>115</v>
      </c>
      <c r="AE145" s="48" t="s">
        <v>223</v>
      </c>
      <c r="AF145" s="48">
        <v>2</v>
      </c>
      <c r="AG145" s="48" t="s">
        <v>55</v>
      </c>
      <c r="AH145" s="48">
        <v>2</v>
      </c>
      <c r="AI145" s="48" t="s">
        <v>123</v>
      </c>
      <c r="AJ145" s="48" t="s">
        <v>124</v>
      </c>
    </row>
    <row r="146" spans="30:36">
      <c r="AD146" s="48" t="s">
        <v>115</v>
      </c>
      <c r="AE146" s="48" t="s">
        <v>165</v>
      </c>
      <c r="AF146" s="48">
        <v>2</v>
      </c>
      <c r="AG146" s="48" t="s">
        <v>55</v>
      </c>
      <c r="AH146" s="48">
        <v>2</v>
      </c>
      <c r="AI146" s="48" t="s">
        <v>123</v>
      </c>
      <c r="AJ146" s="48" t="s">
        <v>124</v>
      </c>
    </row>
    <row r="147" spans="30:36">
      <c r="AD147" s="48" t="s">
        <v>115</v>
      </c>
      <c r="AE147" s="48" t="s">
        <v>151</v>
      </c>
      <c r="AF147" s="48">
        <v>2</v>
      </c>
      <c r="AG147" s="48" t="s">
        <v>55</v>
      </c>
      <c r="AH147" s="48">
        <v>2</v>
      </c>
      <c r="AI147" s="48" t="s">
        <v>123</v>
      </c>
      <c r="AJ147" s="48" t="s">
        <v>124</v>
      </c>
    </row>
    <row r="148" spans="30:36">
      <c r="AD148" s="48" t="s">
        <v>115</v>
      </c>
      <c r="AE148" s="48" t="s">
        <v>152</v>
      </c>
      <c r="AF148" s="48">
        <v>2</v>
      </c>
      <c r="AG148" s="48" t="s">
        <v>55</v>
      </c>
      <c r="AH148" s="48">
        <v>2</v>
      </c>
      <c r="AI148" s="48" t="s">
        <v>123</v>
      </c>
      <c r="AJ148" s="48" t="s">
        <v>124</v>
      </c>
    </row>
    <row r="149" spans="30:36">
      <c r="AD149" s="48" t="s">
        <v>115</v>
      </c>
      <c r="AE149" s="48" t="s">
        <v>224</v>
      </c>
      <c r="AF149" s="48">
        <v>2</v>
      </c>
      <c r="AG149" s="48" t="s">
        <v>55</v>
      </c>
      <c r="AH149" s="48">
        <v>2</v>
      </c>
      <c r="AI149" s="48" t="s">
        <v>123</v>
      </c>
      <c r="AJ149" s="48" t="s">
        <v>124</v>
      </c>
    </row>
    <row r="150" spans="30:36">
      <c r="AD150" s="48" t="s">
        <v>115</v>
      </c>
      <c r="AE150" s="48" t="s">
        <v>225</v>
      </c>
      <c r="AF150" s="48">
        <v>2</v>
      </c>
      <c r="AG150" s="48" t="s">
        <v>55</v>
      </c>
      <c r="AH150" s="48">
        <v>2</v>
      </c>
      <c r="AI150" s="48" t="s">
        <v>123</v>
      </c>
      <c r="AJ150" s="48" t="s">
        <v>124</v>
      </c>
    </row>
    <row r="151" spans="30:36">
      <c r="AD151" s="48" t="s">
        <v>115</v>
      </c>
      <c r="AE151" s="48" t="s">
        <v>167</v>
      </c>
      <c r="AF151" s="48">
        <v>2</v>
      </c>
      <c r="AG151" s="48" t="s">
        <v>55</v>
      </c>
      <c r="AH151" s="48">
        <v>2</v>
      </c>
      <c r="AI151" s="48" t="s">
        <v>123</v>
      </c>
      <c r="AJ151" s="48" t="s">
        <v>124</v>
      </c>
    </row>
    <row r="152" spans="30:36">
      <c r="AD152" s="48" t="s">
        <v>115</v>
      </c>
      <c r="AE152" s="48" t="s">
        <v>168</v>
      </c>
      <c r="AF152" s="48">
        <v>2</v>
      </c>
      <c r="AG152" s="48" t="s">
        <v>55</v>
      </c>
      <c r="AH152" s="48">
        <v>2</v>
      </c>
      <c r="AI152" s="48" t="s">
        <v>123</v>
      </c>
      <c r="AJ152" s="48" t="s">
        <v>124</v>
      </c>
    </row>
    <row r="153" spans="30:36">
      <c r="AD153" s="48" t="s">
        <v>115</v>
      </c>
      <c r="AE153" s="48" t="s">
        <v>226</v>
      </c>
      <c r="AF153" s="48">
        <v>2</v>
      </c>
      <c r="AG153" s="48" t="s">
        <v>55</v>
      </c>
      <c r="AH153" s="48">
        <v>2</v>
      </c>
      <c r="AI153" s="48" t="s">
        <v>123</v>
      </c>
      <c r="AJ153" s="48" t="s">
        <v>124</v>
      </c>
    </row>
    <row r="154" spans="30:36">
      <c r="AD154" s="48" t="s">
        <v>115</v>
      </c>
      <c r="AE154" s="48" t="s">
        <v>227</v>
      </c>
      <c r="AF154" s="48">
        <v>2</v>
      </c>
      <c r="AG154" s="48" t="s">
        <v>55</v>
      </c>
      <c r="AH154" s="48">
        <v>2</v>
      </c>
      <c r="AI154" s="48" t="s">
        <v>123</v>
      </c>
      <c r="AJ154" s="48" t="s">
        <v>124</v>
      </c>
    </row>
    <row r="155" spans="30:36">
      <c r="AD155" s="48" t="s">
        <v>115</v>
      </c>
      <c r="AE155" s="48" t="s">
        <v>228</v>
      </c>
      <c r="AF155" s="48">
        <v>3</v>
      </c>
      <c r="AG155" s="48" t="s">
        <v>55</v>
      </c>
      <c r="AH155" s="48">
        <v>2</v>
      </c>
      <c r="AI155" s="48" t="s">
        <v>123</v>
      </c>
      <c r="AJ155" s="48" t="s">
        <v>124</v>
      </c>
    </row>
    <row r="156" spans="30:36">
      <c r="AD156" s="48" t="s">
        <v>115</v>
      </c>
      <c r="AE156" s="48" t="s">
        <v>229</v>
      </c>
      <c r="AF156" s="48">
        <v>2</v>
      </c>
      <c r="AG156" s="48" t="s">
        <v>57</v>
      </c>
      <c r="AH156" s="48">
        <v>2</v>
      </c>
      <c r="AI156" s="48" t="s">
        <v>123</v>
      </c>
      <c r="AJ156" s="48" t="s">
        <v>124</v>
      </c>
    </row>
    <row r="157" spans="30:36">
      <c r="AD157" s="48" t="s">
        <v>109</v>
      </c>
      <c r="AE157" s="48" t="s">
        <v>194</v>
      </c>
      <c r="AF157" s="48">
        <v>3</v>
      </c>
      <c r="AG157" s="48" t="s">
        <v>55</v>
      </c>
      <c r="AH157" s="48">
        <v>3</v>
      </c>
      <c r="AI157" s="48" t="s">
        <v>123</v>
      </c>
      <c r="AJ157" s="48" t="s">
        <v>124</v>
      </c>
    </row>
    <row r="158" spans="30:36">
      <c r="AD158" s="48" t="s">
        <v>109</v>
      </c>
      <c r="AE158" s="48" t="s">
        <v>230</v>
      </c>
      <c r="AF158" s="48">
        <v>3</v>
      </c>
      <c r="AG158" s="48" t="s">
        <v>55</v>
      </c>
      <c r="AH158" s="48">
        <v>3</v>
      </c>
      <c r="AI158" s="48" t="s">
        <v>123</v>
      </c>
      <c r="AJ158" s="48" t="s">
        <v>124</v>
      </c>
    </row>
    <row r="159" spans="30:36">
      <c r="AD159" s="48" t="s">
        <v>109</v>
      </c>
      <c r="AE159" s="48" t="s">
        <v>231</v>
      </c>
      <c r="AF159" s="48">
        <v>3</v>
      </c>
      <c r="AG159" s="48" t="s">
        <v>55</v>
      </c>
      <c r="AH159" s="48">
        <v>3</v>
      </c>
      <c r="AI159" s="48" t="s">
        <v>123</v>
      </c>
      <c r="AJ159" s="48" t="s">
        <v>124</v>
      </c>
    </row>
    <row r="160" spans="30:36">
      <c r="AD160" s="48" t="s">
        <v>109</v>
      </c>
      <c r="AE160" s="48" t="s">
        <v>158</v>
      </c>
      <c r="AF160" s="48">
        <v>3</v>
      </c>
      <c r="AG160" s="48" t="s">
        <v>55</v>
      </c>
      <c r="AH160" s="48">
        <v>3</v>
      </c>
      <c r="AI160" s="48" t="s">
        <v>123</v>
      </c>
      <c r="AJ160" s="48" t="s">
        <v>124</v>
      </c>
    </row>
    <row r="161" spans="30:36">
      <c r="AD161" s="48" t="s">
        <v>109</v>
      </c>
      <c r="AE161" s="48" t="s">
        <v>232</v>
      </c>
      <c r="AF161" s="48">
        <v>3</v>
      </c>
      <c r="AG161" s="48" t="s">
        <v>55</v>
      </c>
      <c r="AH161" s="48">
        <v>3</v>
      </c>
      <c r="AI161" s="48" t="s">
        <v>123</v>
      </c>
      <c r="AJ161" s="48" t="s">
        <v>124</v>
      </c>
    </row>
    <row r="162" spans="30:36">
      <c r="AD162" s="48" t="s">
        <v>109</v>
      </c>
      <c r="AE162" s="48" t="s">
        <v>213</v>
      </c>
      <c r="AF162" s="48">
        <v>3</v>
      </c>
      <c r="AG162" s="48" t="s">
        <v>55</v>
      </c>
      <c r="AH162" s="48">
        <v>3</v>
      </c>
      <c r="AI162" s="48" t="s">
        <v>123</v>
      </c>
      <c r="AJ162" s="48" t="s">
        <v>124</v>
      </c>
    </row>
    <row r="163" spans="30:36">
      <c r="AD163" s="48" t="s">
        <v>109</v>
      </c>
      <c r="AE163" s="48" t="s">
        <v>233</v>
      </c>
      <c r="AF163" s="48">
        <v>3</v>
      </c>
      <c r="AG163" s="48" t="s">
        <v>55</v>
      </c>
      <c r="AH163" s="48">
        <v>3</v>
      </c>
      <c r="AI163" s="48" t="s">
        <v>123</v>
      </c>
      <c r="AJ163" s="48" t="s">
        <v>124</v>
      </c>
    </row>
    <row r="164" spans="30:36">
      <c r="AD164" s="48" t="s">
        <v>109</v>
      </c>
      <c r="AE164" s="48" t="s">
        <v>234</v>
      </c>
      <c r="AF164" s="48">
        <v>3</v>
      </c>
      <c r="AG164" s="48" t="s">
        <v>55</v>
      </c>
      <c r="AH164" s="48">
        <v>3</v>
      </c>
      <c r="AI164" s="48" t="s">
        <v>123</v>
      </c>
      <c r="AJ164" s="48" t="s">
        <v>124</v>
      </c>
    </row>
    <row r="165" spans="30:36">
      <c r="AD165" s="48" t="s">
        <v>109</v>
      </c>
      <c r="AE165" s="48" t="s">
        <v>235</v>
      </c>
      <c r="AF165" s="48">
        <v>3</v>
      </c>
      <c r="AG165" s="48" t="s">
        <v>55</v>
      </c>
      <c r="AH165" s="48">
        <v>3</v>
      </c>
      <c r="AI165" s="48" t="s">
        <v>123</v>
      </c>
      <c r="AJ165" s="48" t="s">
        <v>124</v>
      </c>
    </row>
    <row r="166" spans="30:36">
      <c r="AD166" s="48" t="s">
        <v>109</v>
      </c>
      <c r="AE166" s="48" t="s">
        <v>236</v>
      </c>
      <c r="AF166" s="48">
        <v>3</v>
      </c>
      <c r="AG166" s="48" t="s">
        <v>55</v>
      </c>
      <c r="AH166" s="48">
        <v>3</v>
      </c>
      <c r="AI166" s="48" t="s">
        <v>123</v>
      </c>
      <c r="AJ166" s="48" t="s">
        <v>124</v>
      </c>
    </row>
    <row r="167" spans="30:36">
      <c r="AD167" s="48" t="s">
        <v>109</v>
      </c>
      <c r="AE167" s="48" t="s">
        <v>237</v>
      </c>
      <c r="AF167" s="48">
        <v>3</v>
      </c>
      <c r="AG167" s="48" t="s">
        <v>55</v>
      </c>
      <c r="AH167" s="48">
        <v>3</v>
      </c>
      <c r="AI167" s="48" t="s">
        <v>123</v>
      </c>
      <c r="AJ167" s="48" t="s">
        <v>124</v>
      </c>
    </row>
    <row r="168" spans="30:36">
      <c r="AD168" s="48" t="s">
        <v>109</v>
      </c>
      <c r="AE168" s="48" t="s">
        <v>214</v>
      </c>
      <c r="AF168" s="48">
        <v>3</v>
      </c>
      <c r="AG168" s="48" t="s">
        <v>55</v>
      </c>
      <c r="AH168" s="48">
        <v>3</v>
      </c>
      <c r="AI168" s="48" t="s">
        <v>123</v>
      </c>
      <c r="AJ168" s="48" t="s">
        <v>124</v>
      </c>
    </row>
    <row r="169" spans="30:36">
      <c r="AD169" s="48" t="s">
        <v>109</v>
      </c>
      <c r="AE169" s="48" t="s">
        <v>215</v>
      </c>
      <c r="AF169" s="48">
        <v>3</v>
      </c>
      <c r="AG169" s="48" t="s">
        <v>55</v>
      </c>
      <c r="AH169" s="48">
        <v>3</v>
      </c>
      <c r="AI169" s="48" t="s">
        <v>123</v>
      </c>
      <c r="AJ169" s="48" t="s">
        <v>124</v>
      </c>
    </row>
    <row r="170" spans="30:36">
      <c r="AD170" s="48" t="s">
        <v>109</v>
      </c>
      <c r="AE170" s="48" t="s">
        <v>195</v>
      </c>
      <c r="AF170" s="48">
        <v>3</v>
      </c>
      <c r="AG170" s="48" t="s">
        <v>55</v>
      </c>
      <c r="AH170" s="48">
        <v>3</v>
      </c>
      <c r="AI170" s="48" t="s">
        <v>123</v>
      </c>
      <c r="AJ170" s="48" t="s">
        <v>124</v>
      </c>
    </row>
    <row r="171" spans="30:36">
      <c r="AD171" s="48" t="s">
        <v>109</v>
      </c>
      <c r="AE171" s="48" t="s">
        <v>216</v>
      </c>
      <c r="AF171" s="48">
        <v>3</v>
      </c>
      <c r="AG171" s="48" t="s">
        <v>55</v>
      </c>
      <c r="AH171" s="48">
        <v>3</v>
      </c>
      <c r="AI171" s="48" t="s">
        <v>123</v>
      </c>
      <c r="AJ171" s="48" t="s">
        <v>124</v>
      </c>
    </row>
    <row r="172" spans="30:36">
      <c r="AD172" s="48" t="s">
        <v>109</v>
      </c>
      <c r="AE172" s="48" t="s">
        <v>238</v>
      </c>
      <c r="AF172" s="48">
        <v>3</v>
      </c>
      <c r="AG172" s="48" t="s">
        <v>55</v>
      </c>
      <c r="AH172" s="48">
        <v>3</v>
      </c>
      <c r="AI172" s="48" t="s">
        <v>123</v>
      </c>
      <c r="AJ172" s="48" t="s">
        <v>124</v>
      </c>
    </row>
    <row r="173" spans="30:36">
      <c r="AD173" s="48" t="s">
        <v>109</v>
      </c>
      <c r="AE173" s="48" t="s">
        <v>196</v>
      </c>
      <c r="AF173" s="48">
        <v>3</v>
      </c>
      <c r="AG173" s="48" t="s">
        <v>55</v>
      </c>
      <c r="AH173" s="48">
        <v>3</v>
      </c>
      <c r="AI173" s="48" t="s">
        <v>123</v>
      </c>
      <c r="AJ173" s="48" t="s">
        <v>124</v>
      </c>
    </row>
    <row r="174" spans="30:36">
      <c r="AD174" s="48" t="s">
        <v>109</v>
      </c>
      <c r="AE174" s="48" t="s">
        <v>197</v>
      </c>
      <c r="AF174" s="48">
        <v>3</v>
      </c>
      <c r="AG174" s="48" t="s">
        <v>55</v>
      </c>
      <c r="AH174" s="48">
        <v>3</v>
      </c>
      <c r="AI174" s="48" t="s">
        <v>123</v>
      </c>
      <c r="AJ174" s="48" t="s">
        <v>124</v>
      </c>
    </row>
    <row r="175" spans="30:36">
      <c r="AD175" s="48" t="s">
        <v>109</v>
      </c>
      <c r="AE175" s="48" t="s">
        <v>198</v>
      </c>
      <c r="AF175" s="48">
        <v>3</v>
      </c>
      <c r="AG175" s="48" t="s">
        <v>55</v>
      </c>
      <c r="AH175" s="48">
        <v>3</v>
      </c>
      <c r="AI175" s="48" t="s">
        <v>123</v>
      </c>
      <c r="AJ175" s="48" t="s">
        <v>124</v>
      </c>
    </row>
    <row r="176" spans="30:36">
      <c r="AD176" s="48" t="s">
        <v>109</v>
      </c>
      <c r="AE176" s="48" t="s">
        <v>199</v>
      </c>
      <c r="AF176" s="48">
        <v>3</v>
      </c>
      <c r="AG176" s="48" t="s">
        <v>55</v>
      </c>
      <c r="AH176" s="48">
        <v>3</v>
      </c>
      <c r="AI176" s="48" t="s">
        <v>123</v>
      </c>
      <c r="AJ176" s="48" t="s">
        <v>124</v>
      </c>
    </row>
    <row r="177" spans="30:36">
      <c r="AD177" s="48" t="s">
        <v>109</v>
      </c>
      <c r="AE177" s="48" t="s">
        <v>154</v>
      </c>
      <c r="AF177" s="48">
        <v>15</v>
      </c>
      <c r="AG177" s="48" t="s">
        <v>239</v>
      </c>
      <c r="AH177" s="48">
        <v>3</v>
      </c>
      <c r="AI177" s="48" t="s">
        <v>123</v>
      </c>
      <c r="AJ177" s="48" t="s">
        <v>124</v>
      </c>
    </row>
    <row r="178" spans="30:36">
      <c r="AD178" s="48" t="s">
        <v>109</v>
      </c>
      <c r="AE178" s="48" t="s">
        <v>240</v>
      </c>
      <c r="AF178" s="48">
        <v>3</v>
      </c>
      <c r="AG178" s="48" t="s">
        <v>57</v>
      </c>
      <c r="AH178" s="48">
        <v>3</v>
      </c>
      <c r="AI178" s="48" t="s">
        <v>123</v>
      </c>
      <c r="AJ178" s="48" t="s">
        <v>124</v>
      </c>
    </row>
    <row r="179" spans="30:36">
      <c r="AD179" s="48" t="s">
        <v>109</v>
      </c>
      <c r="AE179" s="48" t="s">
        <v>241</v>
      </c>
      <c r="AF179" s="48">
        <v>6</v>
      </c>
      <c r="AG179" s="48" t="s">
        <v>56</v>
      </c>
      <c r="AH179" s="48">
        <v>3</v>
      </c>
      <c r="AI179" s="48" t="s">
        <v>123</v>
      </c>
      <c r="AJ179" s="48" t="s">
        <v>124</v>
      </c>
    </row>
    <row r="180" spans="30:36">
      <c r="AD180" s="48" t="s">
        <v>109</v>
      </c>
      <c r="AE180" s="48" t="s">
        <v>242</v>
      </c>
      <c r="AF180" s="48">
        <v>3</v>
      </c>
      <c r="AG180" s="48" t="s">
        <v>57</v>
      </c>
      <c r="AH180" s="48">
        <v>3</v>
      </c>
      <c r="AI180" s="48" t="s">
        <v>123</v>
      </c>
      <c r="AJ180" s="48" t="s">
        <v>124</v>
      </c>
    </row>
    <row r="181" spans="30:36">
      <c r="AD181" s="48" t="s">
        <v>109</v>
      </c>
      <c r="AE181" s="48" t="s">
        <v>243</v>
      </c>
      <c r="AF181" s="48">
        <v>5</v>
      </c>
      <c r="AG181" s="48" t="s">
        <v>55</v>
      </c>
      <c r="AH181" s="48">
        <v>3</v>
      </c>
      <c r="AI181" s="48" t="s">
        <v>123</v>
      </c>
      <c r="AJ181" s="48" t="s">
        <v>124</v>
      </c>
    </row>
    <row r="182" spans="30:36">
      <c r="AD182" s="48" t="s">
        <v>109</v>
      </c>
      <c r="AE182" s="48" t="s">
        <v>157</v>
      </c>
      <c r="AF182" s="48">
        <v>5</v>
      </c>
      <c r="AG182" s="48" t="s">
        <v>55</v>
      </c>
      <c r="AH182" s="48">
        <v>3</v>
      </c>
      <c r="AI182" s="48" t="s">
        <v>123</v>
      </c>
      <c r="AJ182" s="48" t="s">
        <v>124</v>
      </c>
    </row>
    <row r="183" spans="30:36">
      <c r="AD183" s="48" t="s">
        <v>109</v>
      </c>
      <c r="AE183" s="48" t="s">
        <v>244</v>
      </c>
      <c r="AF183" s="48">
        <v>3</v>
      </c>
      <c r="AG183" s="48" t="s">
        <v>57</v>
      </c>
      <c r="AH183" s="48">
        <v>3</v>
      </c>
      <c r="AI183" s="48" t="s">
        <v>123</v>
      </c>
      <c r="AJ183" s="48" t="s">
        <v>124</v>
      </c>
    </row>
    <row r="184" spans="30:36">
      <c r="AD184" s="48" t="s">
        <v>109</v>
      </c>
      <c r="AE184" s="48" t="s">
        <v>245</v>
      </c>
      <c r="AF184" s="48">
        <v>3</v>
      </c>
      <c r="AG184" s="48" t="s">
        <v>55</v>
      </c>
      <c r="AH184" s="48">
        <v>3</v>
      </c>
      <c r="AI184" s="48" t="s">
        <v>123</v>
      </c>
      <c r="AJ184" s="48" t="s">
        <v>124</v>
      </c>
    </row>
    <row r="185" spans="30:36">
      <c r="AD185" s="48" t="s">
        <v>109</v>
      </c>
      <c r="AE185" s="48" t="s">
        <v>246</v>
      </c>
      <c r="AF185" s="48">
        <v>3</v>
      </c>
      <c r="AG185" s="48" t="s">
        <v>55</v>
      </c>
      <c r="AH185" s="48">
        <v>3</v>
      </c>
      <c r="AI185" s="48" t="s">
        <v>123</v>
      </c>
      <c r="AJ185" s="48" t="s">
        <v>124</v>
      </c>
    </row>
    <row r="186" spans="30:36">
      <c r="AD186" s="48" t="s">
        <v>109</v>
      </c>
      <c r="AE186" s="48" t="s">
        <v>193</v>
      </c>
      <c r="AF186" s="48">
        <v>3</v>
      </c>
      <c r="AG186" s="48" t="s">
        <v>55</v>
      </c>
      <c r="AH186" s="48">
        <v>3</v>
      </c>
      <c r="AI186" s="48" t="s">
        <v>123</v>
      </c>
      <c r="AJ186" s="48" t="s">
        <v>124</v>
      </c>
    </row>
    <row r="187" spans="30:36">
      <c r="AD187" s="48" t="s">
        <v>109</v>
      </c>
      <c r="AE187" s="48" t="s">
        <v>247</v>
      </c>
      <c r="AF187" s="48">
        <v>3</v>
      </c>
      <c r="AG187" s="48" t="s">
        <v>55</v>
      </c>
      <c r="AH187" s="48">
        <v>3</v>
      </c>
      <c r="AI187" s="48" t="s">
        <v>123</v>
      </c>
      <c r="AJ187" s="48" t="s">
        <v>124</v>
      </c>
    </row>
    <row r="188" spans="30:36">
      <c r="AD188" s="48" t="s">
        <v>111</v>
      </c>
      <c r="AE188" s="48" t="s">
        <v>230</v>
      </c>
      <c r="AF188" s="48">
        <v>4</v>
      </c>
      <c r="AG188" s="48" t="s">
        <v>57</v>
      </c>
      <c r="AH188" s="48">
        <v>3</v>
      </c>
      <c r="AI188" s="48" t="s">
        <v>123</v>
      </c>
      <c r="AJ188" s="48" t="s">
        <v>124</v>
      </c>
    </row>
    <row r="189" spans="30:36">
      <c r="AD189" s="48" t="s">
        <v>111</v>
      </c>
      <c r="AE189" s="48" t="s">
        <v>237</v>
      </c>
      <c r="AF189" s="48">
        <v>4</v>
      </c>
      <c r="AG189" s="48" t="s">
        <v>55</v>
      </c>
      <c r="AH189" s="48">
        <v>3</v>
      </c>
      <c r="AI189" s="48" t="s">
        <v>123</v>
      </c>
      <c r="AJ189" s="48" t="s">
        <v>124</v>
      </c>
    </row>
    <row r="190" spans="30:36">
      <c r="AD190" s="48" t="s">
        <v>111</v>
      </c>
      <c r="AE190" s="48" t="s">
        <v>196</v>
      </c>
      <c r="AF190" s="48">
        <v>3</v>
      </c>
      <c r="AG190" s="48" t="s">
        <v>55</v>
      </c>
      <c r="AH190" s="48">
        <v>3</v>
      </c>
      <c r="AI190" s="48" t="s">
        <v>123</v>
      </c>
      <c r="AJ190" s="48" t="s">
        <v>124</v>
      </c>
    </row>
    <row r="191" spans="30:36">
      <c r="AD191" s="48" t="s">
        <v>111</v>
      </c>
      <c r="AE191" s="48" t="s">
        <v>197</v>
      </c>
      <c r="AF191" s="48">
        <v>3</v>
      </c>
      <c r="AG191" s="48" t="s">
        <v>55</v>
      </c>
      <c r="AH191" s="48">
        <v>3</v>
      </c>
      <c r="AI191" s="48" t="s">
        <v>123</v>
      </c>
      <c r="AJ191" s="48" t="s">
        <v>124</v>
      </c>
    </row>
    <row r="192" spans="30:36">
      <c r="AD192" s="48" t="s">
        <v>111</v>
      </c>
      <c r="AE192" s="48" t="s">
        <v>248</v>
      </c>
      <c r="AF192" s="48">
        <v>3</v>
      </c>
      <c r="AG192" s="48" t="s">
        <v>55</v>
      </c>
      <c r="AH192" s="48">
        <v>3</v>
      </c>
      <c r="AI192" s="48" t="s">
        <v>123</v>
      </c>
      <c r="AJ192" s="48" t="s">
        <v>124</v>
      </c>
    </row>
    <row r="193" spans="30:36">
      <c r="AD193" s="48" t="s">
        <v>111</v>
      </c>
      <c r="AE193" s="48" t="s">
        <v>126</v>
      </c>
      <c r="AF193" s="48">
        <v>3</v>
      </c>
      <c r="AG193" s="48" t="s">
        <v>55</v>
      </c>
      <c r="AH193" s="48">
        <v>3</v>
      </c>
      <c r="AI193" s="48" t="s">
        <v>123</v>
      </c>
      <c r="AJ193" s="48" t="s">
        <v>124</v>
      </c>
    </row>
    <row r="194" spans="30:36">
      <c r="AD194" s="48" t="s">
        <v>111</v>
      </c>
      <c r="AE194" s="48" t="s">
        <v>217</v>
      </c>
      <c r="AF194" s="48">
        <v>3</v>
      </c>
      <c r="AG194" s="48" t="s">
        <v>55</v>
      </c>
      <c r="AH194" s="48">
        <v>3</v>
      </c>
      <c r="AI194" s="48" t="s">
        <v>123</v>
      </c>
      <c r="AJ194" s="48" t="s">
        <v>124</v>
      </c>
    </row>
    <row r="195" spans="30:36">
      <c r="AD195" s="48" t="s">
        <v>111</v>
      </c>
      <c r="AE195" s="48" t="s">
        <v>127</v>
      </c>
      <c r="AF195" s="48">
        <v>3</v>
      </c>
      <c r="AG195" s="48" t="s">
        <v>55</v>
      </c>
      <c r="AH195" s="48">
        <v>3</v>
      </c>
      <c r="AI195" s="48" t="s">
        <v>123</v>
      </c>
      <c r="AJ195" s="48" t="s">
        <v>124</v>
      </c>
    </row>
    <row r="196" spans="30:36">
      <c r="AD196" s="48" t="s">
        <v>111</v>
      </c>
      <c r="AE196" s="48" t="s">
        <v>129</v>
      </c>
      <c r="AF196" s="48">
        <v>3</v>
      </c>
      <c r="AG196" s="48" t="s">
        <v>55</v>
      </c>
      <c r="AH196" s="48">
        <v>3</v>
      </c>
      <c r="AI196" s="48" t="s">
        <v>123</v>
      </c>
      <c r="AJ196" s="48" t="s">
        <v>124</v>
      </c>
    </row>
    <row r="197" spans="30:36">
      <c r="AD197" s="48" t="s">
        <v>111</v>
      </c>
      <c r="AE197" s="48" t="s">
        <v>249</v>
      </c>
      <c r="AF197" s="48">
        <v>3</v>
      </c>
      <c r="AG197" s="48" t="s">
        <v>55</v>
      </c>
      <c r="AH197" s="48">
        <v>3</v>
      </c>
      <c r="AI197" s="48" t="s">
        <v>123</v>
      </c>
      <c r="AJ197" s="48" t="s">
        <v>124</v>
      </c>
    </row>
    <row r="198" spans="30:36">
      <c r="AD198" s="48" t="s">
        <v>111</v>
      </c>
      <c r="AE198" s="48" t="s">
        <v>200</v>
      </c>
      <c r="AF198" s="48">
        <v>3</v>
      </c>
      <c r="AG198" s="48" t="s">
        <v>55</v>
      </c>
      <c r="AH198" s="48">
        <v>3</v>
      </c>
      <c r="AI198" s="48" t="s">
        <v>123</v>
      </c>
      <c r="AJ198" s="48" t="s">
        <v>124</v>
      </c>
    </row>
    <row r="199" spans="30:36">
      <c r="AD199" s="48" t="s">
        <v>111</v>
      </c>
      <c r="AE199" s="48" t="s">
        <v>130</v>
      </c>
      <c r="AF199" s="48">
        <v>3</v>
      </c>
      <c r="AG199" s="48" t="s">
        <v>55</v>
      </c>
      <c r="AH199" s="48">
        <v>3</v>
      </c>
      <c r="AI199" s="48" t="s">
        <v>123</v>
      </c>
      <c r="AJ199" s="48" t="s">
        <v>124</v>
      </c>
    </row>
    <row r="200" spans="30:36">
      <c r="AD200" s="48" t="s">
        <v>111</v>
      </c>
      <c r="AE200" s="48" t="s">
        <v>131</v>
      </c>
      <c r="AF200" s="48">
        <v>3</v>
      </c>
      <c r="AG200" s="48" t="s">
        <v>55</v>
      </c>
      <c r="AH200" s="48">
        <v>3</v>
      </c>
      <c r="AI200" s="48" t="s">
        <v>123</v>
      </c>
      <c r="AJ200" s="48" t="s">
        <v>124</v>
      </c>
    </row>
    <row r="201" spans="30:36">
      <c r="AD201" s="48" t="s">
        <v>111</v>
      </c>
      <c r="AE201" s="48" t="s">
        <v>250</v>
      </c>
      <c r="AF201" s="48">
        <v>3</v>
      </c>
      <c r="AG201" s="48" t="s">
        <v>55</v>
      </c>
      <c r="AH201" s="48">
        <v>3</v>
      </c>
      <c r="AI201" s="48" t="s">
        <v>123</v>
      </c>
      <c r="AJ201" s="48" t="s">
        <v>124</v>
      </c>
    </row>
    <row r="202" spans="30:36">
      <c r="AD202" s="48" t="s">
        <v>111</v>
      </c>
      <c r="AE202" s="48" t="s">
        <v>132</v>
      </c>
      <c r="AF202" s="48">
        <v>3</v>
      </c>
      <c r="AG202" s="48" t="s">
        <v>55</v>
      </c>
      <c r="AH202" s="48">
        <v>3</v>
      </c>
      <c r="AI202" s="48" t="s">
        <v>123</v>
      </c>
      <c r="AJ202" s="48" t="s">
        <v>124</v>
      </c>
    </row>
    <row r="203" spans="30:36">
      <c r="AD203" s="48" t="s">
        <v>111</v>
      </c>
      <c r="AE203" s="48" t="s">
        <v>134</v>
      </c>
      <c r="AF203" s="48">
        <v>3</v>
      </c>
      <c r="AG203" s="48" t="s">
        <v>55</v>
      </c>
      <c r="AH203" s="48">
        <v>3</v>
      </c>
      <c r="AI203" s="48" t="s">
        <v>123</v>
      </c>
      <c r="AJ203" s="48" t="s">
        <v>124</v>
      </c>
    </row>
    <row r="204" spans="30:36">
      <c r="AD204" s="48" t="s">
        <v>111</v>
      </c>
      <c r="AE204" s="48" t="s">
        <v>201</v>
      </c>
      <c r="AF204" s="48">
        <v>3</v>
      </c>
      <c r="AG204" s="48" t="s">
        <v>55</v>
      </c>
      <c r="AH204" s="48">
        <v>3</v>
      </c>
      <c r="AI204" s="48" t="s">
        <v>123</v>
      </c>
      <c r="AJ204" s="48" t="s">
        <v>124</v>
      </c>
    </row>
    <row r="205" spans="30:36">
      <c r="AD205" s="48" t="s">
        <v>111</v>
      </c>
      <c r="AE205" s="48" t="s">
        <v>202</v>
      </c>
      <c r="AF205" s="48">
        <v>3</v>
      </c>
      <c r="AG205" s="48" t="s">
        <v>55</v>
      </c>
      <c r="AH205" s="48">
        <v>3</v>
      </c>
      <c r="AI205" s="48" t="s">
        <v>123</v>
      </c>
      <c r="AJ205" s="48" t="s">
        <v>124</v>
      </c>
    </row>
    <row r="206" spans="30:36">
      <c r="AD206" s="48" t="s">
        <v>111</v>
      </c>
      <c r="AE206" s="48" t="s">
        <v>135</v>
      </c>
      <c r="AF206" s="48">
        <v>3</v>
      </c>
      <c r="AG206" s="48" t="s">
        <v>55</v>
      </c>
      <c r="AH206" s="48">
        <v>3</v>
      </c>
      <c r="AI206" s="48" t="s">
        <v>123</v>
      </c>
      <c r="AJ206" s="48" t="s">
        <v>124</v>
      </c>
    </row>
    <row r="207" spans="30:36">
      <c r="AD207" s="48" t="s">
        <v>111</v>
      </c>
      <c r="AE207" s="48" t="s">
        <v>218</v>
      </c>
      <c r="AF207" s="48">
        <v>3</v>
      </c>
      <c r="AG207" s="48" t="s">
        <v>55</v>
      </c>
      <c r="AH207" s="48">
        <v>3</v>
      </c>
      <c r="AI207" s="48" t="s">
        <v>123</v>
      </c>
      <c r="AJ207" s="48" t="s">
        <v>124</v>
      </c>
    </row>
    <row r="208" spans="30:36">
      <c r="AD208" s="48" t="s">
        <v>111</v>
      </c>
      <c r="AE208" s="48" t="s">
        <v>203</v>
      </c>
      <c r="AF208" s="48">
        <v>3</v>
      </c>
      <c r="AG208" s="48" t="s">
        <v>55</v>
      </c>
      <c r="AH208" s="48">
        <v>3</v>
      </c>
      <c r="AI208" s="48" t="s">
        <v>123</v>
      </c>
      <c r="AJ208" s="48" t="s">
        <v>124</v>
      </c>
    </row>
    <row r="209" spans="30:36">
      <c r="AD209" s="48" t="s">
        <v>111</v>
      </c>
      <c r="AE209" s="48" t="s">
        <v>251</v>
      </c>
      <c r="AF209" s="48">
        <v>3</v>
      </c>
      <c r="AG209" s="48" t="s">
        <v>55</v>
      </c>
      <c r="AH209" s="48">
        <v>3</v>
      </c>
      <c r="AI209" s="48" t="s">
        <v>123</v>
      </c>
      <c r="AJ209" s="48" t="s">
        <v>124</v>
      </c>
    </row>
    <row r="210" spans="30:36">
      <c r="AD210" s="48" t="s">
        <v>111</v>
      </c>
      <c r="AE210" s="48" t="s">
        <v>204</v>
      </c>
      <c r="AF210" s="48">
        <v>3</v>
      </c>
      <c r="AG210" s="48" t="s">
        <v>55</v>
      </c>
      <c r="AH210" s="48">
        <v>3</v>
      </c>
      <c r="AI210" s="48" t="s">
        <v>123</v>
      </c>
      <c r="AJ210" s="48" t="s">
        <v>124</v>
      </c>
    </row>
    <row r="211" spans="30:36">
      <c r="AD211" s="48" t="s">
        <v>111</v>
      </c>
      <c r="AE211" s="48" t="s">
        <v>219</v>
      </c>
      <c r="AF211" s="48">
        <v>3</v>
      </c>
      <c r="AG211" s="48" t="s">
        <v>55</v>
      </c>
      <c r="AH211" s="48">
        <v>3</v>
      </c>
      <c r="AI211" s="48" t="s">
        <v>123</v>
      </c>
      <c r="AJ211" s="48" t="s">
        <v>124</v>
      </c>
    </row>
    <row r="212" spans="30:36">
      <c r="AD212" s="48" t="s">
        <v>111</v>
      </c>
      <c r="AE212" s="48" t="s">
        <v>137</v>
      </c>
      <c r="AF212" s="48">
        <v>3</v>
      </c>
      <c r="AG212" s="48" t="s">
        <v>55</v>
      </c>
      <c r="AH212" s="48">
        <v>3</v>
      </c>
      <c r="AI212" s="48" t="s">
        <v>123</v>
      </c>
      <c r="AJ212" s="48" t="s">
        <v>124</v>
      </c>
    </row>
    <row r="213" spans="30:36">
      <c r="AD213" s="48" t="s">
        <v>111</v>
      </c>
      <c r="AE213" s="48" t="s">
        <v>220</v>
      </c>
      <c r="AF213" s="48">
        <v>3</v>
      </c>
      <c r="AG213" s="48" t="s">
        <v>55</v>
      </c>
      <c r="AH213" s="48">
        <v>3</v>
      </c>
      <c r="AI213" s="48" t="s">
        <v>123</v>
      </c>
      <c r="AJ213" s="48" t="s">
        <v>124</v>
      </c>
    </row>
    <row r="214" spans="30:36">
      <c r="AD214" s="48" t="s">
        <v>111</v>
      </c>
      <c r="AE214" s="48" t="s">
        <v>138</v>
      </c>
      <c r="AF214" s="48">
        <v>3</v>
      </c>
      <c r="AG214" s="48" t="s">
        <v>55</v>
      </c>
      <c r="AH214" s="48">
        <v>3</v>
      </c>
      <c r="AI214" s="48" t="s">
        <v>123</v>
      </c>
      <c r="AJ214" s="48" t="s">
        <v>124</v>
      </c>
    </row>
    <row r="215" spans="30:36">
      <c r="AD215" s="48" t="s">
        <v>111</v>
      </c>
      <c r="AE215" s="48" t="s">
        <v>205</v>
      </c>
      <c r="AF215" s="48">
        <v>3</v>
      </c>
      <c r="AG215" s="48" t="s">
        <v>55</v>
      </c>
      <c r="AH215" s="48">
        <v>3</v>
      </c>
      <c r="AI215" s="48" t="s">
        <v>123</v>
      </c>
      <c r="AJ215" s="48" t="s">
        <v>124</v>
      </c>
    </row>
    <row r="216" spans="30:36">
      <c r="AD216" s="48" t="s">
        <v>111</v>
      </c>
      <c r="AE216" s="48" t="s">
        <v>206</v>
      </c>
      <c r="AF216" s="48">
        <v>3</v>
      </c>
      <c r="AG216" s="48" t="s">
        <v>55</v>
      </c>
      <c r="AH216" s="48">
        <v>3</v>
      </c>
      <c r="AI216" s="48" t="s">
        <v>123</v>
      </c>
      <c r="AJ216" s="48" t="s">
        <v>124</v>
      </c>
    </row>
    <row r="217" spans="30:36">
      <c r="AD217" s="48" t="s">
        <v>111</v>
      </c>
      <c r="AE217" s="48" t="s">
        <v>252</v>
      </c>
      <c r="AF217" s="48">
        <v>3</v>
      </c>
      <c r="AG217" s="48" t="s">
        <v>57</v>
      </c>
      <c r="AH217" s="48">
        <v>3</v>
      </c>
      <c r="AI217" s="48" t="s">
        <v>123</v>
      </c>
      <c r="AJ217" s="48" t="s">
        <v>124</v>
      </c>
    </row>
    <row r="218" spans="30:36">
      <c r="AD218" s="48" t="s">
        <v>111</v>
      </c>
      <c r="AE218" s="48" t="s">
        <v>253</v>
      </c>
      <c r="AF218" s="48">
        <v>6</v>
      </c>
      <c r="AG218" s="48" t="s">
        <v>57</v>
      </c>
      <c r="AH218" s="48">
        <v>3</v>
      </c>
      <c r="AI218" s="48" t="s">
        <v>123</v>
      </c>
      <c r="AJ218" s="48" t="s">
        <v>124</v>
      </c>
    </row>
    <row r="219" spans="30:36">
      <c r="AD219" s="48" t="s">
        <v>111</v>
      </c>
      <c r="AE219" s="48" t="s">
        <v>254</v>
      </c>
      <c r="AF219" s="48">
        <v>23</v>
      </c>
      <c r="AG219" s="48" t="s">
        <v>56</v>
      </c>
      <c r="AH219" s="48">
        <v>3</v>
      </c>
      <c r="AI219" s="48" t="s">
        <v>123</v>
      </c>
      <c r="AJ219" s="48" t="s">
        <v>124</v>
      </c>
    </row>
    <row r="220" spans="30:36">
      <c r="AD220" s="48" t="s">
        <v>111</v>
      </c>
      <c r="AE220" s="48" t="s">
        <v>255</v>
      </c>
      <c r="AF220" s="48">
        <v>3</v>
      </c>
      <c r="AG220" s="48" t="s">
        <v>55</v>
      </c>
      <c r="AH220" s="48">
        <v>3</v>
      </c>
      <c r="AI220" s="48" t="s">
        <v>123</v>
      </c>
      <c r="AJ220" s="48" t="s">
        <v>124</v>
      </c>
    </row>
    <row r="221" spans="30:36">
      <c r="AD221" s="48" t="s">
        <v>111</v>
      </c>
      <c r="AE221" s="48" t="s">
        <v>256</v>
      </c>
      <c r="AF221" s="48">
        <v>7</v>
      </c>
      <c r="AG221" s="48" t="s">
        <v>55</v>
      </c>
      <c r="AH221" s="48">
        <v>3</v>
      </c>
      <c r="AI221" s="48" t="s">
        <v>123</v>
      </c>
      <c r="AJ221" s="48" t="s">
        <v>124</v>
      </c>
    </row>
    <row r="222" spans="30:36">
      <c r="AD222" s="48" t="s">
        <v>111</v>
      </c>
      <c r="AE222" s="48" t="s">
        <v>191</v>
      </c>
      <c r="AF222" s="48">
        <v>35</v>
      </c>
      <c r="AG222" s="48" t="s">
        <v>239</v>
      </c>
      <c r="AH222" s="48">
        <v>3</v>
      </c>
      <c r="AI222" s="48" t="s">
        <v>123</v>
      </c>
      <c r="AJ222" s="48" t="s">
        <v>124</v>
      </c>
    </row>
    <row r="223" spans="30:36">
      <c r="AD223" s="48" t="s">
        <v>111</v>
      </c>
      <c r="AE223" s="48" t="s">
        <v>257</v>
      </c>
      <c r="AF223" s="48">
        <v>6</v>
      </c>
      <c r="AG223" s="48" t="s">
        <v>55</v>
      </c>
      <c r="AH223" s="48">
        <v>3</v>
      </c>
      <c r="AI223" s="48" t="s">
        <v>123</v>
      </c>
      <c r="AJ223" s="48" t="s">
        <v>124</v>
      </c>
    </row>
    <row r="224" spans="30:36">
      <c r="AD224" s="48" t="s">
        <v>111</v>
      </c>
      <c r="AE224" s="48" t="s">
        <v>257</v>
      </c>
      <c r="AF224" s="48">
        <v>6</v>
      </c>
      <c r="AG224" s="48" t="s">
        <v>57</v>
      </c>
      <c r="AH224" s="48">
        <v>3</v>
      </c>
      <c r="AI224" s="48" t="s">
        <v>123</v>
      </c>
      <c r="AJ224" s="48" t="s">
        <v>124</v>
      </c>
    </row>
    <row r="225" spans="30:36">
      <c r="AD225" s="48" t="s">
        <v>111</v>
      </c>
      <c r="AE225" s="48" t="s">
        <v>258</v>
      </c>
      <c r="AF225" s="48">
        <v>4</v>
      </c>
      <c r="AG225" s="48" t="s">
        <v>55</v>
      </c>
      <c r="AH225" s="48">
        <v>3</v>
      </c>
      <c r="AI225" s="48" t="s">
        <v>123</v>
      </c>
      <c r="AJ225" s="48" t="s">
        <v>124</v>
      </c>
    </row>
    <row r="226" spans="30:36">
      <c r="AD226" s="48" t="s">
        <v>111</v>
      </c>
      <c r="AE226" s="48" t="s">
        <v>246</v>
      </c>
      <c r="AF226" s="48">
        <v>4</v>
      </c>
      <c r="AG226" s="48" t="s">
        <v>55</v>
      </c>
      <c r="AH226" s="48">
        <v>3</v>
      </c>
      <c r="AI226" s="48" t="s">
        <v>123</v>
      </c>
      <c r="AJ226" s="48" t="s">
        <v>124</v>
      </c>
    </row>
    <row r="227" spans="30:36">
      <c r="AD227" s="48" t="s">
        <v>113</v>
      </c>
      <c r="AE227" s="48" t="s">
        <v>230</v>
      </c>
      <c r="AF227" s="48">
        <v>3</v>
      </c>
      <c r="AG227" s="48" t="s">
        <v>55</v>
      </c>
      <c r="AH227" s="48">
        <v>3</v>
      </c>
      <c r="AI227" s="48" t="s">
        <v>123</v>
      </c>
      <c r="AJ227" s="48" t="s">
        <v>124</v>
      </c>
    </row>
    <row r="228" spans="30:36">
      <c r="AD228" s="48" t="s">
        <v>113</v>
      </c>
      <c r="AE228" s="48" t="s">
        <v>231</v>
      </c>
      <c r="AF228" s="48">
        <v>3</v>
      </c>
      <c r="AG228" s="48" t="s">
        <v>55</v>
      </c>
      <c r="AH228" s="48">
        <v>3</v>
      </c>
      <c r="AI228" s="48" t="s">
        <v>123</v>
      </c>
      <c r="AJ228" s="48" t="s">
        <v>124</v>
      </c>
    </row>
    <row r="229" spans="30:36">
      <c r="AD229" s="48" t="s">
        <v>113</v>
      </c>
      <c r="AE229" s="48" t="s">
        <v>158</v>
      </c>
      <c r="AF229" s="48">
        <v>3</v>
      </c>
      <c r="AG229" s="48" t="s">
        <v>55</v>
      </c>
      <c r="AH229" s="48">
        <v>3</v>
      </c>
      <c r="AI229" s="48" t="s">
        <v>123</v>
      </c>
      <c r="AJ229" s="48" t="s">
        <v>124</v>
      </c>
    </row>
    <row r="230" spans="30:36">
      <c r="AD230" s="48" t="s">
        <v>113</v>
      </c>
      <c r="AE230" s="48" t="s">
        <v>259</v>
      </c>
      <c r="AF230" s="48">
        <v>9</v>
      </c>
      <c r="AG230" s="48" t="s">
        <v>56</v>
      </c>
      <c r="AH230" s="48">
        <v>3</v>
      </c>
      <c r="AI230" s="48" t="s">
        <v>123</v>
      </c>
      <c r="AJ230" s="48" t="s">
        <v>124</v>
      </c>
    </row>
    <row r="231" spans="30:36">
      <c r="AD231" s="48" t="s">
        <v>113</v>
      </c>
      <c r="AE231" s="48" t="s">
        <v>260</v>
      </c>
      <c r="AF231" s="48">
        <v>8</v>
      </c>
      <c r="AG231" s="48" t="s">
        <v>55</v>
      </c>
      <c r="AH231" s="48">
        <v>3</v>
      </c>
      <c r="AI231" s="48" t="s">
        <v>123</v>
      </c>
      <c r="AJ231" s="48" t="s">
        <v>124</v>
      </c>
    </row>
    <row r="232" spans="30:36">
      <c r="AD232" s="48" t="s">
        <v>113</v>
      </c>
      <c r="AE232" s="48" t="s">
        <v>261</v>
      </c>
      <c r="AF232" s="48">
        <v>4</v>
      </c>
      <c r="AG232" s="48" t="s">
        <v>55</v>
      </c>
      <c r="AH232" s="48">
        <v>3</v>
      </c>
      <c r="AI232" s="48" t="s">
        <v>123</v>
      </c>
      <c r="AJ232" s="48" t="s">
        <v>124</v>
      </c>
    </row>
    <row r="233" spans="30:36">
      <c r="AD233" s="48" t="s">
        <v>113</v>
      </c>
      <c r="AE233" s="48" t="s">
        <v>262</v>
      </c>
      <c r="AF233" s="48">
        <v>4</v>
      </c>
      <c r="AG233" s="48" t="s">
        <v>57</v>
      </c>
      <c r="AH233" s="48">
        <v>3</v>
      </c>
      <c r="AI233" s="48" t="s">
        <v>123</v>
      </c>
      <c r="AJ233" s="48" t="s">
        <v>124</v>
      </c>
    </row>
    <row r="234" spans="30:36">
      <c r="AD234" s="48" t="s">
        <v>113</v>
      </c>
      <c r="AE234" s="48" t="s">
        <v>263</v>
      </c>
      <c r="AF234" s="48">
        <v>3</v>
      </c>
      <c r="AG234" s="48" t="s">
        <v>55</v>
      </c>
      <c r="AH234" s="48">
        <v>3</v>
      </c>
      <c r="AI234" s="48" t="s">
        <v>123</v>
      </c>
      <c r="AJ234" s="48" t="s">
        <v>124</v>
      </c>
    </row>
    <row r="235" spans="30:36">
      <c r="AD235" s="48" t="s">
        <v>113</v>
      </c>
      <c r="AE235" s="48" t="s">
        <v>264</v>
      </c>
      <c r="AF235" s="48">
        <v>4</v>
      </c>
      <c r="AG235" s="48" t="s">
        <v>55</v>
      </c>
      <c r="AH235" s="48">
        <v>3</v>
      </c>
      <c r="AI235" s="48" t="s">
        <v>123</v>
      </c>
      <c r="AJ235" s="48" t="s">
        <v>124</v>
      </c>
    </row>
    <row r="236" spans="30:36">
      <c r="AD236" s="48" t="s">
        <v>113</v>
      </c>
      <c r="AE236" s="48" t="s">
        <v>265</v>
      </c>
      <c r="AF236" s="48">
        <v>3</v>
      </c>
      <c r="AG236" s="48" t="s">
        <v>55</v>
      </c>
      <c r="AH236" s="48">
        <v>3</v>
      </c>
      <c r="AI236" s="48" t="s">
        <v>123</v>
      </c>
      <c r="AJ236" s="48" t="s">
        <v>124</v>
      </c>
    </row>
    <row r="237" spans="30:36">
      <c r="AD237" s="48" t="s">
        <v>113</v>
      </c>
      <c r="AE237" s="48" t="s">
        <v>266</v>
      </c>
      <c r="AF237" s="48">
        <v>3</v>
      </c>
      <c r="AG237" s="48" t="s">
        <v>55</v>
      </c>
      <c r="AH237" s="48">
        <v>3</v>
      </c>
      <c r="AI237" s="48" t="s">
        <v>123</v>
      </c>
      <c r="AJ237" s="48" t="s">
        <v>124</v>
      </c>
    </row>
    <row r="238" spans="30:36">
      <c r="AD238" s="48" t="s">
        <v>113</v>
      </c>
      <c r="AE238" s="48" t="s">
        <v>267</v>
      </c>
      <c r="AF238" s="48">
        <v>3</v>
      </c>
      <c r="AG238" s="48" t="s">
        <v>55</v>
      </c>
      <c r="AH238" s="48">
        <v>3</v>
      </c>
      <c r="AI238" s="48" t="s">
        <v>123</v>
      </c>
      <c r="AJ238" s="48" t="s">
        <v>124</v>
      </c>
    </row>
    <row r="239" spans="30:36">
      <c r="AD239" s="48" t="s">
        <v>113</v>
      </c>
      <c r="AE239" s="48" t="s">
        <v>268</v>
      </c>
      <c r="AF239" s="48">
        <v>3</v>
      </c>
      <c r="AG239" s="48" t="s">
        <v>55</v>
      </c>
      <c r="AH239" s="48">
        <v>3</v>
      </c>
      <c r="AI239" s="48" t="s">
        <v>123</v>
      </c>
      <c r="AJ239" s="48" t="s">
        <v>124</v>
      </c>
    </row>
    <row r="240" spans="30:36">
      <c r="AD240" s="48" t="s">
        <v>113</v>
      </c>
      <c r="AE240" s="48" t="s">
        <v>245</v>
      </c>
      <c r="AF240" s="48">
        <v>3</v>
      </c>
      <c r="AG240" s="48" t="s">
        <v>55</v>
      </c>
      <c r="AH240" s="48">
        <v>3</v>
      </c>
      <c r="AI240" s="48" t="s">
        <v>123</v>
      </c>
      <c r="AJ240" s="48" t="s">
        <v>124</v>
      </c>
    </row>
    <row r="241" spans="30:36">
      <c r="AD241" s="48" t="s">
        <v>113</v>
      </c>
      <c r="AE241" s="48" t="s">
        <v>269</v>
      </c>
      <c r="AF241" s="48">
        <v>3</v>
      </c>
      <c r="AG241" s="48" t="s">
        <v>55</v>
      </c>
      <c r="AH241" s="48">
        <v>3</v>
      </c>
      <c r="AI241" s="48" t="s">
        <v>123</v>
      </c>
      <c r="AJ241" s="48" t="s">
        <v>124</v>
      </c>
    </row>
    <row r="242" spans="30:36">
      <c r="AD242" s="48" t="s">
        <v>113</v>
      </c>
      <c r="AE242" s="48" t="s">
        <v>246</v>
      </c>
      <c r="AF242" s="48">
        <v>3</v>
      </c>
      <c r="AG242" s="48" t="s">
        <v>55</v>
      </c>
      <c r="AH242" s="48">
        <v>3</v>
      </c>
      <c r="AI242" s="48" t="s">
        <v>123</v>
      </c>
      <c r="AJ242" s="48" t="s">
        <v>124</v>
      </c>
    </row>
    <row r="243" spans="30:36">
      <c r="AD243" s="48" t="s">
        <v>113</v>
      </c>
      <c r="AE243" s="48" t="s">
        <v>247</v>
      </c>
      <c r="AF243" s="48">
        <v>3</v>
      </c>
      <c r="AG243" s="48" t="s">
        <v>55</v>
      </c>
      <c r="AH243" s="48">
        <v>3</v>
      </c>
      <c r="AI243" s="48" t="s">
        <v>123</v>
      </c>
      <c r="AJ243" s="48" t="s">
        <v>124</v>
      </c>
    </row>
    <row r="244" spans="30:36">
      <c r="AD244" s="48" t="s">
        <v>113</v>
      </c>
      <c r="AE244" s="48" t="s">
        <v>270</v>
      </c>
      <c r="AF244" s="48">
        <v>3</v>
      </c>
      <c r="AG244" s="48" t="s">
        <v>55</v>
      </c>
      <c r="AH244" s="48">
        <v>3</v>
      </c>
      <c r="AI244" s="48" t="s">
        <v>123</v>
      </c>
      <c r="AJ244" s="48" t="s">
        <v>124</v>
      </c>
    </row>
    <row r="245" spans="30:36">
      <c r="AD245" s="48" t="s">
        <v>115</v>
      </c>
      <c r="AE245" s="48" t="s">
        <v>230</v>
      </c>
      <c r="AF245" s="48">
        <v>3</v>
      </c>
      <c r="AG245" s="48" t="s">
        <v>55</v>
      </c>
      <c r="AH245" s="48">
        <v>3</v>
      </c>
      <c r="AI245" s="48" t="s">
        <v>123</v>
      </c>
      <c r="AJ245" s="48" t="s">
        <v>124</v>
      </c>
    </row>
    <row r="246" spans="30:36">
      <c r="AD246" s="48" t="s">
        <v>115</v>
      </c>
      <c r="AE246" s="48" t="s">
        <v>231</v>
      </c>
      <c r="AF246" s="48">
        <v>3</v>
      </c>
      <c r="AG246" s="48" t="s">
        <v>55</v>
      </c>
      <c r="AH246" s="48">
        <v>3</v>
      </c>
      <c r="AI246" s="48" t="s">
        <v>123</v>
      </c>
      <c r="AJ246" s="48" t="s">
        <v>124</v>
      </c>
    </row>
    <row r="247" spans="30:36">
      <c r="AD247" s="48" t="s">
        <v>115</v>
      </c>
      <c r="AE247" s="48" t="s">
        <v>158</v>
      </c>
      <c r="AF247" s="48">
        <v>3</v>
      </c>
      <c r="AG247" s="48" t="s">
        <v>55</v>
      </c>
      <c r="AH247" s="48">
        <v>3</v>
      </c>
      <c r="AI247" s="48" t="s">
        <v>123</v>
      </c>
      <c r="AJ247" s="48" t="s">
        <v>124</v>
      </c>
    </row>
    <row r="248" spans="30:36">
      <c r="AD248" s="48" t="s">
        <v>115</v>
      </c>
      <c r="AE248" s="48" t="s">
        <v>232</v>
      </c>
      <c r="AF248" s="48">
        <v>3</v>
      </c>
      <c r="AG248" s="48" t="s">
        <v>55</v>
      </c>
      <c r="AH248" s="48">
        <v>3</v>
      </c>
      <c r="AI248" s="48" t="s">
        <v>123</v>
      </c>
      <c r="AJ248" s="48" t="s">
        <v>124</v>
      </c>
    </row>
    <row r="249" spans="30:36">
      <c r="AD249" s="48" t="s">
        <v>115</v>
      </c>
      <c r="AE249" s="48" t="s">
        <v>233</v>
      </c>
      <c r="AF249" s="48">
        <v>3</v>
      </c>
      <c r="AG249" s="48" t="s">
        <v>55</v>
      </c>
      <c r="AH249" s="48">
        <v>3</v>
      </c>
      <c r="AI249" s="48" t="s">
        <v>123</v>
      </c>
      <c r="AJ249" s="48" t="s">
        <v>124</v>
      </c>
    </row>
    <row r="250" spans="30:36">
      <c r="AD250" s="48" t="s">
        <v>115</v>
      </c>
      <c r="AE250" s="48" t="s">
        <v>234</v>
      </c>
      <c r="AF250" s="48">
        <v>3</v>
      </c>
      <c r="AG250" s="48" t="s">
        <v>55</v>
      </c>
      <c r="AH250" s="48">
        <v>3</v>
      </c>
      <c r="AI250" s="48" t="s">
        <v>123</v>
      </c>
      <c r="AJ250" s="48" t="s">
        <v>124</v>
      </c>
    </row>
    <row r="251" spans="30:36">
      <c r="AD251" s="48" t="s">
        <v>115</v>
      </c>
      <c r="AE251" s="48" t="s">
        <v>235</v>
      </c>
      <c r="AF251" s="48">
        <v>3</v>
      </c>
      <c r="AG251" s="48" t="s">
        <v>55</v>
      </c>
      <c r="AH251" s="48">
        <v>3</v>
      </c>
      <c r="AI251" s="48" t="s">
        <v>123</v>
      </c>
      <c r="AJ251" s="48" t="s">
        <v>124</v>
      </c>
    </row>
    <row r="252" spans="30:36">
      <c r="AD252" s="48" t="s">
        <v>115</v>
      </c>
      <c r="AE252" s="48" t="s">
        <v>271</v>
      </c>
      <c r="AF252" s="48">
        <v>3</v>
      </c>
      <c r="AG252" s="48" t="s">
        <v>55</v>
      </c>
      <c r="AH252" s="48">
        <v>3</v>
      </c>
      <c r="AI252" s="48" t="s">
        <v>123</v>
      </c>
      <c r="AJ252" s="48" t="s">
        <v>124</v>
      </c>
    </row>
    <row r="253" spans="30:36">
      <c r="AD253" s="48" t="s">
        <v>115</v>
      </c>
      <c r="AE253" s="48" t="s">
        <v>122</v>
      </c>
      <c r="AF253" s="48">
        <v>3</v>
      </c>
      <c r="AG253" s="48" t="s">
        <v>55</v>
      </c>
      <c r="AH253" s="48">
        <v>3</v>
      </c>
      <c r="AI253" s="48" t="s">
        <v>123</v>
      </c>
      <c r="AJ253" s="48" t="s">
        <v>124</v>
      </c>
    </row>
    <row r="254" spans="30:36">
      <c r="AD254" s="48" t="s">
        <v>115</v>
      </c>
      <c r="AE254" s="48" t="s">
        <v>238</v>
      </c>
      <c r="AF254" s="48">
        <v>3</v>
      </c>
      <c r="AG254" s="48" t="s">
        <v>55</v>
      </c>
      <c r="AH254" s="48">
        <v>3</v>
      </c>
      <c r="AI254" s="48" t="s">
        <v>123</v>
      </c>
      <c r="AJ254" s="48" t="s">
        <v>124</v>
      </c>
    </row>
    <row r="255" spans="30:36">
      <c r="AD255" s="48" t="s">
        <v>115</v>
      </c>
      <c r="AE255" s="48" t="s">
        <v>196</v>
      </c>
      <c r="AF255" s="48">
        <v>3</v>
      </c>
      <c r="AG255" s="48" t="s">
        <v>55</v>
      </c>
      <c r="AH255" s="48">
        <v>3</v>
      </c>
      <c r="AI255" s="48" t="s">
        <v>123</v>
      </c>
      <c r="AJ255" s="48" t="s">
        <v>124</v>
      </c>
    </row>
    <row r="256" spans="30:36">
      <c r="AD256" s="48" t="s">
        <v>115</v>
      </c>
      <c r="AE256" s="48" t="s">
        <v>125</v>
      </c>
      <c r="AF256" s="48">
        <v>3</v>
      </c>
      <c r="AG256" s="48" t="s">
        <v>55</v>
      </c>
      <c r="AH256" s="48">
        <v>3</v>
      </c>
      <c r="AI256" s="48" t="s">
        <v>123</v>
      </c>
      <c r="AJ256" s="48" t="s">
        <v>124</v>
      </c>
    </row>
    <row r="257" spans="30:36">
      <c r="AD257" s="48" t="s">
        <v>115</v>
      </c>
      <c r="AE257" s="48" t="s">
        <v>162</v>
      </c>
      <c r="AF257" s="48">
        <v>3</v>
      </c>
      <c r="AG257" s="48" t="s">
        <v>55</v>
      </c>
      <c r="AH257" s="48">
        <v>3</v>
      </c>
      <c r="AI257" s="48" t="s">
        <v>123</v>
      </c>
      <c r="AJ257" s="48" t="s">
        <v>124</v>
      </c>
    </row>
    <row r="258" spans="30:36">
      <c r="AD258" s="48" t="s">
        <v>115</v>
      </c>
      <c r="AE258" s="48" t="s">
        <v>272</v>
      </c>
      <c r="AF258" s="48">
        <v>4</v>
      </c>
      <c r="AG258" s="48" t="s">
        <v>56</v>
      </c>
      <c r="AH258" s="48">
        <v>3</v>
      </c>
      <c r="AI258" s="48" t="s">
        <v>123</v>
      </c>
      <c r="AJ258" s="48" t="s">
        <v>124</v>
      </c>
    </row>
    <row r="259" spans="30:36">
      <c r="AD259" s="48" t="s">
        <v>115</v>
      </c>
      <c r="AE259" s="48" t="s">
        <v>273</v>
      </c>
      <c r="AF259" s="48">
        <v>10</v>
      </c>
      <c r="AG259" s="48" t="s">
        <v>57</v>
      </c>
      <c r="AH259" s="48">
        <v>3</v>
      </c>
      <c r="AI259" s="48" t="s">
        <v>123</v>
      </c>
      <c r="AJ259" s="48" t="s">
        <v>124</v>
      </c>
    </row>
    <row r="260" spans="30:36">
      <c r="AD260" s="48" t="s">
        <v>115</v>
      </c>
      <c r="AE260" s="48" t="s">
        <v>274</v>
      </c>
      <c r="AF260" s="48">
        <v>5</v>
      </c>
      <c r="AG260" s="48" t="s">
        <v>57</v>
      </c>
      <c r="AH260" s="48">
        <v>3</v>
      </c>
      <c r="AI260" s="48" t="s">
        <v>123</v>
      </c>
      <c r="AJ260" s="48" t="s">
        <v>124</v>
      </c>
    </row>
    <row r="261" spans="30:36">
      <c r="AD261" s="48" t="s">
        <v>115</v>
      </c>
      <c r="AE261" s="48" t="s">
        <v>275</v>
      </c>
      <c r="AF261" s="48">
        <v>5</v>
      </c>
      <c r="AG261" s="48" t="s">
        <v>57</v>
      </c>
      <c r="AH261" s="48">
        <v>3</v>
      </c>
      <c r="AI261" s="48" t="s">
        <v>123</v>
      </c>
      <c r="AJ261" s="48" t="s">
        <v>124</v>
      </c>
    </row>
    <row r="262" spans="30:36">
      <c r="AD262" s="48" t="s">
        <v>115</v>
      </c>
      <c r="AE262" s="48" t="s">
        <v>276</v>
      </c>
      <c r="AF262" s="48">
        <v>4</v>
      </c>
      <c r="AG262" s="48" t="s">
        <v>55</v>
      </c>
      <c r="AH262" s="48">
        <v>3</v>
      </c>
      <c r="AI262" s="48" t="s">
        <v>123</v>
      </c>
      <c r="AJ262" s="48" t="s">
        <v>124</v>
      </c>
    </row>
    <row r="263" spans="30:36">
      <c r="AD263" s="48" t="s">
        <v>115</v>
      </c>
      <c r="AE263" s="48" t="s">
        <v>265</v>
      </c>
      <c r="AF263" s="48">
        <v>3</v>
      </c>
      <c r="AG263" s="48" t="s">
        <v>55</v>
      </c>
      <c r="AH263" s="48">
        <v>3</v>
      </c>
      <c r="AI263" s="48" t="s">
        <v>123</v>
      </c>
      <c r="AJ263" s="48" t="s">
        <v>124</v>
      </c>
    </row>
    <row r="264" spans="30:36">
      <c r="AD264" s="48" t="s">
        <v>115</v>
      </c>
      <c r="AE264" s="48" t="s">
        <v>245</v>
      </c>
      <c r="AF264" s="48">
        <v>4</v>
      </c>
      <c r="AG264" s="48" t="s">
        <v>57</v>
      </c>
      <c r="AH264" s="48">
        <v>3</v>
      </c>
      <c r="AI264" s="48" t="s">
        <v>123</v>
      </c>
      <c r="AJ264" s="48" t="s">
        <v>124</v>
      </c>
    </row>
    <row r="265" spans="30:36">
      <c r="AD265" s="48" t="s">
        <v>115</v>
      </c>
      <c r="AE265" s="48" t="s">
        <v>193</v>
      </c>
      <c r="AF265" s="48">
        <v>3</v>
      </c>
      <c r="AG265" s="48" t="s">
        <v>55</v>
      </c>
      <c r="AH265" s="48">
        <v>3</v>
      </c>
      <c r="AI265" s="48" t="s">
        <v>123</v>
      </c>
      <c r="AJ265" s="48" t="s">
        <v>124</v>
      </c>
    </row>
    <row r="266" spans="30:36">
      <c r="AD266" s="48" t="s">
        <v>115</v>
      </c>
      <c r="AE266" s="48" t="s">
        <v>247</v>
      </c>
      <c r="AF266" s="48">
        <v>3</v>
      </c>
      <c r="AG266" s="48" t="s">
        <v>55</v>
      </c>
      <c r="AH266" s="48">
        <v>3</v>
      </c>
      <c r="AI266" s="48" t="s">
        <v>123</v>
      </c>
      <c r="AJ266" s="48" t="s">
        <v>124</v>
      </c>
    </row>
    <row r="267" spans="30:36">
      <c r="AD267" s="48" t="s">
        <v>115</v>
      </c>
      <c r="AE267" s="48" t="s">
        <v>270</v>
      </c>
      <c r="AF267" s="48">
        <v>3</v>
      </c>
      <c r="AG267" s="48" t="s">
        <v>55</v>
      </c>
      <c r="AH267" s="48">
        <v>3</v>
      </c>
      <c r="AI267" s="48" t="s">
        <v>123</v>
      </c>
      <c r="AJ267" s="48" t="s">
        <v>124</v>
      </c>
    </row>
    <row r="268" spans="30:36">
      <c r="AD268" s="48" t="s">
        <v>109</v>
      </c>
      <c r="AE268" s="48" t="s">
        <v>154</v>
      </c>
      <c r="AF268" s="48">
        <v>15</v>
      </c>
      <c r="AG268" s="48" t="s">
        <v>57</v>
      </c>
      <c r="AH268" s="48">
        <v>4</v>
      </c>
      <c r="AI268" s="48" t="s">
        <v>123</v>
      </c>
      <c r="AJ268" s="48" t="s">
        <v>124</v>
      </c>
    </row>
    <row r="269" spans="30:36">
      <c r="AD269" s="48" t="s">
        <v>109</v>
      </c>
      <c r="AE269" s="48" t="s">
        <v>154</v>
      </c>
      <c r="AF269" s="48">
        <v>15</v>
      </c>
      <c r="AG269" s="48" t="s">
        <v>192</v>
      </c>
      <c r="AH269" s="48">
        <v>4</v>
      </c>
      <c r="AI269" s="48" t="s">
        <v>123</v>
      </c>
      <c r="AJ269" s="48" t="s">
        <v>124</v>
      </c>
    </row>
    <row r="270" spans="30:36">
      <c r="AD270" s="48" t="s">
        <v>109</v>
      </c>
      <c r="AE270" s="48" t="s">
        <v>277</v>
      </c>
      <c r="AF270" s="48">
        <v>5</v>
      </c>
      <c r="AG270" s="48" t="s">
        <v>55</v>
      </c>
      <c r="AH270" s="48">
        <v>4</v>
      </c>
      <c r="AI270" s="48" t="s">
        <v>123</v>
      </c>
      <c r="AJ270" s="48" t="s">
        <v>124</v>
      </c>
    </row>
    <row r="271" spans="30:36">
      <c r="AD271" s="48" t="s">
        <v>109</v>
      </c>
      <c r="AE271" s="48" t="s">
        <v>278</v>
      </c>
      <c r="AF271" s="48">
        <v>6</v>
      </c>
      <c r="AG271" s="48" t="s">
        <v>57</v>
      </c>
      <c r="AH271" s="48">
        <v>4</v>
      </c>
      <c r="AI271" s="48" t="s">
        <v>123</v>
      </c>
      <c r="AJ271" s="48" t="s">
        <v>124</v>
      </c>
    </row>
    <row r="272" spans="30:36">
      <c r="AD272" s="48" t="s">
        <v>109</v>
      </c>
      <c r="AE272" s="48" t="s">
        <v>229</v>
      </c>
      <c r="AF272" s="48">
        <v>6</v>
      </c>
      <c r="AG272" s="48" t="s">
        <v>55</v>
      </c>
      <c r="AH272" s="48">
        <v>4</v>
      </c>
      <c r="AI272" s="48" t="s">
        <v>123</v>
      </c>
      <c r="AJ272" s="48" t="s">
        <v>124</v>
      </c>
    </row>
    <row r="273" spans="30:36">
      <c r="AD273" s="48" t="s">
        <v>109</v>
      </c>
      <c r="AE273" s="48" t="s">
        <v>279</v>
      </c>
      <c r="AF273" s="48">
        <v>4</v>
      </c>
      <c r="AG273" s="48" t="s">
        <v>55</v>
      </c>
      <c r="AH273" s="48">
        <v>4</v>
      </c>
      <c r="AI273" s="48" t="s">
        <v>123</v>
      </c>
      <c r="AJ273" s="48" t="s">
        <v>124</v>
      </c>
    </row>
    <row r="274" spans="30:36">
      <c r="AD274" s="48" t="s">
        <v>109</v>
      </c>
      <c r="AE274" s="48" t="s">
        <v>280</v>
      </c>
      <c r="AF274" s="48">
        <v>4</v>
      </c>
      <c r="AG274" s="48" t="s">
        <v>55</v>
      </c>
      <c r="AH274" s="48">
        <v>4</v>
      </c>
      <c r="AI274" s="48" t="s">
        <v>123</v>
      </c>
      <c r="AJ274" s="48" t="s">
        <v>124</v>
      </c>
    </row>
    <row r="275" spans="30:36">
      <c r="AD275" s="48" t="s">
        <v>109</v>
      </c>
      <c r="AE275" s="48" t="s">
        <v>265</v>
      </c>
      <c r="AF275" s="48">
        <v>4</v>
      </c>
      <c r="AG275" s="48" t="s">
        <v>55</v>
      </c>
      <c r="AH275" s="48">
        <v>4</v>
      </c>
      <c r="AI275" s="48" t="s">
        <v>123</v>
      </c>
      <c r="AJ275" s="48" t="s">
        <v>124</v>
      </c>
    </row>
    <row r="276" spans="30:36">
      <c r="AD276" s="48" t="s">
        <v>109</v>
      </c>
      <c r="AE276" s="48" t="s">
        <v>266</v>
      </c>
      <c r="AF276" s="48">
        <v>4</v>
      </c>
      <c r="AG276" s="48" t="s">
        <v>55</v>
      </c>
      <c r="AH276" s="48">
        <v>4</v>
      </c>
      <c r="AI276" s="48" t="s">
        <v>123</v>
      </c>
      <c r="AJ276" s="48" t="s">
        <v>124</v>
      </c>
    </row>
    <row r="277" spans="30:36">
      <c r="AD277" s="48" t="s">
        <v>109</v>
      </c>
      <c r="AE277" s="48" t="s">
        <v>212</v>
      </c>
      <c r="AF277" s="48">
        <v>4</v>
      </c>
      <c r="AG277" s="48" t="s">
        <v>55</v>
      </c>
      <c r="AH277" s="48">
        <v>4</v>
      </c>
      <c r="AI277" s="48" t="s">
        <v>123</v>
      </c>
      <c r="AJ277" s="48" t="s">
        <v>124</v>
      </c>
    </row>
    <row r="278" spans="30:36">
      <c r="AD278" s="48" t="s">
        <v>109</v>
      </c>
      <c r="AE278" s="48" t="s">
        <v>267</v>
      </c>
      <c r="AF278" s="48">
        <v>4</v>
      </c>
      <c r="AG278" s="48" t="s">
        <v>55</v>
      </c>
      <c r="AH278" s="48">
        <v>4</v>
      </c>
      <c r="AI278" s="48" t="s">
        <v>123</v>
      </c>
      <c r="AJ278" s="48" t="s">
        <v>124</v>
      </c>
    </row>
    <row r="279" spans="30:36">
      <c r="AD279" s="48" t="s">
        <v>109</v>
      </c>
      <c r="AE279" s="48" t="s">
        <v>281</v>
      </c>
      <c r="AF279" s="48">
        <v>4</v>
      </c>
      <c r="AG279" s="48" t="s">
        <v>55</v>
      </c>
      <c r="AH279" s="48">
        <v>4</v>
      </c>
      <c r="AI279" s="48" t="s">
        <v>123</v>
      </c>
      <c r="AJ279" s="48" t="s">
        <v>124</v>
      </c>
    </row>
    <row r="280" spans="30:36">
      <c r="AD280" s="48" t="s">
        <v>109</v>
      </c>
      <c r="AE280" s="48" t="s">
        <v>268</v>
      </c>
      <c r="AF280" s="48">
        <v>4</v>
      </c>
      <c r="AG280" s="48" t="s">
        <v>55</v>
      </c>
      <c r="AH280" s="48">
        <v>4</v>
      </c>
      <c r="AI280" s="48" t="s">
        <v>123</v>
      </c>
      <c r="AJ280" s="48" t="s">
        <v>124</v>
      </c>
    </row>
    <row r="281" spans="30:36">
      <c r="AD281" s="48" t="s">
        <v>111</v>
      </c>
      <c r="AE281" s="48" t="s">
        <v>194</v>
      </c>
      <c r="AF281" s="48">
        <v>4</v>
      </c>
      <c r="AG281" s="48" t="s">
        <v>55</v>
      </c>
      <c r="AH281" s="48">
        <v>4</v>
      </c>
      <c r="AI281" s="48" t="s">
        <v>123</v>
      </c>
      <c r="AJ281" s="48" t="s">
        <v>124</v>
      </c>
    </row>
    <row r="282" spans="30:36">
      <c r="AD282" s="48" t="s">
        <v>111</v>
      </c>
      <c r="AE282" s="48" t="s">
        <v>231</v>
      </c>
      <c r="AF282" s="48">
        <v>4</v>
      </c>
      <c r="AG282" s="48" t="s">
        <v>55</v>
      </c>
      <c r="AH282" s="48">
        <v>4</v>
      </c>
      <c r="AI282" s="48" t="s">
        <v>123</v>
      </c>
      <c r="AJ282" s="48" t="s">
        <v>124</v>
      </c>
    </row>
    <row r="283" spans="30:36">
      <c r="AD283" s="48" t="s">
        <v>111</v>
      </c>
      <c r="AE283" s="48" t="s">
        <v>232</v>
      </c>
      <c r="AF283" s="48">
        <v>4</v>
      </c>
      <c r="AG283" s="48" t="s">
        <v>55</v>
      </c>
      <c r="AH283" s="48">
        <v>4</v>
      </c>
      <c r="AI283" s="48" t="s">
        <v>123</v>
      </c>
      <c r="AJ283" s="48" t="s">
        <v>124</v>
      </c>
    </row>
    <row r="284" spans="30:36">
      <c r="AD284" s="48" t="s">
        <v>111</v>
      </c>
      <c r="AE284" s="48" t="s">
        <v>213</v>
      </c>
      <c r="AF284" s="48">
        <v>4</v>
      </c>
      <c r="AG284" s="48" t="s">
        <v>55</v>
      </c>
      <c r="AH284" s="48">
        <v>4</v>
      </c>
      <c r="AI284" s="48" t="s">
        <v>123</v>
      </c>
      <c r="AJ284" s="48" t="s">
        <v>124</v>
      </c>
    </row>
    <row r="285" spans="30:36">
      <c r="AD285" s="48" t="s">
        <v>111</v>
      </c>
      <c r="AE285" s="48" t="s">
        <v>233</v>
      </c>
      <c r="AF285" s="48">
        <v>4</v>
      </c>
      <c r="AG285" s="48" t="s">
        <v>55</v>
      </c>
      <c r="AH285" s="48">
        <v>4</v>
      </c>
      <c r="AI285" s="48" t="s">
        <v>123</v>
      </c>
      <c r="AJ285" s="48" t="s">
        <v>124</v>
      </c>
    </row>
    <row r="286" spans="30:36">
      <c r="AD286" s="48" t="s">
        <v>111</v>
      </c>
      <c r="AE286" s="48" t="s">
        <v>234</v>
      </c>
      <c r="AF286" s="48">
        <v>4</v>
      </c>
      <c r="AG286" s="48" t="s">
        <v>55</v>
      </c>
      <c r="AH286" s="48">
        <v>4</v>
      </c>
      <c r="AI286" s="48" t="s">
        <v>123</v>
      </c>
      <c r="AJ286" s="48" t="s">
        <v>124</v>
      </c>
    </row>
    <row r="287" spans="30:36">
      <c r="AD287" s="48" t="s">
        <v>111</v>
      </c>
      <c r="AE287" s="48" t="s">
        <v>235</v>
      </c>
      <c r="AF287" s="48">
        <v>4</v>
      </c>
      <c r="AG287" s="48" t="s">
        <v>55</v>
      </c>
      <c r="AH287" s="48">
        <v>4</v>
      </c>
      <c r="AI287" s="48" t="s">
        <v>123</v>
      </c>
      <c r="AJ287" s="48" t="s">
        <v>124</v>
      </c>
    </row>
    <row r="288" spans="30:36">
      <c r="AD288" s="48" t="s">
        <v>111</v>
      </c>
      <c r="AE288" s="48" t="s">
        <v>236</v>
      </c>
      <c r="AF288" s="48">
        <v>4</v>
      </c>
      <c r="AG288" s="48" t="s">
        <v>55</v>
      </c>
      <c r="AH288" s="48">
        <v>4</v>
      </c>
      <c r="AI288" s="48" t="s">
        <v>123</v>
      </c>
      <c r="AJ288" s="48" t="s">
        <v>124</v>
      </c>
    </row>
    <row r="289" spans="30:36">
      <c r="AD289" s="48" t="s">
        <v>111</v>
      </c>
      <c r="AE289" s="48" t="s">
        <v>214</v>
      </c>
      <c r="AF289" s="48">
        <v>4</v>
      </c>
      <c r="AG289" s="48" t="s">
        <v>55</v>
      </c>
      <c r="AH289" s="48">
        <v>4</v>
      </c>
      <c r="AI289" s="48" t="s">
        <v>123</v>
      </c>
      <c r="AJ289" s="48" t="s">
        <v>124</v>
      </c>
    </row>
    <row r="290" spans="30:36">
      <c r="AD290" s="48" t="s">
        <v>111</v>
      </c>
      <c r="AE290" s="48" t="s">
        <v>282</v>
      </c>
      <c r="AF290" s="48">
        <v>4</v>
      </c>
      <c r="AG290" s="48" t="s">
        <v>55</v>
      </c>
      <c r="AH290" s="48">
        <v>4</v>
      </c>
      <c r="AI290" s="48" t="s">
        <v>123</v>
      </c>
      <c r="AJ290" s="48" t="s">
        <v>124</v>
      </c>
    </row>
    <row r="291" spans="30:36">
      <c r="AD291" s="48" t="s">
        <v>111</v>
      </c>
      <c r="AE291" s="48" t="s">
        <v>215</v>
      </c>
      <c r="AF291" s="48">
        <v>4</v>
      </c>
      <c r="AG291" s="48" t="s">
        <v>55</v>
      </c>
      <c r="AH291" s="48">
        <v>4</v>
      </c>
      <c r="AI291" s="48" t="s">
        <v>123</v>
      </c>
      <c r="AJ291" s="48" t="s">
        <v>124</v>
      </c>
    </row>
    <row r="292" spans="30:36">
      <c r="AD292" s="48" t="s">
        <v>111</v>
      </c>
      <c r="AE292" s="48" t="s">
        <v>271</v>
      </c>
      <c r="AF292" s="48">
        <v>4</v>
      </c>
      <c r="AG292" s="48" t="s">
        <v>55</v>
      </c>
      <c r="AH292" s="48">
        <v>4</v>
      </c>
      <c r="AI292" s="48" t="s">
        <v>123</v>
      </c>
      <c r="AJ292" s="48" t="s">
        <v>124</v>
      </c>
    </row>
    <row r="293" spans="30:36">
      <c r="AD293" s="48" t="s">
        <v>111</v>
      </c>
      <c r="AE293" s="48" t="s">
        <v>195</v>
      </c>
      <c r="AF293" s="48">
        <v>4</v>
      </c>
      <c r="AG293" s="48" t="s">
        <v>55</v>
      </c>
      <c r="AH293" s="48">
        <v>4</v>
      </c>
      <c r="AI293" s="48" t="s">
        <v>123</v>
      </c>
      <c r="AJ293" s="48" t="s">
        <v>124</v>
      </c>
    </row>
    <row r="294" spans="30:36">
      <c r="AD294" s="48" t="s">
        <v>111</v>
      </c>
      <c r="AE294" s="48" t="s">
        <v>216</v>
      </c>
      <c r="AF294" s="48">
        <v>4</v>
      </c>
      <c r="AG294" s="48" t="s">
        <v>55</v>
      </c>
      <c r="AH294" s="48">
        <v>4</v>
      </c>
      <c r="AI294" s="48" t="s">
        <v>123</v>
      </c>
      <c r="AJ294" s="48" t="s">
        <v>124</v>
      </c>
    </row>
    <row r="295" spans="30:36">
      <c r="AD295" s="48" t="s">
        <v>111</v>
      </c>
      <c r="AE295" s="48" t="s">
        <v>283</v>
      </c>
      <c r="AF295" s="48">
        <v>4</v>
      </c>
      <c r="AG295" s="48" t="s">
        <v>55</v>
      </c>
      <c r="AH295" s="48">
        <v>4</v>
      </c>
      <c r="AI295" s="48" t="s">
        <v>123</v>
      </c>
      <c r="AJ295" s="48" t="s">
        <v>124</v>
      </c>
    </row>
    <row r="296" spans="30:36">
      <c r="AD296" s="48" t="s">
        <v>111</v>
      </c>
      <c r="AE296" s="48" t="s">
        <v>157</v>
      </c>
      <c r="AF296" s="48">
        <v>5</v>
      </c>
      <c r="AG296" s="48" t="s">
        <v>55</v>
      </c>
      <c r="AH296" s="48">
        <v>4</v>
      </c>
      <c r="AI296" s="48" t="s">
        <v>123</v>
      </c>
      <c r="AJ296" s="48" t="s">
        <v>124</v>
      </c>
    </row>
    <row r="297" spans="30:36">
      <c r="AD297" s="48" t="s">
        <v>111</v>
      </c>
      <c r="AE297" s="48" t="s">
        <v>284</v>
      </c>
      <c r="AF297" s="48">
        <v>5</v>
      </c>
      <c r="AG297" s="48" t="s">
        <v>57</v>
      </c>
      <c r="AH297" s="48">
        <v>4</v>
      </c>
      <c r="AI297" s="48" t="s">
        <v>123</v>
      </c>
      <c r="AJ297" s="48" t="s">
        <v>124</v>
      </c>
    </row>
    <row r="298" spans="30:36">
      <c r="AD298" s="48" t="s">
        <v>111</v>
      </c>
      <c r="AE298" s="48" t="s">
        <v>267</v>
      </c>
      <c r="AF298" s="48">
        <v>5</v>
      </c>
      <c r="AG298" s="48" t="s">
        <v>55</v>
      </c>
      <c r="AH298" s="48">
        <v>4</v>
      </c>
      <c r="AI298" s="48" t="s">
        <v>123</v>
      </c>
      <c r="AJ298" s="48" t="s">
        <v>124</v>
      </c>
    </row>
    <row r="299" spans="30:36">
      <c r="AD299" s="48" t="s">
        <v>111</v>
      </c>
      <c r="AE299" s="48" t="s">
        <v>281</v>
      </c>
      <c r="AF299" s="48">
        <v>5</v>
      </c>
      <c r="AG299" s="48" t="s">
        <v>55</v>
      </c>
      <c r="AH299" s="48">
        <v>4</v>
      </c>
      <c r="AI299" s="48" t="s">
        <v>123</v>
      </c>
      <c r="AJ299" s="48" t="s">
        <v>124</v>
      </c>
    </row>
    <row r="300" spans="30:36">
      <c r="AD300" s="48" t="s">
        <v>111</v>
      </c>
      <c r="AE300" s="48" t="s">
        <v>268</v>
      </c>
      <c r="AF300" s="48">
        <v>5</v>
      </c>
      <c r="AG300" s="48" t="s">
        <v>55</v>
      </c>
      <c r="AH300" s="48">
        <v>4</v>
      </c>
      <c r="AI300" s="48" t="s">
        <v>123</v>
      </c>
      <c r="AJ300" s="48" t="s">
        <v>124</v>
      </c>
    </row>
    <row r="301" spans="30:36">
      <c r="AD301" s="48" t="s">
        <v>111</v>
      </c>
      <c r="AE301" s="48" t="s">
        <v>269</v>
      </c>
      <c r="AF301" s="48">
        <v>5</v>
      </c>
      <c r="AG301" s="48" t="s">
        <v>55</v>
      </c>
      <c r="AH301" s="48">
        <v>4</v>
      </c>
      <c r="AI301" s="48" t="s">
        <v>123</v>
      </c>
      <c r="AJ301" s="48" t="s">
        <v>124</v>
      </c>
    </row>
    <row r="302" spans="30:36">
      <c r="AD302" s="48" t="s">
        <v>111</v>
      </c>
      <c r="AE302" s="48" t="s">
        <v>247</v>
      </c>
      <c r="AF302" s="48">
        <v>4</v>
      </c>
      <c r="AG302" s="48" t="s">
        <v>55</v>
      </c>
      <c r="AH302" s="48">
        <v>4</v>
      </c>
      <c r="AI302" s="48" t="s">
        <v>123</v>
      </c>
      <c r="AJ302" s="48" t="s">
        <v>124</v>
      </c>
    </row>
    <row r="303" spans="30:36">
      <c r="AD303" s="48" t="s">
        <v>111</v>
      </c>
      <c r="AE303" s="48" t="s">
        <v>270</v>
      </c>
      <c r="AF303" s="48">
        <v>4</v>
      </c>
      <c r="AG303" s="48" t="s">
        <v>55</v>
      </c>
      <c r="AH303" s="48">
        <v>4</v>
      </c>
      <c r="AI303" s="48" t="s">
        <v>123</v>
      </c>
      <c r="AJ303" s="48" t="s">
        <v>124</v>
      </c>
    </row>
    <row r="304" spans="30:36">
      <c r="AD304" s="48" t="s">
        <v>113</v>
      </c>
      <c r="AE304" s="48" t="s">
        <v>285</v>
      </c>
      <c r="AF304" s="48">
        <v>4</v>
      </c>
      <c r="AG304" s="48" t="s">
        <v>55</v>
      </c>
      <c r="AH304" s="48">
        <v>4</v>
      </c>
      <c r="AI304" s="48" t="s">
        <v>123</v>
      </c>
      <c r="AJ304" s="48" t="s">
        <v>124</v>
      </c>
    </row>
    <row r="305" spans="30:36">
      <c r="AD305" s="48" t="s">
        <v>113</v>
      </c>
      <c r="AE305" s="48" t="s">
        <v>275</v>
      </c>
      <c r="AF305" s="48">
        <v>4</v>
      </c>
      <c r="AG305" s="48" t="s">
        <v>55</v>
      </c>
      <c r="AH305" s="48">
        <v>4</v>
      </c>
      <c r="AI305" s="48" t="s">
        <v>123</v>
      </c>
      <c r="AJ305" s="48" t="s">
        <v>124</v>
      </c>
    </row>
    <row r="306" spans="30:36">
      <c r="AD306" s="48" t="s">
        <v>113</v>
      </c>
      <c r="AE306" s="48" t="s">
        <v>286</v>
      </c>
      <c r="AF306" s="48">
        <v>4</v>
      </c>
      <c r="AG306" s="48" t="s">
        <v>55</v>
      </c>
      <c r="AH306" s="48">
        <v>4</v>
      </c>
      <c r="AI306" s="48" t="s">
        <v>123</v>
      </c>
      <c r="AJ306" s="48" t="s">
        <v>124</v>
      </c>
    </row>
    <row r="307" spans="30:36">
      <c r="AD307" s="48" t="s">
        <v>113</v>
      </c>
      <c r="AE307" s="48" t="s">
        <v>276</v>
      </c>
      <c r="AF307" s="48">
        <v>4</v>
      </c>
      <c r="AG307" s="48" t="s">
        <v>55</v>
      </c>
      <c r="AH307" s="48">
        <v>4</v>
      </c>
      <c r="AI307" s="48" t="s">
        <v>123</v>
      </c>
      <c r="AJ307" s="48" t="s">
        <v>124</v>
      </c>
    </row>
    <row r="308" spans="30:36">
      <c r="AD308" s="48" t="s">
        <v>113</v>
      </c>
      <c r="AE308" s="48" t="s">
        <v>280</v>
      </c>
      <c r="AF308" s="48">
        <v>4</v>
      </c>
      <c r="AG308" s="48" t="s">
        <v>55</v>
      </c>
      <c r="AH308" s="48">
        <v>4</v>
      </c>
      <c r="AI308" s="48" t="s">
        <v>123</v>
      </c>
      <c r="AJ308" s="48" t="s">
        <v>124</v>
      </c>
    </row>
    <row r="309" spans="30:36">
      <c r="AD309" s="48" t="s">
        <v>115</v>
      </c>
      <c r="AE309" s="48" t="s">
        <v>287</v>
      </c>
      <c r="AF309" s="48">
        <v>4</v>
      </c>
      <c r="AG309" s="48" t="s">
        <v>55</v>
      </c>
      <c r="AH309" s="48">
        <v>4</v>
      </c>
      <c r="AI309" s="48" t="s">
        <v>123</v>
      </c>
      <c r="AJ309" s="48" t="s">
        <v>124</v>
      </c>
    </row>
    <row r="310" spans="30:36">
      <c r="AD310" s="48" t="s">
        <v>115</v>
      </c>
      <c r="AE310" s="48" t="s">
        <v>288</v>
      </c>
      <c r="AF310" s="48">
        <v>4</v>
      </c>
      <c r="AG310" s="48" t="s">
        <v>57</v>
      </c>
      <c r="AH310" s="48">
        <v>4</v>
      </c>
      <c r="AI310" s="48" t="s">
        <v>123</v>
      </c>
      <c r="AJ310" s="48" t="s">
        <v>124</v>
      </c>
    </row>
    <row r="311" spans="30:36">
      <c r="AD311" s="48" t="s">
        <v>115</v>
      </c>
      <c r="AE311" s="48" t="s">
        <v>278</v>
      </c>
      <c r="AF311" s="48">
        <v>8</v>
      </c>
      <c r="AG311" s="48" t="s">
        <v>55</v>
      </c>
      <c r="AH311" s="48">
        <v>4</v>
      </c>
      <c r="AI311" s="48" t="s">
        <v>123</v>
      </c>
      <c r="AJ311" s="48" t="s">
        <v>124</v>
      </c>
    </row>
    <row r="312" spans="30:36">
      <c r="AD312" s="48" t="s">
        <v>115</v>
      </c>
      <c r="AE312" s="48" t="s">
        <v>289</v>
      </c>
      <c r="AF312" s="48">
        <v>7</v>
      </c>
      <c r="AG312" s="48" t="s">
        <v>57</v>
      </c>
      <c r="AH312" s="48">
        <v>4</v>
      </c>
      <c r="AI312" s="48" t="s">
        <v>123</v>
      </c>
      <c r="AJ312" s="48" t="s">
        <v>124</v>
      </c>
    </row>
    <row r="313" spans="30:36">
      <c r="AD313" s="48" t="s">
        <v>115</v>
      </c>
      <c r="AE313" s="48" t="s">
        <v>290</v>
      </c>
      <c r="AF313" s="48">
        <v>5</v>
      </c>
      <c r="AG313" s="48" t="s">
        <v>56</v>
      </c>
      <c r="AH313" s="48">
        <v>4</v>
      </c>
      <c r="AI313" s="48" t="s">
        <v>123</v>
      </c>
      <c r="AJ313" s="48" t="s">
        <v>124</v>
      </c>
    </row>
    <row r="314" spans="30:36">
      <c r="AD314" s="48" t="s">
        <v>115</v>
      </c>
      <c r="AE314" s="48" t="s">
        <v>291</v>
      </c>
      <c r="AF314" s="48">
        <v>5</v>
      </c>
      <c r="AG314" s="48" t="s">
        <v>55</v>
      </c>
      <c r="AH314" s="48">
        <v>4</v>
      </c>
      <c r="AI314" s="48" t="s">
        <v>123</v>
      </c>
      <c r="AJ314" s="48" t="s">
        <v>124</v>
      </c>
    </row>
    <row r="315" spans="30:36">
      <c r="AD315" s="48" t="s">
        <v>115</v>
      </c>
      <c r="AE315" s="48" t="s">
        <v>156</v>
      </c>
      <c r="AF315" s="48">
        <v>6</v>
      </c>
      <c r="AG315" s="48" t="s">
        <v>57</v>
      </c>
      <c r="AH315" s="48">
        <v>4</v>
      </c>
      <c r="AI315" s="48" t="s">
        <v>123</v>
      </c>
      <c r="AJ315" s="48" t="s">
        <v>124</v>
      </c>
    </row>
    <row r="316" spans="30:36">
      <c r="AD316" s="48" t="s">
        <v>115</v>
      </c>
      <c r="AE316" s="48" t="s">
        <v>292</v>
      </c>
      <c r="AF316" s="48">
        <v>5</v>
      </c>
      <c r="AG316" s="48" t="s">
        <v>55</v>
      </c>
      <c r="AH316" s="48">
        <v>4</v>
      </c>
      <c r="AI316" s="48" t="s">
        <v>123</v>
      </c>
      <c r="AJ316" s="48" t="s">
        <v>124</v>
      </c>
    </row>
    <row r="317" spans="30:36">
      <c r="AD317" s="48" t="s">
        <v>115</v>
      </c>
      <c r="AE317" s="48" t="s">
        <v>242</v>
      </c>
      <c r="AF317" s="48">
        <v>5</v>
      </c>
      <c r="AG317" s="48" t="s">
        <v>55</v>
      </c>
      <c r="AH317" s="48">
        <v>4</v>
      </c>
      <c r="AI317" s="48" t="s">
        <v>123</v>
      </c>
      <c r="AJ317" s="48" t="s">
        <v>124</v>
      </c>
    </row>
    <row r="318" spans="30:36">
      <c r="AD318" s="48" t="s">
        <v>115</v>
      </c>
      <c r="AE318" s="48" t="s">
        <v>293</v>
      </c>
      <c r="AF318" s="48">
        <v>5</v>
      </c>
      <c r="AG318" s="48" t="s">
        <v>55</v>
      </c>
      <c r="AH318" s="48">
        <v>4</v>
      </c>
      <c r="AI318" s="48" t="s">
        <v>123</v>
      </c>
      <c r="AJ318" s="48" t="s">
        <v>124</v>
      </c>
    </row>
    <row r="319" spans="30:36">
      <c r="AD319" s="48" t="s">
        <v>115</v>
      </c>
      <c r="AE319" s="48" t="s">
        <v>285</v>
      </c>
      <c r="AF319" s="48">
        <v>5</v>
      </c>
      <c r="AG319" s="48" t="s">
        <v>55</v>
      </c>
      <c r="AH319" s="48">
        <v>4</v>
      </c>
      <c r="AI319" s="48" t="s">
        <v>123</v>
      </c>
      <c r="AJ319" s="48" t="s">
        <v>124</v>
      </c>
    </row>
    <row r="320" spans="30:36">
      <c r="AD320" s="48" t="s">
        <v>115</v>
      </c>
      <c r="AE320" s="48" t="s">
        <v>263</v>
      </c>
      <c r="AF320" s="48">
        <v>4</v>
      </c>
      <c r="AG320" s="48" t="s">
        <v>55</v>
      </c>
      <c r="AH320" s="48">
        <v>4</v>
      </c>
      <c r="AI320" s="48" t="s">
        <v>123</v>
      </c>
      <c r="AJ320" s="48" t="s">
        <v>124</v>
      </c>
    </row>
    <row r="321" spans="30:36">
      <c r="AD321" s="48" t="s">
        <v>115</v>
      </c>
      <c r="AE321" s="48" t="s">
        <v>264</v>
      </c>
      <c r="AF321" s="48">
        <v>4</v>
      </c>
      <c r="AG321" s="48" t="s">
        <v>55</v>
      </c>
      <c r="AH321" s="48">
        <v>4</v>
      </c>
      <c r="AI321" s="48" t="s">
        <v>123</v>
      </c>
      <c r="AJ321" s="48" t="s">
        <v>124</v>
      </c>
    </row>
    <row r="322" spans="30:36">
      <c r="AD322" s="48" t="s">
        <v>115</v>
      </c>
      <c r="AE322" s="48" t="s">
        <v>279</v>
      </c>
      <c r="AF322" s="48">
        <v>4</v>
      </c>
      <c r="AG322" s="48" t="s">
        <v>55</v>
      </c>
      <c r="AH322" s="48">
        <v>4</v>
      </c>
      <c r="AI322" s="48" t="s">
        <v>123</v>
      </c>
      <c r="AJ322" s="48" t="s">
        <v>124</v>
      </c>
    </row>
    <row r="323" spans="30:36">
      <c r="AD323" s="48" t="s">
        <v>115</v>
      </c>
      <c r="AE323" s="48" t="s">
        <v>280</v>
      </c>
      <c r="AF323" s="48">
        <v>4</v>
      </c>
      <c r="AG323" s="48" t="s">
        <v>55</v>
      </c>
      <c r="AH323" s="48">
        <v>4</v>
      </c>
      <c r="AI323" s="48" t="s">
        <v>123</v>
      </c>
      <c r="AJ323" s="48" t="s">
        <v>124</v>
      </c>
    </row>
    <row r="324" spans="30:36">
      <c r="AD324" s="48" t="s">
        <v>115</v>
      </c>
      <c r="AE324" s="48" t="s">
        <v>266</v>
      </c>
      <c r="AF324" s="48">
        <v>4</v>
      </c>
      <c r="AG324" s="48" t="s">
        <v>55</v>
      </c>
      <c r="AH324" s="48">
        <v>4</v>
      </c>
      <c r="AI324" s="48" t="s">
        <v>123</v>
      </c>
      <c r="AJ324" s="48" t="s">
        <v>124</v>
      </c>
    </row>
    <row r="325" spans="30:36">
      <c r="AD325" s="48" t="s">
        <v>115</v>
      </c>
      <c r="AE325" s="48" t="s">
        <v>212</v>
      </c>
      <c r="AF325" s="48">
        <v>4</v>
      </c>
      <c r="AG325" s="48" t="s">
        <v>55</v>
      </c>
      <c r="AH325" s="48">
        <v>4</v>
      </c>
      <c r="AI325" s="48" t="s">
        <v>123</v>
      </c>
      <c r="AJ325" s="48" t="s">
        <v>124</v>
      </c>
    </row>
    <row r="326" spans="30:36">
      <c r="AD326" s="48" t="s">
        <v>115</v>
      </c>
      <c r="AE326" s="48" t="s">
        <v>267</v>
      </c>
      <c r="AF326" s="48">
        <v>4</v>
      </c>
      <c r="AG326" s="48" t="s">
        <v>55</v>
      </c>
      <c r="AH326" s="48">
        <v>4</v>
      </c>
      <c r="AI326" s="48" t="s">
        <v>123</v>
      </c>
      <c r="AJ326" s="48" t="s">
        <v>124</v>
      </c>
    </row>
    <row r="327" spans="30:36">
      <c r="AD327" s="48" t="s">
        <v>115</v>
      </c>
      <c r="AE327" s="48" t="s">
        <v>281</v>
      </c>
      <c r="AF327" s="48">
        <v>4</v>
      </c>
      <c r="AG327" s="48" t="s">
        <v>55</v>
      </c>
      <c r="AH327" s="48">
        <v>4</v>
      </c>
      <c r="AI327" s="48" t="s">
        <v>123</v>
      </c>
      <c r="AJ327" s="48" t="s">
        <v>124</v>
      </c>
    </row>
    <row r="328" spans="30:36">
      <c r="AD328" s="48" t="s">
        <v>115</v>
      </c>
      <c r="AE328" s="48" t="s">
        <v>268</v>
      </c>
      <c r="AF328" s="48">
        <v>4</v>
      </c>
      <c r="AG328" s="48" t="s">
        <v>55</v>
      </c>
      <c r="AH328" s="48">
        <v>4</v>
      </c>
      <c r="AI328" s="48" t="s">
        <v>123</v>
      </c>
      <c r="AJ328" s="48" t="s">
        <v>124</v>
      </c>
    </row>
    <row r="329" spans="30:36">
      <c r="AD329" s="48" t="s">
        <v>115</v>
      </c>
      <c r="AE329" s="48" t="s">
        <v>294</v>
      </c>
      <c r="AF329" s="48">
        <v>4</v>
      </c>
      <c r="AG329" s="48" t="s">
        <v>55</v>
      </c>
      <c r="AH329" s="48">
        <v>4</v>
      </c>
      <c r="AI329" s="48" t="s">
        <v>123</v>
      </c>
      <c r="AJ329" s="48" t="s">
        <v>124</v>
      </c>
    </row>
    <row r="330" spans="30:36">
      <c r="AD330" s="48" t="s">
        <v>115</v>
      </c>
      <c r="AE330" s="48" t="s">
        <v>246</v>
      </c>
      <c r="AF330" s="48">
        <v>4</v>
      </c>
      <c r="AG330" s="48" t="s">
        <v>55</v>
      </c>
      <c r="AH330" s="48">
        <v>4</v>
      </c>
      <c r="AI330" s="48" t="s">
        <v>123</v>
      </c>
      <c r="AJ330" s="48" t="s">
        <v>124</v>
      </c>
    </row>
    <row r="331" spans="30:36">
      <c r="AD331" s="48" t="s">
        <v>109</v>
      </c>
      <c r="AE331" s="48" t="s">
        <v>254</v>
      </c>
      <c r="AF331" s="48">
        <v>5</v>
      </c>
      <c r="AG331" s="48" t="s">
        <v>57</v>
      </c>
      <c r="AH331" s="48">
        <v>5</v>
      </c>
      <c r="AI331" s="48" t="s">
        <v>123</v>
      </c>
      <c r="AJ331" s="48" t="s">
        <v>124</v>
      </c>
    </row>
    <row r="332" spans="30:36">
      <c r="AD332" s="48" t="s">
        <v>109</v>
      </c>
      <c r="AE332" s="48" t="s">
        <v>283</v>
      </c>
      <c r="AF332" s="48">
        <v>5</v>
      </c>
      <c r="AG332" s="48" t="s">
        <v>55</v>
      </c>
      <c r="AH332" s="48">
        <v>5</v>
      </c>
      <c r="AI332" s="48" t="s">
        <v>123</v>
      </c>
      <c r="AJ332" s="48" t="s">
        <v>124</v>
      </c>
    </row>
    <row r="333" spans="30:36">
      <c r="AD333" s="48" t="s">
        <v>109</v>
      </c>
      <c r="AE333" s="48" t="s">
        <v>155</v>
      </c>
      <c r="AF333" s="48">
        <v>7</v>
      </c>
      <c r="AG333" s="48" t="s">
        <v>55</v>
      </c>
      <c r="AH333" s="48">
        <v>5</v>
      </c>
      <c r="AI333" s="48" t="s">
        <v>123</v>
      </c>
      <c r="AJ333" s="48" t="s">
        <v>124</v>
      </c>
    </row>
    <row r="334" spans="30:36">
      <c r="AD334" s="48" t="s">
        <v>109</v>
      </c>
      <c r="AE334" s="48" t="s">
        <v>295</v>
      </c>
      <c r="AF334" s="48">
        <v>6</v>
      </c>
      <c r="AG334" s="48" t="s">
        <v>55</v>
      </c>
      <c r="AH334" s="48">
        <v>5</v>
      </c>
      <c r="AI334" s="48" t="s">
        <v>123</v>
      </c>
      <c r="AJ334" s="48" t="s">
        <v>124</v>
      </c>
    </row>
    <row r="335" spans="30:36">
      <c r="AD335" s="48" t="s">
        <v>109</v>
      </c>
      <c r="AE335" s="48" t="s">
        <v>293</v>
      </c>
      <c r="AF335" s="48">
        <v>5</v>
      </c>
      <c r="AG335" s="48" t="s">
        <v>55</v>
      </c>
      <c r="AH335" s="48">
        <v>5</v>
      </c>
      <c r="AI335" s="48" t="s">
        <v>123</v>
      </c>
      <c r="AJ335" s="48" t="s">
        <v>124</v>
      </c>
    </row>
    <row r="336" spans="30:36">
      <c r="AD336" s="48" t="s">
        <v>109</v>
      </c>
      <c r="AE336" s="48" t="s">
        <v>285</v>
      </c>
      <c r="AF336" s="48">
        <v>5</v>
      </c>
      <c r="AG336" s="48" t="s">
        <v>55</v>
      </c>
      <c r="AH336" s="48">
        <v>5</v>
      </c>
      <c r="AI336" s="48" t="s">
        <v>123</v>
      </c>
      <c r="AJ336" s="48" t="s">
        <v>124</v>
      </c>
    </row>
    <row r="337" spans="30:36">
      <c r="AD337" s="48" t="s">
        <v>109</v>
      </c>
      <c r="AE337" s="48" t="s">
        <v>275</v>
      </c>
      <c r="AF337" s="48">
        <v>5</v>
      </c>
      <c r="AG337" s="48" t="s">
        <v>55</v>
      </c>
      <c r="AH337" s="48">
        <v>5</v>
      </c>
      <c r="AI337" s="48" t="s">
        <v>123</v>
      </c>
      <c r="AJ337" s="48" t="s">
        <v>124</v>
      </c>
    </row>
    <row r="338" spans="30:36">
      <c r="AD338" s="48" t="s">
        <v>109</v>
      </c>
      <c r="AE338" s="48" t="s">
        <v>261</v>
      </c>
      <c r="AF338" s="48">
        <v>5</v>
      </c>
      <c r="AG338" s="48" t="s">
        <v>55</v>
      </c>
      <c r="AH338" s="48">
        <v>5</v>
      </c>
      <c r="AI338" s="48" t="s">
        <v>123</v>
      </c>
      <c r="AJ338" s="48" t="s">
        <v>124</v>
      </c>
    </row>
    <row r="339" spans="30:36">
      <c r="AD339" s="48" t="s">
        <v>109</v>
      </c>
      <c r="AE339" s="48" t="s">
        <v>262</v>
      </c>
      <c r="AF339" s="48">
        <v>5</v>
      </c>
      <c r="AG339" s="48" t="s">
        <v>55</v>
      </c>
      <c r="AH339" s="48">
        <v>5</v>
      </c>
      <c r="AI339" s="48" t="s">
        <v>123</v>
      </c>
      <c r="AJ339" s="48" t="s">
        <v>124</v>
      </c>
    </row>
    <row r="340" spans="30:36">
      <c r="AD340" s="48" t="s">
        <v>109</v>
      </c>
      <c r="AE340" s="48" t="s">
        <v>296</v>
      </c>
      <c r="AF340" s="48">
        <v>5</v>
      </c>
      <c r="AG340" s="48" t="s">
        <v>55</v>
      </c>
      <c r="AH340" s="48">
        <v>5</v>
      </c>
      <c r="AI340" s="48" t="s">
        <v>123</v>
      </c>
      <c r="AJ340" s="48" t="s">
        <v>124</v>
      </c>
    </row>
    <row r="341" spans="30:36">
      <c r="AD341" s="48" t="s">
        <v>109</v>
      </c>
      <c r="AE341" s="48" t="s">
        <v>264</v>
      </c>
      <c r="AF341" s="48">
        <v>5</v>
      </c>
      <c r="AG341" s="48" t="s">
        <v>55</v>
      </c>
      <c r="AH341" s="48">
        <v>5</v>
      </c>
      <c r="AI341" s="48" t="s">
        <v>123</v>
      </c>
      <c r="AJ341" s="48" t="s">
        <v>124</v>
      </c>
    </row>
    <row r="342" spans="30:36">
      <c r="AD342" s="48" t="s">
        <v>109</v>
      </c>
      <c r="AE342" s="48" t="s">
        <v>286</v>
      </c>
      <c r="AF342" s="48">
        <v>5</v>
      </c>
      <c r="AG342" s="48" t="s">
        <v>55</v>
      </c>
      <c r="AH342" s="48">
        <v>5</v>
      </c>
      <c r="AI342" s="48" t="s">
        <v>123</v>
      </c>
      <c r="AJ342" s="48" t="s">
        <v>124</v>
      </c>
    </row>
    <row r="343" spans="30:36">
      <c r="AD343" s="48" t="s">
        <v>109</v>
      </c>
      <c r="AE343" s="48" t="s">
        <v>276</v>
      </c>
      <c r="AF343" s="48">
        <v>5</v>
      </c>
      <c r="AG343" s="48" t="s">
        <v>55</v>
      </c>
      <c r="AH343" s="48">
        <v>5</v>
      </c>
      <c r="AI343" s="48" t="s">
        <v>123</v>
      </c>
      <c r="AJ343" s="48" t="s">
        <v>124</v>
      </c>
    </row>
    <row r="344" spans="30:36">
      <c r="AD344" s="48" t="s">
        <v>111</v>
      </c>
      <c r="AE344" s="48" t="s">
        <v>160</v>
      </c>
      <c r="AF344" s="48">
        <v>24</v>
      </c>
      <c r="AG344" s="48" t="s">
        <v>55</v>
      </c>
      <c r="AH344" s="48">
        <v>5</v>
      </c>
      <c r="AI344" s="48" t="s">
        <v>123</v>
      </c>
      <c r="AJ344" s="48" t="s">
        <v>124</v>
      </c>
    </row>
    <row r="345" spans="30:36">
      <c r="AD345" s="48" t="s">
        <v>111</v>
      </c>
      <c r="AE345" s="48" t="s">
        <v>297</v>
      </c>
      <c r="AF345" s="48">
        <v>8</v>
      </c>
      <c r="AG345" s="48" t="s">
        <v>55</v>
      </c>
      <c r="AH345" s="48">
        <v>5</v>
      </c>
      <c r="AI345" s="48" t="s">
        <v>123</v>
      </c>
      <c r="AJ345" s="48" t="s">
        <v>124</v>
      </c>
    </row>
    <row r="346" spans="30:36">
      <c r="AD346" s="48" t="s">
        <v>111</v>
      </c>
      <c r="AE346" s="48" t="s">
        <v>264</v>
      </c>
      <c r="AF346" s="48">
        <v>5</v>
      </c>
      <c r="AG346" s="48" t="s">
        <v>55</v>
      </c>
      <c r="AH346" s="48">
        <v>5</v>
      </c>
      <c r="AI346" s="48" t="s">
        <v>123</v>
      </c>
      <c r="AJ346" s="48" t="s">
        <v>124</v>
      </c>
    </row>
    <row r="347" spans="30:36">
      <c r="AD347" s="48" t="s">
        <v>111</v>
      </c>
      <c r="AE347" s="48" t="s">
        <v>286</v>
      </c>
      <c r="AF347" s="48">
        <v>5</v>
      </c>
      <c r="AG347" s="48" t="s">
        <v>55</v>
      </c>
      <c r="AH347" s="48">
        <v>5</v>
      </c>
      <c r="AI347" s="48" t="s">
        <v>123</v>
      </c>
      <c r="AJ347" s="48" t="s">
        <v>124</v>
      </c>
    </row>
    <row r="348" spans="30:36">
      <c r="AD348" s="48" t="s">
        <v>111</v>
      </c>
      <c r="AE348" s="48" t="s">
        <v>276</v>
      </c>
      <c r="AF348" s="48">
        <v>5</v>
      </c>
      <c r="AG348" s="48" t="s">
        <v>55</v>
      </c>
      <c r="AH348" s="48">
        <v>5</v>
      </c>
      <c r="AI348" s="48" t="s">
        <v>123</v>
      </c>
      <c r="AJ348" s="48" t="s">
        <v>124</v>
      </c>
    </row>
    <row r="349" spans="30:36">
      <c r="AD349" s="48" t="s">
        <v>111</v>
      </c>
      <c r="AE349" s="48" t="s">
        <v>279</v>
      </c>
      <c r="AF349" s="48">
        <v>5</v>
      </c>
      <c r="AG349" s="48" t="s">
        <v>55</v>
      </c>
      <c r="AH349" s="48">
        <v>5</v>
      </c>
      <c r="AI349" s="48" t="s">
        <v>123</v>
      </c>
      <c r="AJ349" s="48" t="s">
        <v>124</v>
      </c>
    </row>
    <row r="350" spans="30:36">
      <c r="AD350" s="48" t="s">
        <v>111</v>
      </c>
      <c r="AE350" s="48" t="s">
        <v>280</v>
      </c>
      <c r="AF350" s="48">
        <v>5</v>
      </c>
      <c r="AG350" s="48" t="s">
        <v>55</v>
      </c>
      <c r="AH350" s="48">
        <v>5</v>
      </c>
      <c r="AI350" s="48" t="s">
        <v>123</v>
      </c>
      <c r="AJ350" s="48" t="s">
        <v>124</v>
      </c>
    </row>
    <row r="351" spans="30:36">
      <c r="AD351" s="48" t="s">
        <v>111</v>
      </c>
      <c r="AE351" s="48" t="s">
        <v>265</v>
      </c>
      <c r="AF351" s="48">
        <v>5</v>
      </c>
      <c r="AG351" s="48" t="s">
        <v>55</v>
      </c>
      <c r="AH351" s="48">
        <v>5</v>
      </c>
      <c r="AI351" s="48" t="s">
        <v>123</v>
      </c>
      <c r="AJ351" s="48" t="s">
        <v>124</v>
      </c>
    </row>
    <row r="352" spans="30:36">
      <c r="AD352" s="48" t="s">
        <v>111</v>
      </c>
      <c r="AE352" s="48" t="s">
        <v>266</v>
      </c>
      <c r="AF352" s="48">
        <v>5</v>
      </c>
      <c r="AG352" s="48" t="s">
        <v>55</v>
      </c>
      <c r="AH352" s="48">
        <v>5</v>
      </c>
      <c r="AI352" s="48" t="s">
        <v>123</v>
      </c>
      <c r="AJ352" s="48" t="s">
        <v>124</v>
      </c>
    </row>
    <row r="353" spans="30:36">
      <c r="AD353" s="48" t="s">
        <v>111</v>
      </c>
      <c r="AE353" s="48" t="s">
        <v>294</v>
      </c>
      <c r="AF353" s="48">
        <v>5</v>
      </c>
      <c r="AG353" s="48" t="s">
        <v>55</v>
      </c>
      <c r="AH353" s="48">
        <v>5</v>
      </c>
      <c r="AI353" s="48" t="s">
        <v>123</v>
      </c>
      <c r="AJ353" s="48" t="s">
        <v>124</v>
      </c>
    </row>
    <row r="354" spans="30:36">
      <c r="AD354" s="48" t="s">
        <v>111</v>
      </c>
      <c r="AE354" s="48" t="s">
        <v>245</v>
      </c>
      <c r="AF354" s="48">
        <v>5</v>
      </c>
      <c r="AG354" s="48" t="s">
        <v>55</v>
      </c>
      <c r="AH354" s="48">
        <v>5</v>
      </c>
      <c r="AI354" s="48" t="s">
        <v>123</v>
      </c>
      <c r="AJ354" s="48" t="s">
        <v>124</v>
      </c>
    </row>
    <row r="355" spans="30:36">
      <c r="AD355" s="48" t="s">
        <v>113</v>
      </c>
      <c r="AE355" s="48" t="s">
        <v>298</v>
      </c>
      <c r="AF355" s="48">
        <v>6</v>
      </c>
      <c r="AG355" s="48" t="s">
        <v>57</v>
      </c>
      <c r="AH355" s="48">
        <v>5</v>
      </c>
      <c r="AI355" s="48" t="s">
        <v>123</v>
      </c>
      <c r="AJ355" s="48" t="s">
        <v>124</v>
      </c>
    </row>
    <row r="356" spans="30:36">
      <c r="AD356" s="48" t="s">
        <v>113</v>
      </c>
      <c r="AE356" s="48" t="s">
        <v>260</v>
      </c>
      <c r="AF356" s="48">
        <v>8</v>
      </c>
      <c r="AG356" s="48" t="s">
        <v>57</v>
      </c>
      <c r="AH356" s="48">
        <v>5</v>
      </c>
      <c r="AI356" s="48" t="s">
        <v>123</v>
      </c>
      <c r="AJ356" s="48" t="s">
        <v>124</v>
      </c>
    </row>
    <row r="357" spans="30:36">
      <c r="AD357" s="48" t="s">
        <v>113</v>
      </c>
      <c r="AE357" s="48" t="s">
        <v>255</v>
      </c>
      <c r="AF357" s="48">
        <v>6</v>
      </c>
      <c r="AG357" s="48" t="s">
        <v>55</v>
      </c>
      <c r="AH357" s="48">
        <v>5</v>
      </c>
      <c r="AI357" s="48" t="s">
        <v>123</v>
      </c>
      <c r="AJ357" s="48" t="s">
        <v>124</v>
      </c>
    </row>
    <row r="358" spans="30:36">
      <c r="AD358" s="48" t="s">
        <v>113</v>
      </c>
      <c r="AE358" s="48" t="s">
        <v>283</v>
      </c>
      <c r="AF358" s="48">
        <v>6</v>
      </c>
      <c r="AG358" s="48" t="s">
        <v>55</v>
      </c>
      <c r="AH358" s="48">
        <v>5</v>
      </c>
      <c r="AI358" s="48" t="s">
        <v>123</v>
      </c>
      <c r="AJ358" s="48" t="s">
        <v>124</v>
      </c>
    </row>
    <row r="359" spans="30:36">
      <c r="AD359" s="48" t="s">
        <v>113</v>
      </c>
      <c r="AE359" s="48" t="s">
        <v>155</v>
      </c>
      <c r="AF359" s="48">
        <v>6</v>
      </c>
      <c r="AG359" s="48" t="s">
        <v>55</v>
      </c>
      <c r="AH359" s="48">
        <v>5</v>
      </c>
      <c r="AI359" s="48" t="s">
        <v>123</v>
      </c>
      <c r="AJ359" s="48" t="s">
        <v>124</v>
      </c>
    </row>
    <row r="360" spans="30:36">
      <c r="AD360" s="48" t="s">
        <v>113</v>
      </c>
      <c r="AE360" s="48" t="s">
        <v>291</v>
      </c>
      <c r="AF360" s="48">
        <v>5</v>
      </c>
      <c r="AG360" s="48" t="s">
        <v>55</v>
      </c>
      <c r="AH360" s="48">
        <v>5</v>
      </c>
      <c r="AI360" s="48" t="s">
        <v>123</v>
      </c>
      <c r="AJ360" s="48" t="s">
        <v>124</v>
      </c>
    </row>
    <row r="361" spans="30:36">
      <c r="AD361" s="48" t="s">
        <v>113</v>
      </c>
      <c r="AE361" s="48" t="s">
        <v>190</v>
      </c>
      <c r="AF361" s="48">
        <v>5</v>
      </c>
      <c r="AG361" s="48" t="s">
        <v>55</v>
      </c>
      <c r="AH361" s="48">
        <v>5</v>
      </c>
      <c r="AI361" s="48" t="s">
        <v>123</v>
      </c>
      <c r="AJ361" s="48" t="s">
        <v>124</v>
      </c>
    </row>
    <row r="362" spans="30:36">
      <c r="AD362" s="48" t="s">
        <v>113</v>
      </c>
      <c r="AE362" s="48" t="s">
        <v>256</v>
      </c>
      <c r="AF362" s="48">
        <v>5</v>
      </c>
      <c r="AG362" s="48" t="s">
        <v>55</v>
      </c>
      <c r="AH362" s="48">
        <v>5</v>
      </c>
      <c r="AI362" s="48" t="s">
        <v>123</v>
      </c>
      <c r="AJ362" s="48" t="s">
        <v>124</v>
      </c>
    </row>
    <row r="363" spans="30:36">
      <c r="AD363" s="48" t="s">
        <v>113</v>
      </c>
      <c r="AE363" s="48" t="s">
        <v>241</v>
      </c>
      <c r="AF363" s="48">
        <v>5</v>
      </c>
      <c r="AG363" s="48" t="s">
        <v>55</v>
      </c>
      <c r="AH363" s="48">
        <v>5</v>
      </c>
      <c r="AI363" s="48" t="s">
        <v>123</v>
      </c>
      <c r="AJ363" s="48" t="s">
        <v>124</v>
      </c>
    </row>
    <row r="364" spans="30:36">
      <c r="AD364" s="48" t="s">
        <v>113</v>
      </c>
      <c r="AE364" s="48" t="s">
        <v>299</v>
      </c>
      <c r="AF364" s="48">
        <v>5</v>
      </c>
      <c r="AG364" s="48" t="s">
        <v>55</v>
      </c>
      <c r="AH364" s="48">
        <v>5</v>
      </c>
      <c r="AI364" s="48" t="s">
        <v>123</v>
      </c>
      <c r="AJ364" s="48" t="s">
        <v>124</v>
      </c>
    </row>
    <row r="365" spans="30:36">
      <c r="AD365" s="48" t="s">
        <v>113</v>
      </c>
      <c r="AE365" s="48" t="s">
        <v>292</v>
      </c>
      <c r="AF365" s="48">
        <v>5</v>
      </c>
      <c r="AG365" s="48" t="s">
        <v>55</v>
      </c>
      <c r="AH365" s="48">
        <v>5</v>
      </c>
      <c r="AI365" s="48" t="s">
        <v>123</v>
      </c>
      <c r="AJ365" s="48" t="s">
        <v>124</v>
      </c>
    </row>
    <row r="366" spans="30:36">
      <c r="AD366" s="48" t="s">
        <v>113</v>
      </c>
      <c r="AE366" s="48" t="s">
        <v>300</v>
      </c>
      <c r="AF366" s="48">
        <v>5</v>
      </c>
      <c r="AG366" s="48" t="s">
        <v>55</v>
      </c>
      <c r="AH366" s="48">
        <v>5</v>
      </c>
      <c r="AI366" s="48" t="s">
        <v>123</v>
      </c>
      <c r="AJ366" s="48" t="s">
        <v>124</v>
      </c>
    </row>
    <row r="367" spans="30:36">
      <c r="AD367" s="48" t="s">
        <v>113</v>
      </c>
      <c r="AE367" s="48" t="s">
        <v>274</v>
      </c>
      <c r="AF367" s="48">
        <v>5</v>
      </c>
      <c r="AG367" s="48" t="s">
        <v>55</v>
      </c>
      <c r="AH367" s="48">
        <v>5</v>
      </c>
      <c r="AI367" s="48" t="s">
        <v>123</v>
      </c>
      <c r="AJ367" s="48" t="s">
        <v>124</v>
      </c>
    </row>
    <row r="368" spans="30:36">
      <c r="AD368" s="48" t="s">
        <v>113</v>
      </c>
      <c r="AE368" s="48" t="s">
        <v>229</v>
      </c>
      <c r="AF368" s="48">
        <v>5</v>
      </c>
      <c r="AG368" s="48" t="s">
        <v>55</v>
      </c>
      <c r="AH368" s="48">
        <v>5</v>
      </c>
      <c r="AI368" s="48" t="s">
        <v>123</v>
      </c>
      <c r="AJ368" s="48" t="s">
        <v>124</v>
      </c>
    </row>
    <row r="369" spans="30:36">
      <c r="AD369" s="48" t="s">
        <v>113</v>
      </c>
      <c r="AE369" s="48" t="s">
        <v>242</v>
      </c>
      <c r="AF369" s="48">
        <v>5</v>
      </c>
      <c r="AG369" s="48" t="s">
        <v>55</v>
      </c>
      <c r="AH369" s="48">
        <v>5</v>
      </c>
      <c r="AI369" s="48" t="s">
        <v>123</v>
      </c>
      <c r="AJ369" s="48" t="s">
        <v>124</v>
      </c>
    </row>
    <row r="370" spans="30:36">
      <c r="AD370" s="48" t="s">
        <v>113</v>
      </c>
      <c r="AE370" s="48" t="s">
        <v>295</v>
      </c>
      <c r="AF370" s="48">
        <v>5</v>
      </c>
      <c r="AG370" s="48" t="s">
        <v>55</v>
      </c>
      <c r="AH370" s="48">
        <v>5</v>
      </c>
      <c r="AI370" s="48" t="s">
        <v>123</v>
      </c>
      <c r="AJ370" s="48" t="s">
        <v>124</v>
      </c>
    </row>
    <row r="371" spans="30:36">
      <c r="AD371" s="48" t="s">
        <v>113</v>
      </c>
      <c r="AE371" s="48" t="s">
        <v>293</v>
      </c>
      <c r="AF371" s="48">
        <v>5</v>
      </c>
      <c r="AG371" s="48" t="s">
        <v>55</v>
      </c>
      <c r="AH371" s="48">
        <v>5</v>
      </c>
      <c r="AI371" s="48" t="s">
        <v>123</v>
      </c>
      <c r="AJ371" s="48" t="s">
        <v>124</v>
      </c>
    </row>
    <row r="372" spans="30:36">
      <c r="AD372" s="48" t="s">
        <v>113</v>
      </c>
      <c r="AE372" s="48" t="s">
        <v>243</v>
      </c>
      <c r="AF372" s="48">
        <v>5</v>
      </c>
      <c r="AG372" s="48" t="s">
        <v>55</v>
      </c>
      <c r="AH372" s="48">
        <v>5</v>
      </c>
      <c r="AI372" s="48" t="s">
        <v>123</v>
      </c>
      <c r="AJ372" s="48" t="s">
        <v>124</v>
      </c>
    </row>
    <row r="373" spans="30:36">
      <c r="AD373" s="48" t="s">
        <v>115</v>
      </c>
      <c r="AE373" s="48" t="s">
        <v>273</v>
      </c>
      <c r="AF373" s="48">
        <v>10</v>
      </c>
      <c r="AG373" s="48" t="s">
        <v>55</v>
      </c>
      <c r="AH373" s="48">
        <v>5</v>
      </c>
      <c r="AI373" s="48" t="s">
        <v>123</v>
      </c>
      <c r="AJ373" s="48" t="s">
        <v>124</v>
      </c>
    </row>
    <row r="374" spans="30:36">
      <c r="AD374" s="48" t="s">
        <v>115</v>
      </c>
      <c r="AE374" s="48" t="s">
        <v>300</v>
      </c>
      <c r="AF374" s="48">
        <v>5</v>
      </c>
      <c r="AG374" s="48" t="s">
        <v>55</v>
      </c>
      <c r="AH374" s="48">
        <v>5</v>
      </c>
      <c r="AI374" s="48" t="s">
        <v>123</v>
      </c>
      <c r="AJ374" s="48" t="s">
        <v>124</v>
      </c>
    </row>
    <row r="375" spans="30:36">
      <c r="AD375" s="48" t="s">
        <v>115</v>
      </c>
      <c r="AE375" s="48" t="s">
        <v>301</v>
      </c>
      <c r="AF375" s="48">
        <v>5</v>
      </c>
      <c r="AG375" s="48" t="s">
        <v>55</v>
      </c>
      <c r="AH375" s="48">
        <v>5</v>
      </c>
      <c r="AI375" s="48" t="s">
        <v>123</v>
      </c>
      <c r="AJ375" s="48" t="s">
        <v>124</v>
      </c>
    </row>
    <row r="376" spans="30:36">
      <c r="AD376" s="48" t="s">
        <v>115</v>
      </c>
      <c r="AE376" s="48" t="s">
        <v>243</v>
      </c>
      <c r="AF376" s="48">
        <v>5</v>
      </c>
      <c r="AG376" s="48" t="s">
        <v>55</v>
      </c>
      <c r="AH376" s="48">
        <v>5</v>
      </c>
      <c r="AI376" s="48" t="s">
        <v>123</v>
      </c>
      <c r="AJ376" s="48" t="s">
        <v>124</v>
      </c>
    </row>
    <row r="377" spans="30:36">
      <c r="AD377" s="48" t="s">
        <v>115</v>
      </c>
      <c r="AE377" s="48" t="s">
        <v>261</v>
      </c>
      <c r="AF377" s="48">
        <v>5</v>
      </c>
      <c r="AG377" s="48" t="s">
        <v>55</v>
      </c>
      <c r="AH377" s="48">
        <v>5</v>
      </c>
      <c r="AI377" s="48" t="s">
        <v>123</v>
      </c>
      <c r="AJ377" s="48" t="s">
        <v>124</v>
      </c>
    </row>
    <row r="378" spans="30:36">
      <c r="AD378" s="48" t="s">
        <v>115</v>
      </c>
      <c r="AE378" s="48" t="s">
        <v>296</v>
      </c>
      <c r="AF378" s="48">
        <v>5</v>
      </c>
      <c r="AG378" s="48" t="s">
        <v>55</v>
      </c>
      <c r="AH378" s="48">
        <v>5</v>
      </c>
      <c r="AI378" s="48" t="s">
        <v>123</v>
      </c>
      <c r="AJ378" s="48" t="s">
        <v>124</v>
      </c>
    </row>
    <row r="379" spans="30:36">
      <c r="AD379" s="48" t="s">
        <v>115</v>
      </c>
      <c r="AE379" s="48" t="s">
        <v>257</v>
      </c>
      <c r="AF379" s="48">
        <v>5</v>
      </c>
      <c r="AG379" s="48" t="s">
        <v>55</v>
      </c>
      <c r="AH379" s="48">
        <v>5</v>
      </c>
      <c r="AI379" s="48" t="s">
        <v>123</v>
      </c>
      <c r="AJ379" s="48" t="s">
        <v>124</v>
      </c>
    </row>
    <row r="380" spans="30:36">
      <c r="AD380" s="48" t="s">
        <v>115</v>
      </c>
      <c r="AE380" s="48" t="s">
        <v>244</v>
      </c>
      <c r="AF380" s="48">
        <v>5</v>
      </c>
      <c r="AG380" s="48" t="s">
        <v>57</v>
      </c>
      <c r="AH380" s="48">
        <v>5</v>
      </c>
      <c r="AI380" s="48" t="s">
        <v>123</v>
      </c>
      <c r="AJ380" s="48" t="s">
        <v>124</v>
      </c>
    </row>
    <row r="381" spans="30:36">
      <c r="AD381" s="48" t="s">
        <v>109</v>
      </c>
      <c r="AE381" s="48" t="s">
        <v>298</v>
      </c>
      <c r="AF381" s="48">
        <v>11</v>
      </c>
      <c r="AG381" s="48" t="s">
        <v>56</v>
      </c>
      <c r="AH381" s="48">
        <v>6</v>
      </c>
      <c r="AI381" s="48" t="s">
        <v>123</v>
      </c>
      <c r="AJ381" s="48" t="s">
        <v>124</v>
      </c>
    </row>
    <row r="382" spans="30:36">
      <c r="AD382" s="48" t="s">
        <v>109</v>
      </c>
      <c r="AE382" s="48" t="s">
        <v>302</v>
      </c>
      <c r="AF382" s="48">
        <v>7</v>
      </c>
      <c r="AG382" s="48" t="s">
        <v>55</v>
      </c>
      <c r="AH382" s="48">
        <v>6</v>
      </c>
      <c r="AI382" s="48" t="s">
        <v>123</v>
      </c>
      <c r="AJ382" s="48" t="s">
        <v>124</v>
      </c>
    </row>
    <row r="383" spans="30:36">
      <c r="AD383" s="48" t="s">
        <v>109</v>
      </c>
      <c r="AE383" s="48" t="s">
        <v>297</v>
      </c>
      <c r="AF383" s="48">
        <v>6</v>
      </c>
      <c r="AG383" s="48" t="s">
        <v>55</v>
      </c>
      <c r="AH383" s="48">
        <v>6</v>
      </c>
      <c r="AI383" s="48" t="s">
        <v>123</v>
      </c>
      <c r="AJ383" s="48" t="s">
        <v>124</v>
      </c>
    </row>
    <row r="384" spans="30:36">
      <c r="AD384" s="48" t="s">
        <v>109</v>
      </c>
      <c r="AE384" s="48" t="s">
        <v>303</v>
      </c>
      <c r="AF384" s="48">
        <v>7</v>
      </c>
      <c r="AG384" s="48" t="s">
        <v>55</v>
      </c>
      <c r="AH384" s="48">
        <v>6</v>
      </c>
      <c r="AI384" s="48" t="s">
        <v>123</v>
      </c>
      <c r="AJ384" s="48" t="s">
        <v>124</v>
      </c>
    </row>
    <row r="385" spans="30:36">
      <c r="AD385" s="48" t="s">
        <v>109</v>
      </c>
      <c r="AE385" s="48" t="s">
        <v>190</v>
      </c>
      <c r="AF385" s="48">
        <v>6</v>
      </c>
      <c r="AG385" s="48" t="s">
        <v>55</v>
      </c>
      <c r="AH385" s="48">
        <v>6</v>
      </c>
      <c r="AI385" s="48" t="s">
        <v>123</v>
      </c>
      <c r="AJ385" s="48" t="s">
        <v>124</v>
      </c>
    </row>
    <row r="386" spans="30:36">
      <c r="AD386" s="48" t="s">
        <v>109</v>
      </c>
      <c r="AE386" s="48" t="s">
        <v>256</v>
      </c>
      <c r="AF386" s="48">
        <v>6</v>
      </c>
      <c r="AG386" s="48" t="s">
        <v>55</v>
      </c>
      <c r="AH386" s="48">
        <v>6</v>
      </c>
      <c r="AI386" s="48" t="s">
        <v>123</v>
      </c>
      <c r="AJ386" s="48" t="s">
        <v>124</v>
      </c>
    </row>
    <row r="387" spans="30:36">
      <c r="AD387" s="48" t="s">
        <v>109</v>
      </c>
      <c r="AE387" s="48" t="s">
        <v>299</v>
      </c>
      <c r="AF387" s="48">
        <v>6</v>
      </c>
      <c r="AG387" s="48" t="s">
        <v>55</v>
      </c>
      <c r="AH387" s="48">
        <v>6</v>
      </c>
      <c r="AI387" s="48" t="s">
        <v>123</v>
      </c>
      <c r="AJ387" s="48" t="s">
        <v>124</v>
      </c>
    </row>
    <row r="388" spans="30:36">
      <c r="AD388" s="48" t="s">
        <v>109</v>
      </c>
      <c r="AE388" s="48" t="s">
        <v>300</v>
      </c>
      <c r="AF388" s="48">
        <v>6</v>
      </c>
      <c r="AG388" s="48" t="s">
        <v>55</v>
      </c>
      <c r="AH388" s="48">
        <v>6</v>
      </c>
      <c r="AI388" s="48" t="s">
        <v>123</v>
      </c>
      <c r="AJ388" s="48" t="s">
        <v>124</v>
      </c>
    </row>
    <row r="389" spans="30:36">
      <c r="AD389" s="48" t="s">
        <v>109</v>
      </c>
      <c r="AE389" s="48" t="s">
        <v>274</v>
      </c>
      <c r="AF389" s="48">
        <v>6</v>
      </c>
      <c r="AG389" s="48" t="s">
        <v>55</v>
      </c>
      <c r="AH389" s="48">
        <v>6</v>
      </c>
      <c r="AI389" s="48" t="s">
        <v>123</v>
      </c>
      <c r="AJ389" s="48" t="s">
        <v>124</v>
      </c>
    </row>
    <row r="390" spans="30:36">
      <c r="AD390" s="48" t="s">
        <v>111</v>
      </c>
      <c r="AE390" s="48" t="s">
        <v>304</v>
      </c>
      <c r="AF390" s="48">
        <v>7</v>
      </c>
      <c r="AG390" s="48" t="s">
        <v>55</v>
      </c>
      <c r="AH390" s="48">
        <v>6</v>
      </c>
      <c r="AI390" s="48" t="s">
        <v>123</v>
      </c>
      <c r="AJ390" s="48" t="s">
        <v>124</v>
      </c>
    </row>
    <row r="391" spans="30:36">
      <c r="AD391" s="48" t="s">
        <v>111</v>
      </c>
      <c r="AE391" s="48" t="s">
        <v>291</v>
      </c>
      <c r="AF391" s="48">
        <v>7</v>
      </c>
      <c r="AG391" s="48" t="s">
        <v>55</v>
      </c>
      <c r="AH391" s="48">
        <v>6</v>
      </c>
      <c r="AI391" s="48" t="s">
        <v>123</v>
      </c>
      <c r="AJ391" s="48" t="s">
        <v>124</v>
      </c>
    </row>
    <row r="392" spans="30:36">
      <c r="AD392" s="48" t="s">
        <v>111</v>
      </c>
      <c r="AE392" s="48" t="s">
        <v>301</v>
      </c>
      <c r="AF392" s="48">
        <v>7</v>
      </c>
      <c r="AG392" s="48" t="s">
        <v>55</v>
      </c>
      <c r="AH392" s="48">
        <v>6</v>
      </c>
      <c r="AI392" s="48" t="s">
        <v>123</v>
      </c>
      <c r="AJ392" s="48" t="s">
        <v>124</v>
      </c>
    </row>
    <row r="393" spans="30:36">
      <c r="AD393" s="48" t="s">
        <v>111</v>
      </c>
      <c r="AE393" s="48" t="s">
        <v>242</v>
      </c>
      <c r="AF393" s="48">
        <v>6</v>
      </c>
      <c r="AG393" s="48" t="s">
        <v>55</v>
      </c>
      <c r="AH393" s="48">
        <v>6</v>
      </c>
      <c r="AI393" s="48" t="s">
        <v>123</v>
      </c>
      <c r="AJ393" s="48" t="s">
        <v>124</v>
      </c>
    </row>
    <row r="394" spans="30:36">
      <c r="AD394" s="48" t="s">
        <v>111</v>
      </c>
      <c r="AE394" s="48" t="s">
        <v>295</v>
      </c>
      <c r="AF394" s="48">
        <v>6</v>
      </c>
      <c r="AG394" s="48" t="s">
        <v>55</v>
      </c>
      <c r="AH394" s="48">
        <v>6</v>
      </c>
      <c r="AI394" s="48" t="s">
        <v>123</v>
      </c>
      <c r="AJ394" s="48" t="s">
        <v>124</v>
      </c>
    </row>
    <row r="395" spans="30:36">
      <c r="AD395" s="48" t="s">
        <v>111</v>
      </c>
      <c r="AE395" s="48" t="s">
        <v>293</v>
      </c>
      <c r="AF395" s="48">
        <v>6</v>
      </c>
      <c r="AG395" s="48" t="s">
        <v>55</v>
      </c>
      <c r="AH395" s="48">
        <v>6</v>
      </c>
      <c r="AI395" s="48" t="s">
        <v>123</v>
      </c>
      <c r="AJ395" s="48" t="s">
        <v>124</v>
      </c>
    </row>
    <row r="396" spans="30:36">
      <c r="AD396" s="48" t="s">
        <v>111</v>
      </c>
      <c r="AE396" s="48" t="s">
        <v>243</v>
      </c>
      <c r="AF396" s="48">
        <v>6</v>
      </c>
      <c r="AG396" s="48" t="s">
        <v>55</v>
      </c>
      <c r="AH396" s="48">
        <v>6</v>
      </c>
      <c r="AI396" s="48" t="s">
        <v>123</v>
      </c>
      <c r="AJ396" s="48" t="s">
        <v>124</v>
      </c>
    </row>
    <row r="397" spans="30:36">
      <c r="AD397" s="48" t="s">
        <v>111</v>
      </c>
      <c r="AE397" s="48" t="s">
        <v>285</v>
      </c>
      <c r="AF397" s="48">
        <v>6</v>
      </c>
      <c r="AG397" s="48" t="s">
        <v>55</v>
      </c>
      <c r="AH397" s="48">
        <v>6</v>
      </c>
      <c r="AI397" s="48" t="s">
        <v>123</v>
      </c>
      <c r="AJ397" s="48" t="s">
        <v>124</v>
      </c>
    </row>
    <row r="398" spans="30:36">
      <c r="AD398" s="48" t="s">
        <v>111</v>
      </c>
      <c r="AE398" s="48" t="s">
        <v>275</v>
      </c>
      <c r="AF398" s="48">
        <v>6</v>
      </c>
      <c r="AG398" s="48" t="s">
        <v>55</v>
      </c>
      <c r="AH398" s="48">
        <v>6</v>
      </c>
      <c r="AI398" s="48" t="s">
        <v>123</v>
      </c>
      <c r="AJ398" s="48" t="s">
        <v>124</v>
      </c>
    </row>
    <row r="399" spans="30:36">
      <c r="AD399" s="48" t="s">
        <v>111</v>
      </c>
      <c r="AE399" s="48" t="s">
        <v>262</v>
      </c>
      <c r="AF399" s="48">
        <v>6</v>
      </c>
      <c r="AG399" s="48" t="s">
        <v>55</v>
      </c>
      <c r="AH399" s="48">
        <v>6</v>
      </c>
      <c r="AI399" s="48" t="s">
        <v>123</v>
      </c>
      <c r="AJ399" s="48" t="s">
        <v>124</v>
      </c>
    </row>
    <row r="400" spans="30:36">
      <c r="AD400" s="48" t="s">
        <v>111</v>
      </c>
      <c r="AE400" s="48" t="s">
        <v>296</v>
      </c>
      <c r="AF400" s="48">
        <v>6</v>
      </c>
      <c r="AG400" s="48" t="s">
        <v>55</v>
      </c>
      <c r="AH400" s="48">
        <v>6</v>
      </c>
      <c r="AI400" s="48" t="s">
        <v>123</v>
      </c>
      <c r="AJ400" s="48" t="s">
        <v>124</v>
      </c>
    </row>
    <row r="401" spans="30:36">
      <c r="AD401" s="48" t="s">
        <v>111</v>
      </c>
      <c r="AE401" s="48" t="s">
        <v>263</v>
      </c>
      <c r="AF401" s="48">
        <v>6</v>
      </c>
      <c r="AG401" s="48" t="s">
        <v>55</v>
      </c>
      <c r="AH401" s="48">
        <v>6</v>
      </c>
      <c r="AI401" s="48" t="s">
        <v>123</v>
      </c>
      <c r="AJ401" s="48" t="s">
        <v>124</v>
      </c>
    </row>
    <row r="402" spans="30:36">
      <c r="AD402" s="48" t="s">
        <v>113</v>
      </c>
      <c r="AE402" s="48" t="s">
        <v>305</v>
      </c>
      <c r="AF402" s="48">
        <v>7</v>
      </c>
      <c r="AG402" s="48" t="s">
        <v>55</v>
      </c>
      <c r="AH402" s="48">
        <v>6</v>
      </c>
      <c r="AI402" s="48" t="s">
        <v>123</v>
      </c>
      <c r="AJ402" s="48" t="s">
        <v>124</v>
      </c>
    </row>
    <row r="403" spans="30:36">
      <c r="AD403" s="48" t="s">
        <v>113</v>
      </c>
      <c r="AE403" s="48" t="s">
        <v>306</v>
      </c>
      <c r="AF403" s="48">
        <v>6</v>
      </c>
      <c r="AG403" s="48" t="s">
        <v>55</v>
      </c>
      <c r="AH403" s="48">
        <v>6</v>
      </c>
      <c r="AI403" s="48" t="s">
        <v>123</v>
      </c>
      <c r="AJ403" s="48" t="s">
        <v>124</v>
      </c>
    </row>
    <row r="404" spans="30:36">
      <c r="AD404" s="48" t="s">
        <v>113</v>
      </c>
      <c r="AE404" s="48" t="s">
        <v>290</v>
      </c>
      <c r="AF404" s="48">
        <v>6</v>
      </c>
      <c r="AG404" s="48" t="s">
        <v>55</v>
      </c>
      <c r="AH404" s="48">
        <v>6</v>
      </c>
      <c r="AI404" s="48" t="s">
        <v>123</v>
      </c>
      <c r="AJ404" s="48" t="s">
        <v>124</v>
      </c>
    </row>
    <row r="405" spans="30:36">
      <c r="AD405" s="48" t="s">
        <v>113</v>
      </c>
      <c r="AE405" s="48" t="s">
        <v>302</v>
      </c>
      <c r="AF405" s="48">
        <v>6</v>
      </c>
      <c r="AG405" s="48" t="s">
        <v>55</v>
      </c>
      <c r="AH405" s="48">
        <v>6</v>
      </c>
      <c r="AI405" s="48" t="s">
        <v>123</v>
      </c>
      <c r="AJ405" s="48" t="s">
        <v>124</v>
      </c>
    </row>
    <row r="406" spans="30:36">
      <c r="AD406" s="48" t="s">
        <v>113</v>
      </c>
      <c r="AE406" s="48" t="s">
        <v>297</v>
      </c>
      <c r="AF406" s="48">
        <v>6</v>
      </c>
      <c r="AG406" s="48" t="s">
        <v>55</v>
      </c>
      <c r="AH406" s="48">
        <v>6</v>
      </c>
      <c r="AI406" s="48" t="s">
        <v>123</v>
      </c>
      <c r="AJ406" s="48" t="s">
        <v>124</v>
      </c>
    </row>
    <row r="407" spans="30:36">
      <c r="AD407" s="48" t="s">
        <v>113</v>
      </c>
      <c r="AE407" s="48" t="s">
        <v>304</v>
      </c>
      <c r="AF407" s="48">
        <v>6</v>
      </c>
      <c r="AG407" s="48" t="s">
        <v>55</v>
      </c>
      <c r="AH407" s="48">
        <v>6</v>
      </c>
      <c r="AI407" s="48" t="s">
        <v>123</v>
      </c>
      <c r="AJ407" s="48" t="s">
        <v>124</v>
      </c>
    </row>
    <row r="408" spans="30:36">
      <c r="AD408" s="48" t="s">
        <v>115</v>
      </c>
      <c r="AE408" s="48" t="s">
        <v>306</v>
      </c>
      <c r="AF408" s="48">
        <v>7</v>
      </c>
      <c r="AG408" s="48" t="s">
        <v>55</v>
      </c>
      <c r="AH408" s="48">
        <v>6</v>
      </c>
      <c r="AI408" s="48" t="s">
        <v>123</v>
      </c>
      <c r="AJ408" s="48" t="s">
        <v>124</v>
      </c>
    </row>
    <row r="409" spans="30:36">
      <c r="AD409" s="48" t="s">
        <v>115</v>
      </c>
      <c r="AE409" s="48" t="s">
        <v>302</v>
      </c>
      <c r="AF409" s="48">
        <v>7</v>
      </c>
      <c r="AG409" s="48" t="s">
        <v>57</v>
      </c>
      <c r="AH409" s="48">
        <v>6</v>
      </c>
      <c r="AI409" s="48" t="s">
        <v>123</v>
      </c>
      <c r="AJ409" s="48" t="s">
        <v>124</v>
      </c>
    </row>
    <row r="410" spans="30:36">
      <c r="AD410" s="48" t="s">
        <v>115</v>
      </c>
      <c r="AE410" s="48" t="s">
        <v>283</v>
      </c>
      <c r="AF410" s="48">
        <v>6</v>
      </c>
      <c r="AG410" s="48" t="s">
        <v>55</v>
      </c>
      <c r="AH410" s="48">
        <v>6</v>
      </c>
      <c r="AI410" s="48" t="s">
        <v>123</v>
      </c>
      <c r="AJ410" s="48" t="s">
        <v>124</v>
      </c>
    </row>
    <row r="411" spans="30:36">
      <c r="AD411" s="48" t="s">
        <v>115</v>
      </c>
      <c r="AE411" s="48" t="s">
        <v>155</v>
      </c>
      <c r="AF411" s="48">
        <v>6</v>
      </c>
      <c r="AG411" s="48" t="s">
        <v>55</v>
      </c>
      <c r="AH411" s="48">
        <v>6</v>
      </c>
      <c r="AI411" s="48" t="s">
        <v>123</v>
      </c>
      <c r="AJ411" s="48" t="s">
        <v>124</v>
      </c>
    </row>
    <row r="412" spans="30:36">
      <c r="AD412" s="48" t="s">
        <v>115</v>
      </c>
      <c r="AE412" s="48" t="s">
        <v>304</v>
      </c>
      <c r="AF412" s="48">
        <v>6</v>
      </c>
      <c r="AG412" s="48" t="s">
        <v>55</v>
      </c>
      <c r="AH412" s="48">
        <v>6</v>
      </c>
      <c r="AI412" s="48" t="s">
        <v>123</v>
      </c>
      <c r="AJ412" s="48" t="s">
        <v>124</v>
      </c>
    </row>
    <row r="413" spans="30:36">
      <c r="AD413" s="48" t="s">
        <v>115</v>
      </c>
      <c r="AE413" s="48" t="s">
        <v>303</v>
      </c>
      <c r="AF413" s="48">
        <v>6</v>
      </c>
      <c r="AG413" s="48" t="s">
        <v>55</v>
      </c>
      <c r="AH413" s="48">
        <v>6</v>
      </c>
      <c r="AI413" s="48" t="s">
        <v>123</v>
      </c>
      <c r="AJ413" s="48" t="s">
        <v>124</v>
      </c>
    </row>
    <row r="414" spans="30:36">
      <c r="AD414" s="48" t="s">
        <v>115</v>
      </c>
      <c r="AE414" s="48" t="s">
        <v>190</v>
      </c>
      <c r="AF414" s="48">
        <v>6</v>
      </c>
      <c r="AG414" s="48" t="s">
        <v>55</v>
      </c>
      <c r="AH414" s="48">
        <v>6</v>
      </c>
      <c r="AI414" s="48" t="s">
        <v>123</v>
      </c>
      <c r="AJ414" s="48" t="s">
        <v>124</v>
      </c>
    </row>
    <row r="415" spans="30:36">
      <c r="AD415" s="48" t="s">
        <v>115</v>
      </c>
      <c r="AE415" s="48" t="s">
        <v>256</v>
      </c>
      <c r="AF415" s="48">
        <v>6</v>
      </c>
      <c r="AG415" s="48" t="s">
        <v>55</v>
      </c>
      <c r="AH415" s="48">
        <v>6</v>
      </c>
      <c r="AI415" s="48" t="s">
        <v>123</v>
      </c>
      <c r="AJ415" s="48" t="s">
        <v>124</v>
      </c>
    </row>
    <row r="416" spans="30:36">
      <c r="AD416" s="48" t="s">
        <v>115</v>
      </c>
      <c r="AE416" s="48" t="s">
        <v>241</v>
      </c>
      <c r="AF416" s="48">
        <v>6</v>
      </c>
      <c r="AG416" s="48" t="s">
        <v>55</v>
      </c>
      <c r="AH416" s="48">
        <v>6</v>
      </c>
      <c r="AI416" s="48" t="s">
        <v>123</v>
      </c>
      <c r="AJ416" s="48" t="s">
        <v>124</v>
      </c>
    </row>
    <row r="417" spans="30:36">
      <c r="AD417" s="48" t="s">
        <v>115</v>
      </c>
      <c r="AE417" s="48" t="s">
        <v>299</v>
      </c>
      <c r="AF417" s="48">
        <v>6</v>
      </c>
      <c r="AG417" s="48" t="s">
        <v>55</v>
      </c>
      <c r="AH417" s="48">
        <v>6</v>
      </c>
      <c r="AI417" s="48" t="s">
        <v>123</v>
      </c>
      <c r="AJ417" s="48" t="s">
        <v>124</v>
      </c>
    </row>
    <row r="418" spans="30:36">
      <c r="AD418" s="48" t="s">
        <v>109</v>
      </c>
      <c r="AE418" s="48" t="s">
        <v>307</v>
      </c>
      <c r="AF418" s="48">
        <v>8</v>
      </c>
      <c r="AG418" s="48" t="s">
        <v>55</v>
      </c>
      <c r="AH418" s="48">
        <v>7</v>
      </c>
      <c r="AI418" s="48" t="s">
        <v>123</v>
      </c>
      <c r="AJ418" s="48" t="s">
        <v>124</v>
      </c>
    </row>
    <row r="419" spans="30:36">
      <c r="AD419" s="48" t="s">
        <v>109</v>
      </c>
      <c r="AE419" s="48" t="s">
        <v>308</v>
      </c>
      <c r="AF419" s="48">
        <v>7</v>
      </c>
      <c r="AG419" s="48" t="s">
        <v>55</v>
      </c>
      <c r="AH419" s="48">
        <v>7</v>
      </c>
      <c r="AI419" s="48" t="s">
        <v>123</v>
      </c>
      <c r="AJ419" s="48" t="s">
        <v>124</v>
      </c>
    </row>
    <row r="420" spans="30:36">
      <c r="AD420" s="48" t="s">
        <v>109</v>
      </c>
      <c r="AE420" s="48" t="s">
        <v>309</v>
      </c>
      <c r="AF420" s="48">
        <v>7</v>
      </c>
      <c r="AG420" s="48" t="s">
        <v>55</v>
      </c>
      <c r="AH420" s="48">
        <v>7</v>
      </c>
      <c r="AI420" s="48" t="s">
        <v>123</v>
      </c>
      <c r="AJ420" s="48" t="s">
        <v>124</v>
      </c>
    </row>
    <row r="421" spans="30:36">
      <c r="AD421" s="48" t="s">
        <v>109</v>
      </c>
      <c r="AE421" s="48" t="s">
        <v>306</v>
      </c>
      <c r="AF421" s="48">
        <v>7</v>
      </c>
      <c r="AG421" s="48" t="s">
        <v>55</v>
      </c>
      <c r="AH421" s="48">
        <v>7</v>
      </c>
      <c r="AI421" s="48" t="s">
        <v>123</v>
      </c>
      <c r="AJ421" s="48" t="s">
        <v>124</v>
      </c>
    </row>
    <row r="422" spans="30:36">
      <c r="AD422" s="48" t="s">
        <v>109</v>
      </c>
      <c r="AE422" s="48" t="s">
        <v>290</v>
      </c>
      <c r="AF422" s="48">
        <v>7</v>
      </c>
      <c r="AG422" s="48" t="s">
        <v>55</v>
      </c>
      <c r="AH422" s="48">
        <v>7</v>
      </c>
      <c r="AI422" s="48" t="s">
        <v>123</v>
      </c>
      <c r="AJ422" s="48" t="s">
        <v>124</v>
      </c>
    </row>
    <row r="423" spans="30:36">
      <c r="AD423" s="48" t="s">
        <v>109</v>
      </c>
      <c r="AE423" s="48" t="s">
        <v>253</v>
      </c>
      <c r="AF423" s="48">
        <v>7</v>
      </c>
      <c r="AG423" s="48" t="s">
        <v>55</v>
      </c>
      <c r="AH423" s="48">
        <v>7</v>
      </c>
      <c r="AI423" s="48" t="s">
        <v>123</v>
      </c>
      <c r="AJ423" s="48" t="s">
        <v>124</v>
      </c>
    </row>
    <row r="424" spans="30:36">
      <c r="AD424" s="48" t="s">
        <v>109</v>
      </c>
      <c r="AE424" s="48" t="s">
        <v>255</v>
      </c>
      <c r="AF424" s="48">
        <v>7</v>
      </c>
      <c r="AG424" s="48" t="s">
        <v>55</v>
      </c>
      <c r="AH424" s="48">
        <v>7</v>
      </c>
      <c r="AI424" s="48" t="s">
        <v>123</v>
      </c>
      <c r="AJ424" s="48" t="s">
        <v>124</v>
      </c>
    </row>
    <row r="425" spans="30:36">
      <c r="AD425" s="48" t="s">
        <v>109</v>
      </c>
      <c r="AE425" s="48" t="s">
        <v>310</v>
      </c>
      <c r="AF425" s="48">
        <v>7</v>
      </c>
      <c r="AG425" s="48" t="s">
        <v>55</v>
      </c>
      <c r="AH425" s="48">
        <v>7</v>
      </c>
      <c r="AI425" s="48" t="s">
        <v>123</v>
      </c>
      <c r="AJ425" s="48" t="s">
        <v>124</v>
      </c>
    </row>
    <row r="426" spans="30:36">
      <c r="AD426" s="48" t="s">
        <v>109</v>
      </c>
      <c r="AE426" s="48" t="s">
        <v>304</v>
      </c>
      <c r="AF426" s="48">
        <v>7</v>
      </c>
      <c r="AG426" s="48" t="s">
        <v>55</v>
      </c>
      <c r="AH426" s="48">
        <v>7</v>
      </c>
      <c r="AI426" s="48" t="s">
        <v>123</v>
      </c>
      <c r="AJ426" s="48" t="s">
        <v>124</v>
      </c>
    </row>
    <row r="427" spans="30:36">
      <c r="AD427" s="48" t="s">
        <v>109</v>
      </c>
      <c r="AE427" s="48" t="s">
        <v>311</v>
      </c>
      <c r="AF427" s="48">
        <v>22</v>
      </c>
      <c r="AG427" s="48" t="s">
        <v>192</v>
      </c>
      <c r="AH427" s="48">
        <v>7</v>
      </c>
      <c r="AI427" s="48" t="s">
        <v>123</v>
      </c>
      <c r="AJ427" s="48" t="s">
        <v>124</v>
      </c>
    </row>
    <row r="428" spans="30:36">
      <c r="AD428" s="48" t="s">
        <v>109</v>
      </c>
      <c r="AE428" s="48" t="s">
        <v>191</v>
      </c>
      <c r="AF428" s="48">
        <v>8</v>
      </c>
      <c r="AG428" s="48" t="s">
        <v>56</v>
      </c>
      <c r="AH428" s="48">
        <v>7</v>
      </c>
      <c r="AI428" s="48" t="s">
        <v>123</v>
      </c>
      <c r="AJ428" s="48" t="s">
        <v>124</v>
      </c>
    </row>
    <row r="429" spans="30:36">
      <c r="AD429" s="48" t="s">
        <v>111</v>
      </c>
      <c r="AE429" s="48" t="s">
        <v>309</v>
      </c>
      <c r="AF429" s="48">
        <v>8</v>
      </c>
      <c r="AG429" s="48" t="s">
        <v>55</v>
      </c>
      <c r="AH429" s="48">
        <v>7</v>
      </c>
      <c r="AI429" s="48" t="s">
        <v>123</v>
      </c>
      <c r="AJ429" s="48" t="s">
        <v>124</v>
      </c>
    </row>
    <row r="430" spans="30:36">
      <c r="AD430" s="48" t="s">
        <v>111</v>
      </c>
      <c r="AE430" s="48" t="s">
        <v>306</v>
      </c>
      <c r="AF430" s="48">
        <v>7</v>
      </c>
      <c r="AG430" s="48" t="s">
        <v>57</v>
      </c>
      <c r="AH430" s="48">
        <v>7</v>
      </c>
      <c r="AI430" s="48" t="s">
        <v>123</v>
      </c>
      <c r="AJ430" s="48" t="s">
        <v>124</v>
      </c>
    </row>
    <row r="431" spans="30:36">
      <c r="AD431" s="48" t="s">
        <v>111</v>
      </c>
      <c r="AE431" s="48" t="s">
        <v>310</v>
      </c>
      <c r="AF431" s="48">
        <v>8</v>
      </c>
      <c r="AG431" s="48" t="s">
        <v>55</v>
      </c>
      <c r="AH431" s="48">
        <v>7</v>
      </c>
      <c r="AI431" s="48" t="s">
        <v>123</v>
      </c>
      <c r="AJ431" s="48" t="s">
        <v>124</v>
      </c>
    </row>
    <row r="432" spans="30:36">
      <c r="AD432" s="48" t="s">
        <v>111</v>
      </c>
      <c r="AE432" s="48" t="s">
        <v>156</v>
      </c>
      <c r="AF432" s="48">
        <v>7</v>
      </c>
      <c r="AG432" s="48" t="s">
        <v>55</v>
      </c>
      <c r="AH432" s="48">
        <v>7</v>
      </c>
      <c r="AI432" s="48" t="s">
        <v>123</v>
      </c>
      <c r="AJ432" s="48" t="s">
        <v>124</v>
      </c>
    </row>
    <row r="433" spans="30:36">
      <c r="AD433" s="48" t="s">
        <v>111</v>
      </c>
      <c r="AE433" s="48" t="s">
        <v>241</v>
      </c>
      <c r="AF433" s="48">
        <v>7</v>
      </c>
      <c r="AG433" s="48" t="s">
        <v>55</v>
      </c>
      <c r="AH433" s="48">
        <v>7</v>
      </c>
      <c r="AI433" s="48" t="s">
        <v>123</v>
      </c>
      <c r="AJ433" s="48" t="s">
        <v>124</v>
      </c>
    </row>
    <row r="434" spans="30:36">
      <c r="AD434" s="48" t="s">
        <v>111</v>
      </c>
      <c r="AE434" s="48" t="s">
        <v>299</v>
      </c>
      <c r="AF434" s="48">
        <v>7</v>
      </c>
      <c r="AG434" s="48" t="s">
        <v>55</v>
      </c>
      <c r="AH434" s="48">
        <v>7</v>
      </c>
      <c r="AI434" s="48" t="s">
        <v>123</v>
      </c>
      <c r="AJ434" s="48" t="s">
        <v>124</v>
      </c>
    </row>
    <row r="435" spans="30:36">
      <c r="AD435" s="48" t="s">
        <v>111</v>
      </c>
      <c r="AE435" s="48" t="s">
        <v>300</v>
      </c>
      <c r="AF435" s="48">
        <v>7</v>
      </c>
      <c r="AG435" s="48" t="s">
        <v>55</v>
      </c>
      <c r="AH435" s="48">
        <v>7</v>
      </c>
      <c r="AI435" s="48" t="s">
        <v>123</v>
      </c>
      <c r="AJ435" s="48" t="s">
        <v>124</v>
      </c>
    </row>
    <row r="436" spans="30:36">
      <c r="AD436" s="48" t="s">
        <v>111</v>
      </c>
      <c r="AE436" s="48" t="s">
        <v>274</v>
      </c>
      <c r="AF436" s="48">
        <v>7</v>
      </c>
      <c r="AG436" s="48" t="s">
        <v>55</v>
      </c>
      <c r="AH436" s="48">
        <v>7</v>
      </c>
      <c r="AI436" s="48" t="s">
        <v>123</v>
      </c>
      <c r="AJ436" s="48" t="s">
        <v>124</v>
      </c>
    </row>
    <row r="437" spans="30:36">
      <c r="AD437" s="48" t="s">
        <v>111</v>
      </c>
      <c r="AE437" s="48" t="s">
        <v>229</v>
      </c>
      <c r="AF437" s="48">
        <v>7</v>
      </c>
      <c r="AG437" s="48" t="s">
        <v>55</v>
      </c>
      <c r="AH437" s="48">
        <v>7</v>
      </c>
      <c r="AI437" s="48" t="s">
        <v>123</v>
      </c>
      <c r="AJ437" s="48" t="s">
        <v>124</v>
      </c>
    </row>
    <row r="438" spans="30:36">
      <c r="AD438" s="48" t="s">
        <v>111</v>
      </c>
      <c r="AE438" s="48" t="s">
        <v>312</v>
      </c>
      <c r="AF438" s="48">
        <v>33</v>
      </c>
      <c r="AG438" s="48" t="s">
        <v>56</v>
      </c>
      <c r="AH438" s="48">
        <v>7</v>
      </c>
      <c r="AI438" s="48" t="s">
        <v>123</v>
      </c>
      <c r="AJ438" s="48" t="s">
        <v>124</v>
      </c>
    </row>
    <row r="439" spans="30:36">
      <c r="AD439" s="48" t="s">
        <v>113</v>
      </c>
      <c r="AE439" s="48" t="s">
        <v>313</v>
      </c>
      <c r="AF439" s="48">
        <v>10</v>
      </c>
      <c r="AG439" s="48" t="s">
        <v>55</v>
      </c>
      <c r="AH439" s="48">
        <v>7</v>
      </c>
      <c r="AI439" s="48" t="s">
        <v>123</v>
      </c>
      <c r="AJ439" s="48" t="s">
        <v>124</v>
      </c>
    </row>
    <row r="440" spans="30:36">
      <c r="AD440" s="48" t="s">
        <v>113</v>
      </c>
      <c r="AE440" s="48" t="s">
        <v>273</v>
      </c>
      <c r="AF440" s="48">
        <v>9</v>
      </c>
      <c r="AG440" s="48" t="s">
        <v>55</v>
      </c>
      <c r="AH440" s="48">
        <v>7</v>
      </c>
      <c r="AI440" s="48" t="s">
        <v>123</v>
      </c>
      <c r="AJ440" s="48" t="s">
        <v>124</v>
      </c>
    </row>
    <row r="441" spans="30:36">
      <c r="AD441" s="48" t="s">
        <v>113</v>
      </c>
      <c r="AE441" s="48" t="s">
        <v>314</v>
      </c>
      <c r="AF441" s="48">
        <v>7</v>
      </c>
      <c r="AG441" s="48" t="s">
        <v>55</v>
      </c>
      <c r="AH441" s="48">
        <v>7</v>
      </c>
      <c r="AI441" s="48" t="s">
        <v>123</v>
      </c>
      <c r="AJ441" s="48" t="s">
        <v>124</v>
      </c>
    </row>
    <row r="442" spans="30:36">
      <c r="AD442" s="48" t="s">
        <v>113</v>
      </c>
      <c r="AE442" s="48" t="s">
        <v>211</v>
      </c>
      <c r="AF442" s="48">
        <v>9</v>
      </c>
      <c r="AG442" s="48" t="s">
        <v>55</v>
      </c>
      <c r="AH442" s="48">
        <v>7</v>
      </c>
      <c r="AI442" s="48" t="s">
        <v>123</v>
      </c>
      <c r="AJ442" s="48" t="s">
        <v>124</v>
      </c>
    </row>
    <row r="443" spans="30:36">
      <c r="AD443" s="48" t="s">
        <v>113</v>
      </c>
      <c r="AE443" s="48" t="s">
        <v>315</v>
      </c>
      <c r="AF443" s="48">
        <v>7</v>
      </c>
      <c r="AG443" s="48" t="s">
        <v>57</v>
      </c>
      <c r="AH443" s="48">
        <v>7</v>
      </c>
      <c r="AI443" s="48" t="s">
        <v>123</v>
      </c>
      <c r="AJ443" s="48" t="s">
        <v>124</v>
      </c>
    </row>
    <row r="444" spans="30:36">
      <c r="AD444" s="48" t="s">
        <v>113</v>
      </c>
      <c r="AE444" s="48" t="s">
        <v>308</v>
      </c>
      <c r="AF444" s="48">
        <v>7</v>
      </c>
      <c r="AG444" s="48" t="s">
        <v>55</v>
      </c>
      <c r="AH444" s="48">
        <v>7</v>
      </c>
      <c r="AI444" s="48" t="s">
        <v>123</v>
      </c>
      <c r="AJ444" s="48" t="s">
        <v>124</v>
      </c>
    </row>
    <row r="445" spans="30:36">
      <c r="AD445" s="48" t="s">
        <v>113</v>
      </c>
      <c r="AE445" s="48" t="s">
        <v>309</v>
      </c>
      <c r="AF445" s="48">
        <v>7</v>
      </c>
      <c r="AG445" s="48" t="s">
        <v>55</v>
      </c>
      <c r="AH445" s="48">
        <v>7</v>
      </c>
      <c r="AI445" s="48" t="s">
        <v>123</v>
      </c>
      <c r="AJ445" s="48" t="s">
        <v>124</v>
      </c>
    </row>
    <row r="446" spans="30:36">
      <c r="AD446" s="48" t="s">
        <v>113</v>
      </c>
      <c r="AE446" s="48" t="s">
        <v>278</v>
      </c>
      <c r="AF446" s="48">
        <v>7</v>
      </c>
      <c r="AG446" s="48" t="s">
        <v>55</v>
      </c>
      <c r="AH446" s="48">
        <v>7</v>
      </c>
      <c r="AI446" s="48" t="s">
        <v>123</v>
      </c>
      <c r="AJ446" s="48" t="s">
        <v>124</v>
      </c>
    </row>
    <row r="447" spans="30:36">
      <c r="AD447" s="48" t="s">
        <v>113</v>
      </c>
      <c r="AE447" s="48" t="s">
        <v>289</v>
      </c>
      <c r="AF447" s="48">
        <v>7</v>
      </c>
      <c r="AG447" s="48" t="s">
        <v>55</v>
      </c>
      <c r="AH447" s="48">
        <v>7</v>
      </c>
      <c r="AI447" s="48" t="s">
        <v>123</v>
      </c>
      <c r="AJ447" s="48" t="s">
        <v>124</v>
      </c>
    </row>
    <row r="448" spans="30:36">
      <c r="AD448" s="48" t="s">
        <v>115</v>
      </c>
      <c r="AE448" s="48" t="s">
        <v>316</v>
      </c>
      <c r="AF448" s="48">
        <v>9</v>
      </c>
      <c r="AG448" s="48" t="s">
        <v>55</v>
      </c>
      <c r="AH448" s="48">
        <v>7</v>
      </c>
      <c r="AI448" s="48" t="s">
        <v>123</v>
      </c>
      <c r="AJ448" s="48" t="s">
        <v>124</v>
      </c>
    </row>
    <row r="449" spans="30:36">
      <c r="AD449" s="48" t="s">
        <v>115</v>
      </c>
      <c r="AE449" s="48" t="s">
        <v>253</v>
      </c>
      <c r="AF449" s="48">
        <v>7</v>
      </c>
      <c r="AG449" s="48" t="s">
        <v>55</v>
      </c>
      <c r="AH449" s="48">
        <v>7</v>
      </c>
      <c r="AI449" s="48" t="s">
        <v>123</v>
      </c>
      <c r="AJ449" s="48" t="s">
        <v>124</v>
      </c>
    </row>
    <row r="450" spans="30:36">
      <c r="AD450" s="48" t="s">
        <v>115</v>
      </c>
      <c r="AE450" s="48" t="s">
        <v>255</v>
      </c>
      <c r="AF450" s="48">
        <v>7</v>
      </c>
      <c r="AG450" s="48" t="s">
        <v>55</v>
      </c>
      <c r="AH450" s="48">
        <v>7</v>
      </c>
      <c r="AI450" s="48" t="s">
        <v>123</v>
      </c>
      <c r="AJ450" s="48" t="s">
        <v>124</v>
      </c>
    </row>
    <row r="451" spans="30:36">
      <c r="AD451" s="48" t="s">
        <v>115</v>
      </c>
      <c r="AE451" s="48" t="s">
        <v>310</v>
      </c>
      <c r="AF451" s="48">
        <v>7</v>
      </c>
      <c r="AG451" s="48" t="s">
        <v>55</v>
      </c>
      <c r="AH451" s="48">
        <v>7</v>
      </c>
      <c r="AI451" s="48" t="s">
        <v>123</v>
      </c>
      <c r="AJ451" s="48" t="s">
        <v>124</v>
      </c>
    </row>
    <row r="452" spans="30:36">
      <c r="AD452" s="48" t="s">
        <v>115</v>
      </c>
      <c r="AE452" s="48" t="s">
        <v>297</v>
      </c>
      <c r="AF452" s="48">
        <v>7</v>
      </c>
      <c r="AG452" s="48" t="s">
        <v>55</v>
      </c>
      <c r="AH452" s="48">
        <v>7</v>
      </c>
      <c r="AI452" s="48" t="s">
        <v>123</v>
      </c>
      <c r="AJ452" s="48" t="s">
        <v>124</v>
      </c>
    </row>
    <row r="453" spans="30:36">
      <c r="AD453" s="48" t="s">
        <v>109</v>
      </c>
      <c r="AE453" s="48" t="s">
        <v>316</v>
      </c>
      <c r="AF453" s="48">
        <v>9</v>
      </c>
      <c r="AG453" s="48" t="s">
        <v>55</v>
      </c>
      <c r="AH453" s="48">
        <v>8</v>
      </c>
      <c r="AI453" s="48" t="s">
        <v>123</v>
      </c>
      <c r="AJ453" s="48" t="s">
        <v>124</v>
      </c>
    </row>
    <row r="454" spans="30:36">
      <c r="AD454" s="48" t="s">
        <v>109</v>
      </c>
      <c r="AE454" s="48" t="s">
        <v>259</v>
      </c>
      <c r="AF454" s="48">
        <v>8</v>
      </c>
      <c r="AG454" s="48" t="s">
        <v>55</v>
      </c>
      <c r="AH454" s="48">
        <v>8</v>
      </c>
      <c r="AI454" s="48" t="s">
        <v>123</v>
      </c>
      <c r="AJ454" s="48" t="s">
        <v>124</v>
      </c>
    </row>
    <row r="455" spans="30:36">
      <c r="AD455" s="48" t="s">
        <v>109</v>
      </c>
      <c r="AE455" s="48" t="s">
        <v>260</v>
      </c>
      <c r="AF455" s="48">
        <v>8</v>
      </c>
      <c r="AG455" s="48" t="s">
        <v>55</v>
      </c>
      <c r="AH455" s="48">
        <v>8</v>
      </c>
      <c r="AI455" s="48" t="s">
        <v>123</v>
      </c>
      <c r="AJ455" s="48" t="s">
        <v>124</v>
      </c>
    </row>
    <row r="456" spans="30:36">
      <c r="AD456" s="48" t="s">
        <v>111</v>
      </c>
      <c r="AE456" s="48" t="s">
        <v>308</v>
      </c>
      <c r="AF456" s="48">
        <v>8</v>
      </c>
      <c r="AG456" s="48" t="s">
        <v>55</v>
      </c>
      <c r="AH456" s="48">
        <v>8</v>
      </c>
      <c r="AI456" s="48" t="s">
        <v>123</v>
      </c>
      <c r="AJ456" s="48" t="s">
        <v>124</v>
      </c>
    </row>
    <row r="457" spans="30:36">
      <c r="AD457" s="48" t="s">
        <v>111</v>
      </c>
      <c r="AE457" s="48" t="s">
        <v>289</v>
      </c>
      <c r="AF457" s="48">
        <v>8</v>
      </c>
      <c r="AG457" s="48" t="s">
        <v>55</v>
      </c>
      <c r="AH457" s="48">
        <v>8</v>
      </c>
      <c r="AI457" s="48" t="s">
        <v>123</v>
      </c>
      <c r="AJ457" s="48" t="s">
        <v>124</v>
      </c>
    </row>
    <row r="458" spans="30:36">
      <c r="AD458" s="48" t="s">
        <v>111</v>
      </c>
      <c r="AE458" s="48" t="s">
        <v>290</v>
      </c>
      <c r="AF458" s="48">
        <v>8</v>
      </c>
      <c r="AG458" s="48" t="s">
        <v>55</v>
      </c>
      <c r="AH458" s="48">
        <v>8</v>
      </c>
      <c r="AI458" s="48" t="s">
        <v>123</v>
      </c>
      <c r="AJ458" s="48" t="s">
        <v>124</v>
      </c>
    </row>
    <row r="459" spans="30:36">
      <c r="AD459" s="48" t="s">
        <v>111</v>
      </c>
      <c r="AE459" s="48" t="s">
        <v>302</v>
      </c>
      <c r="AF459" s="48">
        <v>8</v>
      </c>
      <c r="AG459" s="48" t="s">
        <v>55</v>
      </c>
      <c r="AH459" s="48">
        <v>8</v>
      </c>
      <c r="AI459" s="48" t="s">
        <v>123</v>
      </c>
      <c r="AJ459" s="48" t="s">
        <v>124</v>
      </c>
    </row>
    <row r="460" spans="30:36">
      <c r="AD460" s="48" t="s">
        <v>111</v>
      </c>
      <c r="AE460" s="48" t="s">
        <v>311</v>
      </c>
      <c r="AF460" s="48">
        <v>8</v>
      </c>
      <c r="AG460" s="48" t="s">
        <v>57</v>
      </c>
      <c r="AH460" s="48">
        <v>8</v>
      </c>
      <c r="AI460" s="48" t="s">
        <v>123</v>
      </c>
      <c r="AJ460" s="48" t="s">
        <v>124</v>
      </c>
    </row>
    <row r="461" spans="30:36">
      <c r="AD461" s="48" t="s">
        <v>113</v>
      </c>
      <c r="AE461" s="48" t="s">
        <v>240</v>
      </c>
      <c r="AF461" s="48">
        <v>8</v>
      </c>
      <c r="AG461" s="48" t="s">
        <v>55</v>
      </c>
      <c r="AH461" s="48">
        <v>8</v>
      </c>
      <c r="AI461" s="48" t="s">
        <v>123</v>
      </c>
      <c r="AJ461" s="48" t="s">
        <v>124</v>
      </c>
    </row>
    <row r="462" spans="30:36">
      <c r="AD462" s="48" t="s">
        <v>113</v>
      </c>
      <c r="AE462" s="48" t="s">
        <v>307</v>
      </c>
      <c r="AF462" s="48">
        <v>8</v>
      </c>
      <c r="AG462" s="48" t="s">
        <v>55</v>
      </c>
      <c r="AH462" s="48">
        <v>8</v>
      </c>
      <c r="AI462" s="48" t="s">
        <v>123</v>
      </c>
      <c r="AJ462" s="48" t="s">
        <v>124</v>
      </c>
    </row>
    <row r="463" spans="30:36">
      <c r="AD463" s="48" t="s">
        <v>115</v>
      </c>
      <c r="AE463" s="48" t="s">
        <v>305</v>
      </c>
      <c r="AF463" s="48">
        <v>13</v>
      </c>
      <c r="AG463" s="48" t="s">
        <v>192</v>
      </c>
      <c r="AH463" s="48">
        <v>8</v>
      </c>
      <c r="AI463" s="48" t="s">
        <v>123</v>
      </c>
      <c r="AJ463" s="48" t="s">
        <v>124</v>
      </c>
    </row>
    <row r="464" spans="30:36">
      <c r="AD464" s="48" t="s">
        <v>115</v>
      </c>
      <c r="AE464" s="48" t="s">
        <v>314</v>
      </c>
      <c r="AF464" s="48">
        <v>9</v>
      </c>
      <c r="AG464" s="48" t="s">
        <v>55</v>
      </c>
      <c r="AH464" s="48">
        <v>8</v>
      </c>
      <c r="AI464" s="48" t="s">
        <v>123</v>
      </c>
      <c r="AJ464" s="48" t="s">
        <v>124</v>
      </c>
    </row>
    <row r="465" spans="30:36">
      <c r="AD465" s="48" t="s">
        <v>115</v>
      </c>
      <c r="AE465" s="48" t="s">
        <v>240</v>
      </c>
      <c r="AF465" s="48">
        <v>8</v>
      </c>
      <c r="AG465" s="48" t="s">
        <v>55</v>
      </c>
      <c r="AH465" s="48">
        <v>8</v>
      </c>
      <c r="AI465" s="48" t="s">
        <v>123</v>
      </c>
      <c r="AJ465" s="48" t="s">
        <v>124</v>
      </c>
    </row>
    <row r="466" spans="30:36">
      <c r="AD466" s="48" t="s">
        <v>115</v>
      </c>
      <c r="AE466" s="48" t="s">
        <v>307</v>
      </c>
      <c r="AF466" s="48">
        <v>8</v>
      </c>
      <c r="AG466" s="48" t="s">
        <v>55</v>
      </c>
      <c r="AH466" s="48">
        <v>8</v>
      </c>
      <c r="AI466" s="48" t="s">
        <v>123</v>
      </c>
      <c r="AJ466" s="48" t="s">
        <v>124</v>
      </c>
    </row>
    <row r="467" spans="30:36">
      <c r="AD467" s="48" t="s">
        <v>115</v>
      </c>
      <c r="AE467" s="48" t="s">
        <v>308</v>
      </c>
      <c r="AF467" s="48">
        <v>8</v>
      </c>
      <c r="AG467" s="48" t="s">
        <v>55</v>
      </c>
      <c r="AH467" s="48">
        <v>8</v>
      </c>
      <c r="AI467" s="48" t="s">
        <v>123</v>
      </c>
      <c r="AJ467" s="48" t="s">
        <v>124</v>
      </c>
    </row>
    <row r="468" spans="30:36">
      <c r="AD468" s="48" t="s">
        <v>115</v>
      </c>
      <c r="AE468" s="48" t="s">
        <v>309</v>
      </c>
      <c r="AF468" s="48">
        <v>8</v>
      </c>
      <c r="AG468" s="48" t="s">
        <v>55</v>
      </c>
      <c r="AH468" s="48">
        <v>8</v>
      </c>
      <c r="AI468" s="48" t="s">
        <v>123</v>
      </c>
      <c r="AJ468" s="48" t="s">
        <v>124</v>
      </c>
    </row>
    <row r="469" spans="30:36">
      <c r="AD469" s="48" t="s">
        <v>109</v>
      </c>
      <c r="AE469" s="48" t="s">
        <v>313</v>
      </c>
      <c r="AF469" s="48">
        <v>10</v>
      </c>
      <c r="AG469" s="48" t="s">
        <v>55</v>
      </c>
      <c r="AH469" s="48">
        <v>9</v>
      </c>
      <c r="AI469" s="48" t="s">
        <v>123</v>
      </c>
      <c r="AJ469" s="48" t="s">
        <v>124</v>
      </c>
    </row>
    <row r="470" spans="30:36">
      <c r="AD470" s="48" t="s">
        <v>109</v>
      </c>
      <c r="AE470" s="48" t="s">
        <v>272</v>
      </c>
      <c r="AF470" s="48">
        <v>10</v>
      </c>
      <c r="AG470" s="48" t="s">
        <v>55</v>
      </c>
      <c r="AH470" s="48">
        <v>9</v>
      </c>
      <c r="AI470" s="48" t="s">
        <v>123</v>
      </c>
      <c r="AJ470" s="48" t="s">
        <v>124</v>
      </c>
    </row>
    <row r="471" spans="30:36">
      <c r="AD471" s="48" t="s">
        <v>109</v>
      </c>
      <c r="AE471" s="48" t="s">
        <v>273</v>
      </c>
      <c r="AF471" s="48">
        <v>9</v>
      </c>
      <c r="AG471" s="48" t="s">
        <v>55</v>
      </c>
      <c r="AH471" s="48">
        <v>9</v>
      </c>
      <c r="AI471" s="48" t="s">
        <v>123</v>
      </c>
      <c r="AJ471" s="48" t="s">
        <v>124</v>
      </c>
    </row>
    <row r="472" spans="30:36">
      <c r="AD472" s="48" t="s">
        <v>109</v>
      </c>
      <c r="AE472" s="48" t="s">
        <v>314</v>
      </c>
      <c r="AF472" s="48">
        <v>9</v>
      </c>
      <c r="AG472" s="48" t="s">
        <v>55</v>
      </c>
      <c r="AH472" s="48">
        <v>9</v>
      </c>
      <c r="AI472" s="48" t="s">
        <v>123</v>
      </c>
      <c r="AJ472" s="48" t="s">
        <v>124</v>
      </c>
    </row>
    <row r="473" spans="30:36">
      <c r="AD473" s="48" t="s">
        <v>109</v>
      </c>
      <c r="AE473" s="48" t="s">
        <v>211</v>
      </c>
      <c r="AF473" s="48">
        <v>9</v>
      </c>
      <c r="AG473" s="48" t="s">
        <v>55</v>
      </c>
      <c r="AH473" s="48">
        <v>9</v>
      </c>
      <c r="AI473" s="48" t="s">
        <v>123</v>
      </c>
      <c r="AJ473" s="48" t="s">
        <v>124</v>
      </c>
    </row>
    <row r="474" spans="30:36">
      <c r="AD474" s="48" t="s">
        <v>111</v>
      </c>
      <c r="AE474" s="48" t="s">
        <v>305</v>
      </c>
      <c r="AF474" s="48">
        <v>12</v>
      </c>
      <c r="AG474" s="48" t="s">
        <v>55</v>
      </c>
      <c r="AH474" s="48">
        <v>9</v>
      </c>
      <c r="AI474" s="48" t="s">
        <v>123</v>
      </c>
      <c r="AJ474" s="48" t="s">
        <v>124</v>
      </c>
    </row>
    <row r="475" spans="30:36">
      <c r="AD475" s="48" t="s">
        <v>111</v>
      </c>
      <c r="AE475" s="48" t="s">
        <v>317</v>
      </c>
      <c r="AF475" s="48">
        <v>10</v>
      </c>
      <c r="AG475" s="48" t="s">
        <v>55</v>
      </c>
      <c r="AH475" s="48">
        <v>9</v>
      </c>
      <c r="AI475" s="48" t="s">
        <v>123</v>
      </c>
      <c r="AJ475" s="48" t="s">
        <v>124</v>
      </c>
    </row>
    <row r="476" spans="30:36">
      <c r="AD476" s="48" t="s">
        <v>111</v>
      </c>
      <c r="AE476" s="48" t="s">
        <v>259</v>
      </c>
      <c r="AF476" s="48">
        <v>9</v>
      </c>
      <c r="AG476" s="48" t="s">
        <v>55</v>
      </c>
      <c r="AH476" s="48">
        <v>9</v>
      </c>
      <c r="AI476" s="48" t="s">
        <v>123</v>
      </c>
      <c r="AJ476" s="48" t="s">
        <v>124</v>
      </c>
    </row>
    <row r="477" spans="30:36">
      <c r="AD477" s="48" t="s">
        <v>111</v>
      </c>
      <c r="AE477" s="48" t="s">
        <v>240</v>
      </c>
      <c r="AF477" s="48">
        <v>9</v>
      </c>
      <c r="AG477" s="48" t="s">
        <v>55</v>
      </c>
      <c r="AH477" s="48">
        <v>9</v>
      </c>
      <c r="AI477" s="48" t="s">
        <v>123</v>
      </c>
      <c r="AJ477" s="48" t="s">
        <v>124</v>
      </c>
    </row>
    <row r="478" spans="30:36">
      <c r="AD478" s="48" t="s">
        <v>111</v>
      </c>
      <c r="AE478" s="48" t="s">
        <v>260</v>
      </c>
      <c r="AF478" s="48">
        <v>9</v>
      </c>
      <c r="AG478" s="48" t="s">
        <v>55</v>
      </c>
      <c r="AH478" s="48">
        <v>9</v>
      </c>
      <c r="AI478" s="48" t="s">
        <v>123</v>
      </c>
      <c r="AJ478" s="48" t="s">
        <v>124</v>
      </c>
    </row>
    <row r="479" spans="30:36">
      <c r="AD479" s="48" t="s">
        <v>111</v>
      </c>
      <c r="AE479" s="48" t="s">
        <v>307</v>
      </c>
      <c r="AF479" s="48">
        <v>9</v>
      </c>
      <c r="AG479" s="48" t="s">
        <v>55</v>
      </c>
      <c r="AH479" s="48">
        <v>9</v>
      </c>
      <c r="AI479" s="48" t="s">
        <v>123</v>
      </c>
      <c r="AJ479" s="48" t="s">
        <v>124</v>
      </c>
    </row>
    <row r="480" spans="30:36">
      <c r="AD480" s="48" t="s">
        <v>113</v>
      </c>
      <c r="AE480" s="48" t="s">
        <v>318</v>
      </c>
      <c r="AF480" s="48">
        <v>10</v>
      </c>
      <c r="AG480" s="48" t="s">
        <v>55</v>
      </c>
      <c r="AH480" s="48">
        <v>9</v>
      </c>
      <c r="AI480" s="48" t="s">
        <v>123</v>
      </c>
      <c r="AJ480" s="48" t="s">
        <v>124</v>
      </c>
    </row>
    <row r="481" spans="30:36">
      <c r="AD481" s="48" t="s">
        <v>113</v>
      </c>
      <c r="AE481" s="48" t="s">
        <v>272</v>
      </c>
      <c r="AF481" s="48">
        <v>9</v>
      </c>
      <c r="AG481" s="48" t="s">
        <v>55</v>
      </c>
      <c r="AH481" s="48">
        <v>9</v>
      </c>
      <c r="AI481" s="48" t="s">
        <v>123</v>
      </c>
      <c r="AJ481" s="48" t="s">
        <v>124</v>
      </c>
    </row>
    <row r="482" spans="30:36">
      <c r="AD482" s="48" t="s">
        <v>113</v>
      </c>
      <c r="AE482" s="48" t="s">
        <v>316</v>
      </c>
      <c r="AF482" s="48">
        <v>9</v>
      </c>
      <c r="AG482" s="48" t="s">
        <v>55</v>
      </c>
      <c r="AH482" s="48">
        <v>9</v>
      </c>
      <c r="AI482" s="48" t="s">
        <v>123</v>
      </c>
      <c r="AJ482" s="48" t="s">
        <v>124</v>
      </c>
    </row>
    <row r="483" spans="30:36">
      <c r="AD483" s="48" t="s">
        <v>113</v>
      </c>
      <c r="AE483" s="48" t="s">
        <v>189</v>
      </c>
      <c r="AF483" s="48">
        <v>9</v>
      </c>
      <c r="AG483" s="48" t="s">
        <v>55</v>
      </c>
      <c r="AH483" s="48">
        <v>9</v>
      </c>
      <c r="AI483" s="48" t="s">
        <v>123</v>
      </c>
      <c r="AJ483" s="48" t="s">
        <v>124</v>
      </c>
    </row>
    <row r="484" spans="30:36">
      <c r="AD484" s="48" t="s">
        <v>115</v>
      </c>
      <c r="AE484" s="48" t="s">
        <v>319</v>
      </c>
      <c r="AF484" s="48">
        <v>9</v>
      </c>
      <c r="AG484" s="48" t="s">
        <v>55</v>
      </c>
      <c r="AH484" s="48">
        <v>9</v>
      </c>
      <c r="AI484" s="48" t="s">
        <v>123</v>
      </c>
      <c r="AJ484" s="48" t="s">
        <v>124</v>
      </c>
    </row>
    <row r="485" spans="30:36">
      <c r="AD485" s="48" t="s">
        <v>115</v>
      </c>
      <c r="AE485" s="48" t="s">
        <v>259</v>
      </c>
      <c r="AF485" s="48">
        <v>9</v>
      </c>
      <c r="AG485" s="48" t="s">
        <v>55</v>
      </c>
      <c r="AH485" s="48">
        <v>9</v>
      </c>
      <c r="AI485" s="48" t="s">
        <v>123</v>
      </c>
      <c r="AJ485" s="48" t="s">
        <v>124</v>
      </c>
    </row>
    <row r="486" spans="30:36">
      <c r="AD486" s="48" t="s">
        <v>115</v>
      </c>
      <c r="AE486" s="48" t="s">
        <v>189</v>
      </c>
      <c r="AF486" s="48">
        <v>9</v>
      </c>
      <c r="AG486" s="48" t="s">
        <v>55</v>
      </c>
      <c r="AH486" s="48">
        <v>9</v>
      </c>
      <c r="AI486" s="48" t="s">
        <v>123</v>
      </c>
      <c r="AJ486" s="48" t="s">
        <v>124</v>
      </c>
    </row>
    <row r="487" spans="30:36">
      <c r="AD487" s="48" t="s">
        <v>115</v>
      </c>
      <c r="AE487" s="48" t="s">
        <v>254</v>
      </c>
      <c r="AF487" s="48">
        <v>10</v>
      </c>
      <c r="AG487" s="48" t="s">
        <v>57</v>
      </c>
      <c r="AH487" s="48">
        <v>9</v>
      </c>
      <c r="AI487" s="48" t="s">
        <v>123</v>
      </c>
      <c r="AJ487" s="48" t="s">
        <v>124</v>
      </c>
    </row>
    <row r="488" spans="30:36">
      <c r="AD488" s="48" t="s">
        <v>109</v>
      </c>
      <c r="AE488" s="48" t="s">
        <v>252</v>
      </c>
      <c r="AF488" s="48">
        <v>10</v>
      </c>
      <c r="AG488" s="48" t="s">
        <v>55</v>
      </c>
      <c r="AH488" s="48">
        <v>10</v>
      </c>
      <c r="AI488" s="48" t="s">
        <v>320</v>
      </c>
      <c r="AJ488" s="48" t="s">
        <v>124</v>
      </c>
    </row>
    <row r="489" spans="30:36">
      <c r="AD489" s="48" t="s">
        <v>109</v>
      </c>
      <c r="AE489" s="48" t="s">
        <v>318</v>
      </c>
      <c r="AF489" s="48">
        <v>10</v>
      </c>
      <c r="AG489" s="48" t="s">
        <v>55</v>
      </c>
      <c r="AH489" s="48">
        <v>10</v>
      </c>
      <c r="AI489" s="48" t="s">
        <v>320</v>
      </c>
      <c r="AJ489" s="48" t="s">
        <v>124</v>
      </c>
    </row>
    <row r="490" spans="30:36">
      <c r="AD490" s="48" t="s">
        <v>111</v>
      </c>
      <c r="AE490" s="48" t="s">
        <v>313</v>
      </c>
      <c r="AF490" s="48">
        <v>10</v>
      </c>
      <c r="AG490" s="48" t="s">
        <v>55</v>
      </c>
      <c r="AH490" s="48">
        <v>10</v>
      </c>
      <c r="AI490" s="48" t="s">
        <v>320</v>
      </c>
      <c r="AJ490" s="48" t="s">
        <v>124</v>
      </c>
    </row>
    <row r="491" spans="30:36">
      <c r="AD491" s="48" t="s">
        <v>111</v>
      </c>
      <c r="AE491" s="48" t="s">
        <v>318</v>
      </c>
      <c r="AF491" s="48">
        <v>10</v>
      </c>
      <c r="AG491" s="48" t="s">
        <v>55</v>
      </c>
      <c r="AH491" s="48">
        <v>10</v>
      </c>
      <c r="AI491" s="48" t="s">
        <v>320</v>
      </c>
      <c r="AJ491" s="48" t="s">
        <v>124</v>
      </c>
    </row>
    <row r="492" spans="30:36">
      <c r="AD492" s="48" t="s">
        <v>111</v>
      </c>
      <c r="AE492" s="48" t="s">
        <v>277</v>
      </c>
      <c r="AF492" s="48">
        <v>10</v>
      </c>
      <c r="AG492" s="48" t="s">
        <v>55</v>
      </c>
      <c r="AH492" s="48">
        <v>10</v>
      </c>
      <c r="AI492" s="48" t="s">
        <v>320</v>
      </c>
      <c r="AJ492" s="48" t="s">
        <v>124</v>
      </c>
    </row>
    <row r="493" spans="30:36">
      <c r="AD493" s="48" t="s">
        <v>111</v>
      </c>
      <c r="AE493" s="48" t="s">
        <v>272</v>
      </c>
      <c r="AF493" s="48">
        <v>10</v>
      </c>
      <c r="AG493" s="48" t="s">
        <v>55</v>
      </c>
      <c r="AH493" s="48">
        <v>10</v>
      </c>
      <c r="AI493" s="48" t="s">
        <v>320</v>
      </c>
      <c r="AJ493" s="48" t="s">
        <v>124</v>
      </c>
    </row>
    <row r="494" spans="30:36">
      <c r="AD494" s="48" t="s">
        <v>111</v>
      </c>
      <c r="AE494" s="48" t="s">
        <v>273</v>
      </c>
      <c r="AF494" s="48">
        <v>10</v>
      </c>
      <c r="AG494" s="48" t="s">
        <v>55</v>
      </c>
      <c r="AH494" s="48">
        <v>10</v>
      </c>
      <c r="AI494" s="48" t="s">
        <v>320</v>
      </c>
      <c r="AJ494" s="48" t="s">
        <v>124</v>
      </c>
    </row>
    <row r="495" spans="30:36">
      <c r="AD495" s="48" t="s">
        <v>111</v>
      </c>
      <c r="AE495" s="48" t="s">
        <v>314</v>
      </c>
      <c r="AF495" s="48">
        <v>10</v>
      </c>
      <c r="AG495" s="48" t="s">
        <v>55</v>
      </c>
      <c r="AH495" s="48">
        <v>10</v>
      </c>
      <c r="AI495" s="48" t="s">
        <v>320</v>
      </c>
      <c r="AJ495" s="48" t="s">
        <v>124</v>
      </c>
    </row>
    <row r="496" spans="30:36">
      <c r="AD496" s="48" t="s">
        <v>111</v>
      </c>
      <c r="AE496" s="48" t="s">
        <v>211</v>
      </c>
      <c r="AF496" s="48">
        <v>10</v>
      </c>
      <c r="AG496" s="48" t="s">
        <v>55</v>
      </c>
      <c r="AH496" s="48">
        <v>10</v>
      </c>
      <c r="AI496" s="48" t="s">
        <v>320</v>
      </c>
      <c r="AJ496" s="48" t="s">
        <v>124</v>
      </c>
    </row>
    <row r="497" spans="30:36">
      <c r="AD497" s="48" t="s">
        <v>113</v>
      </c>
      <c r="AE497" s="48" t="s">
        <v>210</v>
      </c>
      <c r="AF497" s="48">
        <v>13</v>
      </c>
      <c r="AG497" s="48" t="s">
        <v>55</v>
      </c>
      <c r="AH497" s="48">
        <v>10</v>
      </c>
      <c r="AI497" s="48" t="s">
        <v>320</v>
      </c>
      <c r="AJ497" s="48" t="s">
        <v>124</v>
      </c>
    </row>
    <row r="498" spans="30:36">
      <c r="AD498" s="48" t="s">
        <v>113</v>
      </c>
      <c r="AE498" s="48" t="s">
        <v>252</v>
      </c>
      <c r="AF498" s="48">
        <v>11</v>
      </c>
      <c r="AG498" s="48" t="s">
        <v>55</v>
      </c>
      <c r="AH498" s="48">
        <v>10</v>
      </c>
      <c r="AI498" s="48" t="s">
        <v>320</v>
      </c>
      <c r="AJ498" s="48" t="s">
        <v>124</v>
      </c>
    </row>
    <row r="499" spans="30:36">
      <c r="AD499" s="48" t="s">
        <v>113</v>
      </c>
      <c r="AE499" s="48" t="s">
        <v>317</v>
      </c>
      <c r="AF499" s="48">
        <v>10</v>
      </c>
      <c r="AG499" s="48" t="s">
        <v>55</v>
      </c>
      <c r="AH499" s="48">
        <v>10</v>
      </c>
      <c r="AI499" s="48" t="s">
        <v>320</v>
      </c>
      <c r="AJ499" s="48" t="s">
        <v>124</v>
      </c>
    </row>
    <row r="500" spans="30:36">
      <c r="AD500" s="48" t="s">
        <v>115</v>
      </c>
      <c r="AE500" s="48" t="s">
        <v>277</v>
      </c>
      <c r="AF500" s="48">
        <v>10</v>
      </c>
      <c r="AG500" s="48" t="s">
        <v>55</v>
      </c>
      <c r="AH500" s="48">
        <v>10</v>
      </c>
      <c r="AI500" s="48" t="s">
        <v>320</v>
      </c>
      <c r="AJ500" s="48" t="s">
        <v>124</v>
      </c>
    </row>
    <row r="501" spans="30:36">
      <c r="AD501" s="48" t="s">
        <v>115</v>
      </c>
      <c r="AE501" s="48" t="s">
        <v>317</v>
      </c>
      <c r="AF501" s="48">
        <v>10</v>
      </c>
      <c r="AG501" s="48" t="s">
        <v>55</v>
      </c>
      <c r="AH501" s="48">
        <v>10</v>
      </c>
      <c r="AI501" s="48" t="s">
        <v>320</v>
      </c>
      <c r="AJ501" s="48" t="s">
        <v>124</v>
      </c>
    </row>
    <row r="502" spans="30:36">
      <c r="AD502" s="48" t="s">
        <v>109</v>
      </c>
      <c r="AE502" s="48" t="s">
        <v>305</v>
      </c>
      <c r="AF502" s="48">
        <v>11</v>
      </c>
      <c r="AG502" s="48" t="s">
        <v>55</v>
      </c>
      <c r="AH502" s="48">
        <v>11</v>
      </c>
      <c r="AI502" s="48" t="s">
        <v>320</v>
      </c>
      <c r="AJ502" s="48" t="s">
        <v>124</v>
      </c>
    </row>
    <row r="503" spans="30:36">
      <c r="AD503" s="48" t="s">
        <v>109</v>
      </c>
      <c r="AE503" s="48" t="s">
        <v>311</v>
      </c>
      <c r="AF503" s="48">
        <v>22</v>
      </c>
      <c r="AG503" s="48" t="s">
        <v>56</v>
      </c>
      <c r="AH503" s="48">
        <v>11</v>
      </c>
      <c r="AI503" s="48" t="s">
        <v>320</v>
      </c>
      <c r="AJ503" s="48" t="s">
        <v>124</v>
      </c>
    </row>
    <row r="504" spans="30:36">
      <c r="AD504" s="48" t="s">
        <v>113</v>
      </c>
      <c r="AE504" s="48" t="s">
        <v>311</v>
      </c>
      <c r="AF504" s="48">
        <v>11</v>
      </c>
      <c r="AG504" s="48" t="s">
        <v>55</v>
      </c>
      <c r="AH504" s="48">
        <v>11</v>
      </c>
      <c r="AI504" s="48" t="s">
        <v>320</v>
      </c>
      <c r="AJ504" s="48" t="s">
        <v>124</v>
      </c>
    </row>
    <row r="505" spans="30:36">
      <c r="AD505" s="48" t="s">
        <v>115</v>
      </c>
      <c r="AE505" s="48" t="s">
        <v>321</v>
      </c>
      <c r="AF505" s="48">
        <v>14</v>
      </c>
      <c r="AG505" s="48" t="s">
        <v>57</v>
      </c>
      <c r="AH505" s="48">
        <v>11</v>
      </c>
      <c r="AI505" s="48" t="s">
        <v>320</v>
      </c>
      <c r="AJ505" s="48" t="s">
        <v>124</v>
      </c>
    </row>
    <row r="506" spans="30:36">
      <c r="AD506" s="48" t="s">
        <v>115</v>
      </c>
      <c r="AE506" s="48" t="s">
        <v>318</v>
      </c>
      <c r="AF506" s="48">
        <v>12</v>
      </c>
      <c r="AG506" s="48" t="s">
        <v>55</v>
      </c>
      <c r="AH506" s="48">
        <v>11</v>
      </c>
      <c r="AI506" s="48" t="s">
        <v>320</v>
      </c>
      <c r="AJ506" s="48" t="s">
        <v>124</v>
      </c>
    </row>
    <row r="507" spans="30:36">
      <c r="AD507" s="48" t="s">
        <v>113</v>
      </c>
      <c r="AE507" s="48" t="s">
        <v>162</v>
      </c>
      <c r="AF507" s="48">
        <v>14</v>
      </c>
      <c r="AG507" s="48" t="s">
        <v>55</v>
      </c>
      <c r="AH507" s="48">
        <v>12</v>
      </c>
      <c r="AI507" s="48" t="s">
        <v>320</v>
      </c>
      <c r="AJ507" s="48" t="s">
        <v>124</v>
      </c>
    </row>
    <row r="508" spans="30:36">
      <c r="AD508" s="48" t="s">
        <v>113</v>
      </c>
      <c r="AE508" s="48" t="s">
        <v>322</v>
      </c>
      <c r="AF508" s="48">
        <v>12</v>
      </c>
      <c r="AG508" s="48" t="s">
        <v>55</v>
      </c>
      <c r="AH508" s="48">
        <v>12</v>
      </c>
      <c r="AI508" s="48" t="s">
        <v>320</v>
      </c>
      <c r="AJ508" s="48" t="s">
        <v>124</v>
      </c>
    </row>
    <row r="509" spans="30:36">
      <c r="AD509" s="48" t="s">
        <v>113</v>
      </c>
      <c r="AE509" s="48" t="s">
        <v>154</v>
      </c>
      <c r="AF509" s="48">
        <v>12</v>
      </c>
      <c r="AG509" s="48" t="s">
        <v>55</v>
      </c>
      <c r="AH509" s="48">
        <v>12</v>
      </c>
      <c r="AI509" s="48" t="s">
        <v>320</v>
      </c>
      <c r="AJ509" s="48" t="s">
        <v>124</v>
      </c>
    </row>
    <row r="510" spans="30:36">
      <c r="AD510" s="48" t="s">
        <v>113</v>
      </c>
      <c r="AE510" s="48" t="s">
        <v>228</v>
      </c>
      <c r="AF510" s="48">
        <v>12</v>
      </c>
      <c r="AG510" s="48" t="s">
        <v>55</v>
      </c>
      <c r="AH510" s="48">
        <v>12</v>
      </c>
      <c r="AI510" s="48" t="s">
        <v>320</v>
      </c>
      <c r="AJ510" s="48" t="s">
        <v>124</v>
      </c>
    </row>
    <row r="511" spans="30:36">
      <c r="AD511" s="48" t="s">
        <v>113</v>
      </c>
      <c r="AE511" s="48" t="s">
        <v>323</v>
      </c>
      <c r="AF511" s="48">
        <v>12</v>
      </c>
      <c r="AG511" s="48" t="s">
        <v>55</v>
      </c>
      <c r="AH511" s="48">
        <v>12</v>
      </c>
      <c r="AI511" s="48" t="s">
        <v>320</v>
      </c>
      <c r="AJ511" s="48" t="s">
        <v>124</v>
      </c>
    </row>
    <row r="512" spans="30:36">
      <c r="AD512" s="48" t="s">
        <v>113</v>
      </c>
      <c r="AE512" s="48" t="s">
        <v>288</v>
      </c>
      <c r="AF512" s="48">
        <v>12</v>
      </c>
      <c r="AG512" s="48" t="s">
        <v>55</v>
      </c>
      <c r="AH512" s="48">
        <v>12</v>
      </c>
      <c r="AI512" s="48" t="s">
        <v>320</v>
      </c>
      <c r="AJ512" s="48" t="s">
        <v>124</v>
      </c>
    </row>
    <row r="513" spans="30:36">
      <c r="AD513" s="48" t="s">
        <v>115</v>
      </c>
      <c r="AE513" s="48" t="s">
        <v>252</v>
      </c>
      <c r="AF513" s="48">
        <v>12</v>
      </c>
      <c r="AG513" s="48" t="s">
        <v>55</v>
      </c>
      <c r="AH513" s="48">
        <v>12</v>
      </c>
      <c r="AI513" s="48" t="s">
        <v>320</v>
      </c>
      <c r="AJ513" s="48" t="s">
        <v>124</v>
      </c>
    </row>
    <row r="514" spans="30:36">
      <c r="AD514" s="48" t="s">
        <v>115</v>
      </c>
      <c r="AE514" s="48" t="s">
        <v>313</v>
      </c>
      <c r="AF514" s="48">
        <v>12</v>
      </c>
      <c r="AG514" s="48" t="s">
        <v>55</v>
      </c>
      <c r="AH514" s="48">
        <v>12</v>
      </c>
      <c r="AI514" s="48" t="s">
        <v>320</v>
      </c>
      <c r="AJ514" s="48" t="s">
        <v>124</v>
      </c>
    </row>
    <row r="515" spans="30:36">
      <c r="AD515" s="48" t="s">
        <v>109</v>
      </c>
      <c r="AE515" s="48" t="s">
        <v>323</v>
      </c>
      <c r="AF515" s="48">
        <v>13</v>
      </c>
      <c r="AG515" s="48" t="s">
        <v>55</v>
      </c>
      <c r="AH515" s="48">
        <v>13</v>
      </c>
      <c r="AI515" s="48" t="s">
        <v>320</v>
      </c>
      <c r="AJ515" s="48" t="s">
        <v>124</v>
      </c>
    </row>
    <row r="516" spans="30:36">
      <c r="AD516" s="48" t="s">
        <v>109</v>
      </c>
      <c r="AE516" s="48" t="s">
        <v>288</v>
      </c>
      <c r="AF516" s="48">
        <v>13</v>
      </c>
      <c r="AG516" s="48" t="s">
        <v>55</v>
      </c>
      <c r="AH516" s="48">
        <v>13</v>
      </c>
      <c r="AI516" s="48" t="s">
        <v>320</v>
      </c>
      <c r="AJ516" s="48" t="s">
        <v>124</v>
      </c>
    </row>
    <row r="517" spans="30:36">
      <c r="AD517" s="48" t="s">
        <v>113</v>
      </c>
      <c r="AE517" s="48" t="s">
        <v>319</v>
      </c>
      <c r="AF517" s="48">
        <v>13</v>
      </c>
      <c r="AG517" s="48" t="s">
        <v>55</v>
      </c>
      <c r="AH517" s="48">
        <v>13</v>
      </c>
      <c r="AI517" s="48" t="s">
        <v>320</v>
      </c>
      <c r="AJ517" s="48" t="s">
        <v>124</v>
      </c>
    </row>
    <row r="518" spans="30:36">
      <c r="AD518" s="48" t="s">
        <v>113</v>
      </c>
      <c r="AE518" s="48" t="s">
        <v>166</v>
      </c>
      <c r="AF518" s="48">
        <v>13</v>
      </c>
      <c r="AG518" s="48" t="s">
        <v>55</v>
      </c>
      <c r="AH518" s="48">
        <v>13</v>
      </c>
      <c r="AI518" s="48" t="s">
        <v>320</v>
      </c>
      <c r="AJ518" s="48" t="s">
        <v>124</v>
      </c>
    </row>
    <row r="519" spans="30:36">
      <c r="AD519" s="48" t="s">
        <v>113</v>
      </c>
      <c r="AE519" s="48" t="s">
        <v>324</v>
      </c>
      <c r="AF519" s="48">
        <v>13</v>
      </c>
      <c r="AG519" s="48" t="s">
        <v>57</v>
      </c>
      <c r="AH519" s="48">
        <v>13</v>
      </c>
      <c r="AI519" s="48" t="s">
        <v>320</v>
      </c>
      <c r="AJ519" s="48" t="s">
        <v>124</v>
      </c>
    </row>
    <row r="520" spans="30:36">
      <c r="AD520" s="48" t="s">
        <v>115</v>
      </c>
      <c r="AE520" s="48" t="s">
        <v>325</v>
      </c>
      <c r="AF520" s="48">
        <v>27</v>
      </c>
      <c r="AG520" s="48" t="s">
        <v>57</v>
      </c>
      <c r="AH520" s="48">
        <v>13</v>
      </c>
      <c r="AI520" s="48" t="s">
        <v>320</v>
      </c>
      <c r="AJ520" s="48" t="s">
        <v>124</v>
      </c>
    </row>
    <row r="521" spans="30:36">
      <c r="AD521" s="48" t="s">
        <v>115</v>
      </c>
      <c r="AE521" s="48" t="s">
        <v>298</v>
      </c>
      <c r="AF521" s="48">
        <v>13</v>
      </c>
      <c r="AG521" s="48" t="s">
        <v>55</v>
      </c>
      <c r="AH521" s="48">
        <v>13</v>
      </c>
      <c r="AI521" s="48" t="s">
        <v>320</v>
      </c>
      <c r="AJ521" s="48" t="s">
        <v>124</v>
      </c>
    </row>
    <row r="522" spans="30:36">
      <c r="AD522" s="48" t="s">
        <v>111</v>
      </c>
      <c r="AE522" s="48" t="s">
        <v>323</v>
      </c>
      <c r="AF522" s="48">
        <v>14</v>
      </c>
      <c r="AG522" s="48" t="s">
        <v>55</v>
      </c>
      <c r="AH522" s="48">
        <v>14</v>
      </c>
      <c r="AI522" s="48" t="s">
        <v>320</v>
      </c>
      <c r="AJ522" s="48" t="s">
        <v>124</v>
      </c>
    </row>
    <row r="523" spans="30:36">
      <c r="AD523" s="48" t="s">
        <v>115</v>
      </c>
      <c r="AE523" s="48" t="s">
        <v>325</v>
      </c>
      <c r="AF523" s="48">
        <v>27</v>
      </c>
      <c r="AG523" s="48" t="s">
        <v>55</v>
      </c>
      <c r="AH523" s="48">
        <v>14</v>
      </c>
      <c r="AI523" s="48" t="s">
        <v>320</v>
      </c>
      <c r="AJ523" s="48" t="s">
        <v>124</v>
      </c>
    </row>
    <row r="524" spans="30:36">
      <c r="AD524" s="48" t="s">
        <v>115</v>
      </c>
      <c r="AE524" s="48" t="s">
        <v>166</v>
      </c>
      <c r="AF524" s="48">
        <v>16</v>
      </c>
      <c r="AG524" s="48" t="s">
        <v>55</v>
      </c>
      <c r="AH524" s="48">
        <v>14</v>
      </c>
      <c r="AI524" s="48" t="s">
        <v>320</v>
      </c>
      <c r="AJ524" s="48" t="s">
        <v>124</v>
      </c>
    </row>
    <row r="525" spans="30:36">
      <c r="AD525" s="48" t="s">
        <v>111</v>
      </c>
      <c r="AE525" s="48" t="s">
        <v>160</v>
      </c>
      <c r="AF525" s="48">
        <v>24</v>
      </c>
      <c r="AG525" s="48" t="s">
        <v>57</v>
      </c>
      <c r="AH525" s="48">
        <v>15</v>
      </c>
      <c r="AI525" s="48" t="s">
        <v>320</v>
      </c>
      <c r="AJ525" s="48" t="s">
        <v>124</v>
      </c>
    </row>
    <row r="526" spans="30:36">
      <c r="AD526" s="48" t="s">
        <v>111</v>
      </c>
      <c r="AE526" s="48" t="s">
        <v>154</v>
      </c>
      <c r="AF526" s="48">
        <v>16</v>
      </c>
      <c r="AG526" s="48" t="s">
        <v>55</v>
      </c>
      <c r="AH526" s="48">
        <v>15</v>
      </c>
      <c r="AI526" s="48" t="s">
        <v>320</v>
      </c>
      <c r="AJ526" s="48" t="s">
        <v>124</v>
      </c>
    </row>
    <row r="527" spans="30:36">
      <c r="AD527" s="48" t="s">
        <v>113</v>
      </c>
      <c r="AE527" s="48" t="s">
        <v>326</v>
      </c>
      <c r="AF527" s="48">
        <v>15</v>
      </c>
      <c r="AG527" s="48" t="s">
        <v>55</v>
      </c>
      <c r="AH527" s="48">
        <v>15</v>
      </c>
      <c r="AI527" s="48" t="s">
        <v>320</v>
      </c>
      <c r="AJ527" s="48" t="s">
        <v>124</v>
      </c>
    </row>
    <row r="528" spans="30:36">
      <c r="AD528" s="48" t="s">
        <v>115</v>
      </c>
      <c r="AE528" s="48" t="s">
        <v>154</v>
      </c>
      <c r="AF528" s="48">
        <v>15</v>
      </c>
      <c r="AG528" s="48" t="s">
        <v>55</v>
      </c>
      <c r="AH528" s="48">
        <v>15</v>
      </c>
      <c r="AI528" s="48" t="s">
        <v>320</v>
      </c>
      <c r="AJ528" s="48" t="s">
        <v>124</v>
      </c>
    </row>
    <row r="529" spans="30:36">
      <c r="AD529" s="48" t="s">
        <v>109</v>
      </c>
      <c r="AE529" s="48" t="s">
        <v>162</v>
      </c>
      <c r="AF529" s="48">
        <v>17</v>
      </c>
      <c r="AG529" s="48" t="s">
        <v>55</v>
      </c>
      <c r="AH529" s="48">
        <v>16</v>
      </c>
      <c r="AI529" s="48" t="s">
        <v>320</v>
      </c>
      <c r="AJ529" s="48" t="s">
        <v>124</v>
      </c>
    </row>
    <row r="530" spans="30:36">
      <c r="AD530" s="48" t="s">
        <v>109</v>
      </c>
      <c r="AE530" s="48" t="s">
        <v>322</v>
      </c>
      <c r="AF530" s="48">
        <v>16</v>
      </c>
      <c r="AG530" s="48" t="s">
        <v>55</v>
      </c>
      <c r="AH530" s="48">
        <v>16</v>
      </c>
      <c r="AI530" s="48" t="s">
        <v>320</v>
      </c>
      <c r="AJ530" s="48" t="s">
        <v>124</v>
      </c>
    </row>
    <row r="531" spans="30:36">
      <c r="AD531" s="48" t="s">
        <v>113</v>
      </c>
      <c r="AE531" s="48" t="s">
        <v>327</v>
      </c>
      <c r="AF531" s="48">
        <v>16</v>
      </c>
      <c r="AG531" s="48" t="s">
        <v>55</v>
      </c>
      <c r="AH531" s="48">
        <v>16</v>
      </c>
      <c r="AI531" s="48" t="s">
        <v>320</v>
      </c>
      <c r="AJ531" s="48" t="s">
        <v>124</v>
      </c>
    </row>
    <row r="532" spans="30:36">
      <c r="AD532" s="48" t="s">
        <v>115</v>
      </c>
      <c r="AE532" s="48" t="s">
        <v>210</v>
      </c>
      <c r="AF532" s="48">
        <v>16</v>
      </c>
      <c r="AG532" s="48" t="s">
        <v>55</v>
      </c>
      <c r="AH532" s="48">
        <v>16</v>
      </c>
      <c r="AI532" s="48" t="s">
        <v>320</v>
      </c>
      <c r="AJ532" s="48" t="s">
        <v>124</v>
      </c>
    </row>
    <row r="533" spans="30:36">
      <c r="AD533" s="48" t="s">
        <v>115</v>
      </c>
      <c r="AE533" s="48" t="s">
        <v>322</v>
      </c>
      <c r="AF533" s="48">
        <v>16</v>
      </c>
      <c r="AG533" s="48" t="s">
        <v>55</v>
      </c>
      <c r="AH533" s="48">
        <v>16</v>
      </c>
      <c r="AI533" s="48" t="s">
        <v>320</v>
      </c>
      <c r="AJ533" s="48" t="s">
        <v>124</v>
      </c>
    </row>
    <row r="534" spans="30:36">
      <c r="AD534" s="48" t="s">
        <v>109</v>
      </c>
      <c r="AE534" s="48" t="s">
        <v>326</v>
      </c>
      <c r="AF534" s="48">
        <v>17</v>
      </c>
      <c r="AG534" s="48" t="s">
        <v>55</v>
      </c>
      <c r="AH534" s="48">
        <v>17</v>
      </c>
      <c r="AI534" s="48" t="s">
        <v>320</v>
      </c>
      <c r="AJ534" s="48" t="s">
        <v>124</v>
      </c>
    </row>
    <row r="535" spans="30:36">
      <c r="AD535" s="48" t="s">
        <v>109</v>
      </c>
      <c r="AE535" s="48" t="s">
        <v>166</v>
      </c>
      <c r="AF535" s="48">
        <v>17</v>
      </c>
      <c r="AG535" s="48" t="s">
        <v>55</v>
      </c>
      <c r="AH535" s="48">
        <v>17</v>
      </c>
      <c r="AI535" s="48" t="s">
        <v>320</v>
      </c>
      <c r="AJ535" s="48" t="s">
        <v>124</v>
      </c>
    </row>
    <row r="536" spans="30:36">
      <c r="AD536" s="48" t="s">
        <v>109</v>
      </c>
      <c r="AE536" s="48" t="s">
        <v>328</v>
      </c>
      <c r="AF536" s="48">
        <v>18</v>
      </c>
      <c r="AG536" s="48" t="s">
        <v>56</v>
      </c>
      <c r="AH536" s="48">
        <v>17</v>
      </c>
      <c r="AI536" s="48" t="s">
        <v>320</v>
      </c>
      <c r="AJ536" s="48" t="s">
        <v>124</v>
      </c>
    </row>
    <row r="537" spans="30:36">
      <c r="AD537" s="48" t="s">
        <v>111</v>
      </c>
      <c r="AE537" s="48" t="s">
        <v>210</v>
      </c>
      <c r="AF537" s="48">
        <v>18</v>
      </c>
      <c r="AG537" s="48" t="s">
        <v>55</v>
      </c>
      <c r="AH537" s="48">
        <v>17</v>
      </c>
      <c r="AI537" s="48" t="s">
        <v>320</v>
      </c>
      <c r="AJ537" s="48" t="s">
        <v>124</v>
      </c>
    </row>
    <row r="538" spans="30:36">
      <c r="AD538" s="48" t="s">
        <v>113</v>
      </c>
      <c r="AE538" s="48" t="s">
        <v>287</v>
      </c>
      <c r="AF538" s="48">
        <v>18</v>
      </c>
      <c r="AG538" s="48" t="s">
        <v>55</v>
      </c>
      <c r="AH538" s="48">
        <v>17</v>
      </c>
      <c r="AI538" s="48" t="s">
        <v>320</v>
      </c>
      <c r="AJ538" s="48" t="s">
        <v>124</v>
      </c>
    </row>
    <row r="539" spans="30:36">
      <c r="AD539" s="48" t="s">
        <v>113</v>
      </c>
      <c r="AE539" s="48" t="s">
        <v>160</v>
      </c>
      <c r="AF539" s="48">
        <v>17</v>
      </c>
      <c r="AG539" s="48" t="s">
        <v>55</v>
      </c>
      <c r="AH539" s="48">
        <v>17</v>
      </c>
      <c r="AI539" s="48" t="s">
        <v>320</v>
      </c>
      <c r="AJ539" s="48" t="s">
        <v>124</v>
      </c>
    </row>
    <row r="540" spans="30:36">
      <c r="AD540" s="48" t="s">
        <v>115</v>
      </c>
      <c r="AE540" s="48" t="s">
        <v>329</v>
      </c>
      <c r="AF540" s="48">
        <v>18</v>
      </c>
      <c r="AG540" s="48" t="s">
        <v>55</v>
      </c>
      <c r="AH540" s="48">
        <v>18</v>
      </c>
      <c r="AI540" s="48" t="s">
        <v>320</v>
      </c>
      <c r="AJ540" s="48" t="s">
        <v>124</v>
      </c>
    </row>
    <row r="541" spans="30:36">
      <c r="AD541" s="48" t="s">
        <v>109</v>
      </c>
      <c r="AE541" s="48" t="s">
        <v>319</v>
      </c>
      <c r="AF541" s="48">
        <v>20</v>
      </c>
      <c r="AG541" s="48" t="s">
        <v>55</v>
      </c>
      <c r="AH541" s="48">
        <v>19</v>
      </c>
      <c r="AI541" s="48" t="s">
        <v>320</v>
      </c>
      <c r="AJ541" s="48" t="s">
        <v>124</v>
      </c>
    </row>
    <row r="542" spans="30:36">
      <c r="AD542" s="48" t="s">
        <v>109</v>
      </c>
      <c r="AE542" s="48" t="s">
        <v>327</v>
      </c>
      <c r="AF542" s="48">
        <v>19</v>
      </c>
      <c r="AG542" s="48" t="s">
        <v>55</v>
      </c>
      <c r="AH542" s="48">
        <v>19</v>
      </c>
      <c r="AI542" s="48" t="s">
        <v>320</v>
      </c>
      <c r="AJ542" s="48" t="s">
        <v>124</v>
      </c>
    </row>
    <row r="543" spans="30:36">
      <c r="AD543" s="48" t="s">
        <v>115</v>
      </c>
      <c r="AE543" s="48" t="s">
        <v>327</v>
      </c>
      <c r="AF543" s="48">
        <v>19</v>
      </c>
      <c r="AG543" s="48" t="s">
        <v>55</v>
      </c>
      <c r="AH543" s="48">
        <v>19</v>
      </c>
      <c r="AI543" s="48" t="s">
        <v>320</v>
      </c>
      <c r="AJ543" s="48" t="s">
        <v>124</v>
      </c>
    </row>
    <row r="544" spans="30:36">
      <c r="AD544" s="48" t="s">
        <v>111</v>
      </c>
      <c r="AE544" s="48" t="s">
        <v>327</v>
      </c>
      <c r="AF544" s="48">
        <v>22</v>
      </c>
      <c r="AG544" s="48" t="s">
        <v>55</v>
      </c>
      <c r="AH544" s="48">
        <v>20</v>
      </c>
      <c r="AI544" s="48" t="s">
        <v>320</v>
      </c>
      <c r="AJ544" s="48" t="s">
        <v>124</v>
      </c>
    </row>
    <row r="545" spans="30:36">
      <c r="AD545" s="48" t="s">
        <v>111</v>
      </c>
      <c r="AE545" s="48" t="s">
        <v>254</v>
      </c>
      <c r="AF545" s="48">
        <v>23</v>
      </c>
      <c r="AG545" s="48" t="s">
        <v>57</v>
      </c>
      <c r="AH545" s="48">
        <v>20</v>
      </c>
      <c r="AI545" s="48" t="s">
        <v>320</v>
      </c>
      <c r="AJ545" s="48" t="s">
        <v>124</v>
      </c>
    </row>
    <row r="546" spans="30:36">
      <c r="AD546" s="48" t="s">
        <v>111</v>
      </c>
      <c r="AE546" s="48" t="s">
        <v>328</v>
      </c>
      <c r="AF546" s="48">
        <v>21</v>
      </c>
      <c r="AG546" s="48" t="s">
        <v>57</v>
      </c>
      <c r="AH546" s="48">
        <v>21</v>
      </c>
      <c r="AI546" s="48" t="s">
        <v>320</v>
      </c>
      <c r="AJ546" s="48" t="s">
        <v>124</v>
      </c>
    </row>
    <row r="547" spans="30:36">
      <c r="AD547" s="48" t="s">
        <v>115</v>
      </c>
      <c r="AE547" s="48" t="s">
        <v>160</v>
      </c>
      <c r="AF547" s="48">
        <v>21</v>
      </c>
      <c r="AG547" s="48" t="s">
        <v>55</v>
      </c>
      <c r="AH547" s="48">
        <v>21</v>
      </c>
      <c r="AI547" s="48" t="s">
        <v>320</v>
      </c>
      <c r="AJ547" s="48" t="s">
        <v>124</v>
      </c>
    </row>
    <row r="548" spans="30:36">
      <c r="AD548" s="48" t="s">
        <v>115</v>
      </c>
      <c r="AE548" s="48" t="s">
        <v>326</v>
      </c>
      <c r="AF548" s="48">
        <v>21</v>
      </c>
      <c r="AG548" s="48" t="s">
        <v>55</v>
      </c>
      <c r="AH548" s="48">
        <v>21</v>
      </c>
      <c r="AI548" s="48" t="s">
        <v>320</v>
      </c>
      <c r="AJ548" s="48" t="s">
        <v>124</v>
      </c>
    </row>
    <row r="549" spans="30:36">
      <c r="AD549" s="48" t="s">
        <v>111</v>
      </c>
      <c r="AE549" s="48" t="s">
        <v>326</v>
      </c>
      <c r="AF549" s="48">
        <v>22</v>
      </c>
      <c r="AG549" s="48" t="s">
        <v>55</v>
      </c>
      <c r="AH549" s="48">
        <v>22</v>
      </c>
      <c r="AI549" s="48" t="s">
        <v>320</v>
      </c>
      <c r="AJ549" s="48" t="s">
        <v>124</v>
      </c>
    </row>
    <row r="550" spans="30:36">
      <c r="AD550" s="48" t="s">
        <v>113</v>
      </c>
      <c r="AE550" s="48" t="s">
        <v>254</v>
      </c>
      <c r="AF550" s="48">
        <v>22</v>
      </c>
      <c r="AG550" s="48" t="s">
        <v>55</v>
      </c>
      <c r="AH550" s="48">
        <v>22</v>
      </c>
      <c r="AI550" s="48" t="s">
        <v>320</v>
      </c>
      <c r="AJ550" s="48" t="s">
        <v>124</v>
      </c>
    </row>
    <row r="551" spans="30:36">
      <c r="AD551" s="48" t="s">
        <v>113</v>
      </c>
      <c r="AE551" s="48" t="s">
        <v>244</v>
      </c>
      <c r="AF551" s="48">
        <v>22</v>
      </c>
      <c r="AG551" s="48" t="s">
        <v>55</v>
      </c>
      <c r="AH551" s="48">
        <v>22</v>
      </c>
      <c r="AI551" s="48" t="s">
        <v>320</v>
      </c>
      <c r="AJ551" s="48" t="s">
        <v>124</v>
      </c>
    </row>
    <row r="552" spans="30:36">
      <c r="AD552" s="48" t="s">
        <v>113</v>
      </c>
      <c r="AE552" s="48" t="s">
        <v>191</v>
      </c>
      <c r="AF552" s="48">
        <v>27</v>
      </c>
      <c r="AG552" s="48" t="s">
        <v>55</v>
      </c>
      <c r="AH552" s="48">
        <v>23</v>
      </c>
      <c r="AI552" s="48" t="s">
        <v>320</v>
      </c>
      <c r="AJ552" s="48" t="s">
        <v>124</v>
      </c>
    </row>
    <row r="553" spans="30:36">
      <c r="AD553" s="48" t="s">
        <v>113</v>
      </c>
      <c r="AE553" s="48" t="s">
        <v>312</v>
      </c>
      <c r="AF553" s="48">
        <v>23</v>
      </c>
      <c r="AG553" s="48" t="s">
        <v>55</v>
      </c>
      <c r="AH553" s="48">
        <v>23</v>
      </c>
      <c r="AI553" s="48" t="s">
        <v>320</v>
      </c>
      <c r="AJ553" s="48" t="s">
        <v>124</v>
      </c>
    </row>
    <row r="554" spans="30:36">
      <c r="AD554" s="48" t="s">
        <v>109</v>
      </c>
      <c r="AE554" s="48" t="s">
        <v>287</v>
      </c>
      <c r="AF554" s="48">
        <v>24</v>
      </c>
      <c r="AG554" s="48" t="s">
        <v>55</v>
      </c>
      <c r="AH554" s="48">
        <v>24</v>
      </c>
      <c r="AI554" s="48" t="s">
        <v>320</v>
      </c>
      <c r="AJ554" s="48" t="s">
        <v>124</v>
      </c>
    </row>
    <row r="555" spans="30:36">
      <c r="AD555" s="48" t="s">
        <v>111</v>
      </c>
      <c r="AE555" s="48" t="s">
        <v>287</v>
      </c>
      <c r="AF555" s="48">
        <v>24</v>
      </c>
      <c r="AG555" s="48" t="s">
        <v>55</v>
      </c>
      <c r="AH555" s="48">
        <v>24</v>
      </c>
      <c r="AI555" s="48" t="s">
        <v>320</v>
      </c>
      <c r="AJ555" s="48" t="s">
        <v>124</v>
      </c>
    </row>
    <row r="556" spans="30:36">
      <c r="AD556" s="48" t="s">
        <v>111</v>
      </c>
      <c r="AE556" s="48" t="s">
        <v>319</v>
      </c>
      <c r="AF556" s="48">
        <v>24</v>
      </c>
      <c r="AG556" s="48" t="s">
        <v>55</v>
      </c>
      <c r="AH556" s="48">
        <v>24</v>
      </c>
      <c r="AI556" s="48" t="s">
        <v>320</v>
      </c>
      <c r="AJ556" s="48" t="s">
        <v>124</v>
      </c>
    </row>
    <row r="557" spans="30:36">
      <c r="AD557" s="48" t="s">
        <v>111</v>
      </c>
      <c r="AE557" s="48" t="s">
        <v>191</v>
      </c>
      <c r="AF557" s="48">
        <v>35</v>
      </c>
      <c r="AG557" s="48" t="s">
        <v>55</v>
      </c>
      <c r="AH557" s="48">
        <v>24</v>
      </c>
      <c r="AI557" s="48" t="s">
        <v>320</v>
      </c>
      <c r="AJ557" s="48" t="s">
        <v>124</v>
      </c>
    </row>
    <row r="558" spans="30:36">
      <c r="AD558" s="48" t="s">
        <v>111</v>
      </c>
      <c r="AE558" s="48" t="s">
        <v>312</v>
      </c>
      <c r="AF558" s="48">
        <v>33</v>
      </c>
      <c r="AG558" s="48" t="s">
        <v>55</v>
      </c>
      <c r="AH558" s="48">
        <v>24</v>
      </c>
      <c r="AI558" s="48" t="s">
        <v>320</v>
      </c>
      <c r="AJ558" s="48" t="s">
        <v>124</v>
      </c>
    </row>
    <row r="559" spans="30:36">
      <c r="AD559" s="48" t="s">
        <v>111</v>
      </c>
      <c r="AE559" s="48" t="s">
        <v>325</v>
      </c>
      <c r="AF559" s="48">
        <v>28</v>
      </c>
      <c r="AG559" s="48" t="s">
        <v>55</v>
      </c>
      <c r="AH559" s="48">
        <v>26</v>
      </c>
      <c r="AI559" s="48" t="s">
        <v>320</v>
      </c>
      <c r="AJ559" s="48" t="s">
        <v>124</v>
      </c>
    </row>
    <row r="560" spans="30:36">
      <c r="AD560" s="48" t="s">
        <v>111</v>
      </c>
      <c r="AE560" s="48" t="s">
        <v>329</v>
      </c>
      <c r="AF560" s="48">
        <v>27</v>
      </c>
      <c r="AG560" s="48" t="s">
        <v>55</v>
      </c>
      <c r="AH560" s="48">
        <v>26</v>
      </c>
      <c r="AI560" s="48" t="s">
        <v>320</v>
      </c>
      <c r="AJ560" s="48" t="s">
        <v>124</v>
      </c>
    </row>
    <row r="561" spans="30:36">
      <c r="AD561" s="48" t="s">
        <v>109</v>
      </c>
      <c r="AE561" s="48" t="s">
        <v>325</v>
      </c>
      <c r="AF561" s="48">
        <v>32</v>
      </c>
      <c r="AG561" s="48" t="s">
        <v>55</v>
      </c>
      <c r="AH561" s="48">
        <v>29</v>
      </c>
      <c r="AI561" s="48" t="s">
        <v>320</v>
      </c>
      <c r="AJ561" s="48" t="s">
        <v>124</v>
      </c>
    </row>
    <row r="562" spans="30:36">
      <c r="AD562" s="48" t="s">
        <v>109</v>
      </c>
      <c r="AE562" s="48" t="s">
        <v>329</v>
      </c>
      <c r="AF562" s="48">
        <v>31</v>
      </c>
      <c r="AG562" s="48" t="s">
        <v>55</v>
      </c>
      <c r="AH562" s="48">
        <v>31</v>
      </c>
      <c r="AI562" s="48" t="s">
        <v>320</v>
      </c>
      <c r="AJ562" s="48" t="s">
        <v>124</v>
      </c>
    </row>
    <row r="563" spans="30:36">
      <c r="AD563" s="48" t="s">
        <v>115</v>
      </c>
      <c r="AE563" s="48" t="s">
        <v>312</v>
      </c>
      <c r="AF563" s="48">
        <v>32</v>
      </c>
      <c r="AG563" s="48" t="s">
        <v>55</v>
      </c>
      <c r="AH563" s="48">
        <v>31</v>
      </c>
      <c r="AI563" s="48" t="s">
        <v>320</v>
      </c>
      <c r="AJ563" s="48" t="s">
        <v>124</v>
      </c>
    </row>
    <row r="564" spans="30:36">
      <c r="AD564" s="48" t="s">
        <v>111</v>
      </c>
      <c r="AE564" s="48" t="s">
        <v>244</v>
      </c>
      <c r="AF564" s="48">
        <v>32</v>
      </c>
      <c r="AG564" s="48" t="s">
        <v>55</v>
      </c>
      <c r="AH564" s="48">
        <v>32</v>
      </c>
      <c r="AI564" s="48" t="s">
        <v>320</v>
      </c>
      <c r="AJ564" s="48" t="s">
        <v>124</v>
      </c>
    </row>
    <row r="565" spans="30:36">
      <c r="AD565" s="48" t="s">
        <v>113</v>
      </c>
      <c r="AE565" s="48" t="s">
        <v>321</v>
      </c>
      <c r="AF565" s="48">
        <v>33</v>
      </c>
      <c r="AG565" s="48" t="s">
        <v>57</v>
      </c>
      <c r="AH565" s="48">
        <v>33</v>
      </c>
      <c r="AI565" s="48" t="s">
        <v>320</v>
      </c>
      <c r="AJ565" s="48" t="s">
        <v>124</v>
      </c>
    </row>
    <row r="566" spans="30:36">
      <c r="AD566" s="48" t="s">
        <v>109</v>
      </c>
      <c r="AE566" s="48" t="s">
        <v>321</v>
      </c>
      <c r="AF566" s="48">
        <v>36</v>
      </c>
      <c r="AG566" s="48" t="s">
        <v>57</v>
      </c>
      <c r="AH566" s="48">
        <v>35</v>
      </c>
      <c r="AI566" s="48" t="s">
        <v>320</v>
      </c>
      <c r="AJ566" s="48" t="s">
        <v>124</v>
      </c>
    </row>
    <row r="567" spans="30:36">
      <c r="AD567" s="48" t="s">
        <v>115</v>
      </c>
      <c r="AE567" s="48" t="s">
        <v>191</v>
      </c>
      <c r="AF567" s="48">
        <v>35</v>
      </c>
      <c r="AG567" s="48" t="s">
        <v>55</v>
      </c>
      <c r="AH567" s="48">
        <v>35</v>
      </c>
      <c r="AI567" s="48" t="s">
        <v>320</v>
      </c>
      <c r="AJ567" s="48" t="s">
        <v>124</v>
      </c>
    </row>
    <row r="568" spans="30:36">
      <c r="AD568" s="48" t="s">
        <v>111</v>
      </c>
      <c r="AE568" s="48" t="s">
        <v>321</v>
      </c>
      <c r="AF568" s="48">
        <v>39</v>
      </c>
      <c r="AG568" s="48" t="s">
        <v>55</v>
      </c>
      <c r="AH568" s="48">
        <v>38</v>
      </c>
      <c r="AI568" s="48" t="s">
        <v>320</v>
      </c>
      <c r="AJ568" s="48" t="s">
        <v>124</v>
      </c>
    </row>
    <row r="569" spans="30:36">
      <c r="AD569" s="48" t="s">
        <v>113</v>
      </c>
      <c r="AE569" s="48" t="s">
        <v>328</v>
      </c>
      <c r="AF569" s="48">
        <v>44</v>
      </c>
      <c r="AG569" s="48" t="s">
        <v>55</v>
      </c>
      <c r="AH569" s="48">
        <v>41</v>
      </c>
      <c r="AI569" s="48" t="s">
        <v>320</v>
      </c>
      <c r="AJ569" s="48" t="s">
        <v>124</v>
      </c>
    </row>
    <row r="570" spans="30:36">
      <c r="AD570" s="48" t="s">
        <v>115</v>
      </c>
      <c r="AE570" s="48" t="s">
        <v>311</v>
      </c>
      <c r="AF570" s="48">
        <v>45</v>
      </c>
      <c r="AG570" s="48" t="s">
        <v>55</v>
      </c>
      <c r="AH570" s="48">
        <v>43</v>
      </c>
      <c r="AI570" s="48" t="s">
        <v>320</v>
      </c>
      <c r="AJ570" s="48" t="s">
        <v>124</v>
      </c>
    </row>
    <row r="571" spans="30:36">
      <c r="AD571" s="48" t="s">
        <v>115</v>
      </c>
      <c r="AE571" s="48" t="s">
        <v>315</v>
      </c>
      <c r="AF571" s="48">
        <v>47</v>
      </c>
      <c r="AG571" s="48" t="s">
        <v>55</v>
      </c>
      <c r="AH571" s="48">
        <v>46</v>
      </c>
      <c r="AI571" s="48" t="s">
        <v>320</v>
      </c>
      <c r="AJ571" s="48" t="s">
        <v>124</v>
      </c>
    </row>
    <row r="572" spans="30:36">
      <c r="AD572" s="48" t="s">
        <v>111</v>
      </c>
      <c r="AE572" s="48" t="s">
        <v>315</v>
      </c>
      <c r="AF572" s="48">
        <v>47</v>
      </c>
      <c r="AG572" s="48" t="s">
        <v>55</v>
      </c>
      <c r="AH572" s="48">
        <v>47</v>
      </c>
      <c r="AI572" s="48" t="s">
        <v>320</v>
      </c>
      <c r="AJ572" s="48" t="s">
        <v>124</v>
      </c>
    </row>
    <row r="573" spans="30:36">
      <c r="AD573" s="48" t="s">
        <v>115</v>
      </c>
      <c r="AE573" s="48" t="s">
        <v>328</v>
      </c>
      <c r="AF573" s="48">
        <v>59</v>
      </c>
      <c r="AG573" s="48" t="s">
        <v>55</v>
      </c>
      <c r="AH573" s="48">
        <v>57</v>
      </c>
      <c r="AI573" s="48" t="s">
        <v>330</v>
      </c>
      <c r="AJ573" s="48" t="s">
        <v>124</v>
      </c>
    </row>
    <row r="574" spans="30:36">
      <c r="AD574" s="48" t="s">
        <v>115</v>
      </c>
      <c r="AE574" s="48" t="s">
        <v>324</v>
      </c>
      <c r="AF574" s="48">
        <v>60</v>
      </c>
      <c r="AG574" s="48" t="s">
        <v>55</v>
      </c>
      <c r="AH574" s="48">
        <v>60</v>
      </c>
      <c r="AI574" s="48" t="s">
        <v>330</v>
      </c>
      <c r="AJ574" s="48" t="s">
        <v>124</v>
      </c>
    </row>
    <row r="575" spans="30:36">
      <c r="AD575" s="48" t="s">
        <v>109</v>
      </c>
      <c r="AE575" s="48" t="s">
        <v>324</v>
      </c>
      <c r="AF575" s="48">
        <v>117</v>
      </c>
      <c r="AG575" s="48" t="s">
        <v>55</v>
      </c>
      <c r="AH575" s="48">
        <v>117</v>
      </c>
      <c r="AI575" s="48" t="s">
        <v>330</v>
      </c>
      <c r="AJ575" s="48" t="s">
        <v>124</v>
      </c>
    </row>
    <row r="576" spans="30:36">
      <c r="AD576" s="48" t="s">
        <v>110</v>
      </c>
      <c r="AE576" s="48" t="s">
        <v>219</v>
      </c>
      <c r="AF576" s="48">
        <v>2</v>
      </c>
      <c r="AG576" s="48" t="s">
        <v>55</v>
      </c>
      <c r="AH576" s="48">
        <v>2</v>
      </c>
      <c r="AI576" s="48" t="s">
        <v>123</v>
      </c>
      <c r="AJ576" s="48" t="s">
        <v>331</v>
      </c>
    </row>
    <row r="577" spans="30:36">
      <c r="AD577" s="48" t="s">
        <v>110</v>
      </c>
      <c r="AE577" s="48" t="s">
        <v>283</v>
      </c>
      <c r="AF577" s="48">
        <v>2</v>
      </c>
      <c r="AG577" s="48" t="s">
        <v>57</v>
      </c>
      <c r="AH577" s="48">
        <v>2</v>
      </c>
      <c r="AI577" s="48" t="s">
        <v>123</v>
      </c>
      <c r="AJ577" s="48" t="s">
        <v>331</v>
      </c>
    </row>
    <row r="578" spans="30:36">
      <c r="AD578" s="48" t="s">
        <v>112</v>
      </c>
      <c r="AE578" s="48" t="s">
        <v>199</v>
      </c>
      <c r="AF578" s="48">
        <v>2</v>
      </c>
      <c r="AG578" s="48" t="s">
        <v>57</v>
      </c>
      <c r="AH578" s="48">
        <v>2</v>
      </c>
      <c r="AI578" s="48" t="s">
        <v>123</v>
      </c>
      <c r="AJ578" s="48" t="s">
        <v>331</v>
      </c>
    </row>
    <row r="579" spans="30:36">
      <c r="AD579" s="48" t="s">
        <v>112</v>
      </c>
      <c r="AE579" s="48" t="s">
        <v>139</v>
      </c>
      <c r="AF579" s="48">
        <v>2</v>
      </c>
      <c r="AG579" s="48" t="s">
        <v>55</v>
      </c>
      <c r="AH579" s="48">
        <v>2</v>
      </c>
      <c r="AI579" s="48" t="s">
        <v>123</v>
      </c>
      <c r="AJ579" s="48" t="s">
        <v>331</v>
      </c>
    </row>
    <row r="580" spans="30:36">
      <c r="AD580" s="48" t="s">
        <v>112</v>
      </c>
      <c r="AE580" s="48" t="s">
        <v>332</v>
      </c>
      <c r="AF580" s="48">
        <v>2</v>
      </c>
      <c r="AG580" s="48" t="s">
        <v>55</v>
      </c>
      <c r="AH580" s="48">
        <v>2</v>
      </c>
      <c r="AI580" s="48" t="s">
        <v>123</v>
      </c>
      <c r="AJ580" s="48" t="s">
        <v>331</v>
      </c>
    </row>
    <row r="581" spans="30:36">
      <c r="AD581" s="48" t="s">
        <v>112</v>
      </c>
      <c r="AE581" s="48" t="s">
        <v>151</v>
      </c>
      <c r="AF581" s="48">
        <v>2</v>
      </c>
      <c r="AG581" s="48" t="s">
        <v>55</v>
      </c>
      <c r="AH581" s="48">
        <v>2</v>
      </c>
      <c r="AI581" s="48" t="s">
        <v>123</v>
      </c>
      <c r="AJ581" s="48" t="s">
        <v>331</v>
      </c>
    </row>
    <row r="582" spans="30:36">
      <c r="AD582" s="48" t="s">
        <v>112</v>
      </c>
      <c r="AE582" s="48" t="s">
        <v>333</v>
      </c>
      <c r="AF582" s="48">
        <v>2</v>
      </c>
      <c r="AG582" s="48" t="s">
        <v>55</v>
      </c>
      <c r="AH582" s="48">
        <v>2</v>
      </c>
      <c r="AI582" s="48" t="s">
        <v>123</v>
      </c>
      <c r="AJ582" s="48" t="s">
        <v>331</v>
      </c>
    </row>
    <row r="583" spans="30:36">
      <c r="AD583" s="48" t="s">
        <v>112</v>
      </c>
      <c r="AE583" s="48" t="s">
        <v>334</v>
      </c>
      <c r="AF583" s="48">
        <v>2</v>
      </c>
      <c r="AG583" s="48" t="s">
        <v>55</v>
      </c>
      <c r="AH583" s="48">
        <v>2</v>
      </c>
      <c r="AI583" s="48" t="s">
        <v>123</v>
      </c>
      <c r="AJ583" s="48" t="s">
        <v>331</v>
      </c>
    </row>
    <row r="584" spans="30:36">
      <c r="AD584" s="48" t="s">
        <v>112</v>
      </c>
      <c r="AE584" s="48" t="s">
        <v>335</v>
      </c>
      <c r="AF584" s="48">
        <v>2</v>
      </c>
      <c r="AG584" s="48" t="s">
        <v>55</v>
      </c>
      <c r="AH584" s="48">
        <v>2</v>
      </c>
      <c r="AI584" s="48" t="s">
        <v>123</v>
      </c>
      <c r="AJ584" s="48" t="s">
        <v>331</v>
      </c>
    </row>
    <row r="585" spans="30:36">
      <c r="AD585" s="48" t="s">
        <v>114</v>
      </c>
      <c r="AE585" s="48" t="s">
        <v>248</v>
      </c>
      <c r="AF585" s="48">
        <v>2</v>
      </c>
      <c r="AG585" s="48" t="s">
        <v>55</v>
      </c>
      <c r="AH585" s="48">
        <v>2</v>
      </c>
      <c r="AI585" s="48" t="s">
        <v>123</v>
      </c>
      <c r="AJ585" s="48" t="s">
        <v>331</v>
      </c>
    </row>
    <row r="586" spans="30:36">
      <c r="AD586" s="48" t="s">
        <v>114</v>
      </c>
      <c r="AE586" s="48" t="s">
        <v>314</v>
      </c>
      <c r="AF586" s="48">
        <v>2</v>
      </c>
      <c r="AG586" s="48" t="s">
        <v>57</v>
      </c>
      <c r="AH586" s="48">
        <v>2</v>
      </c>
      <c r="AI586" s="48" t="s">
        <v>123</v>
      </c>
      <c r="AJ586" s="48" t="s">
        <v>331</v>
      </c>
    </row>
    <row r="587" spans="30:36">
      <c r="AD587" s="48" t="s">
        <v>114</v>
      </c>
      <c r="AE587" s="48" t="s">
        <v>156</v>
      </c>
      <c r="AF587" s="48">
        <v>2</v>
      </c>
      <c r="AG587" s="48" t="s">
        <v>56</v>
      </c>
      <c r="AH587" s="48">
        <v>2</v>
      </c>
      <c r="AI587" s="48" t="s">
        <v>123</v>
      </c>
      <c r="AJ587" s="48" t="s">
        <v>331</v>
      </c>
    </row>
    <row r="588" spans="30:36">
      <c r="AD588" s="48" t="s">
        <v>114</v>
      </c>
      <c r="AE588" s="48" t="s">
        <v>284</v>
      </c>
      <c r="AF588" s="48">
        <v>2</v>
      </c>
      <c r="AG588" s="48" t="s">
        <v>57</v>
      </c>
      <c r="AH588" s="48">
        <v>2</v>
      </c>
      <c r="AI588" s="48" t="s">
        <v>123</v>
      </c>
      <c r="AJ588" s="48" t="s">
        <v>331</v>
      </c>
    </row>
    <row r="589" spans="30:36">
      <c r="AD589" s="48" t="s">
        <v>114</v>
      </c>
      <c r="AE589" s="48" t="s">
        <v>294</v>
      </c>
      <c r="AF589" s="48">
        <v>2</v>
      </c>
      <c r="AG589" s="48" t="s">
        <v>55</v>
      </c>
      <c r="AH589" s="48">
        <v>2</v>
      </c>
      <c r="AI589" s="48" t="s">
        <v>123</v>
      </c>
      <c r="AJ589" s="48" t="s">
        <v>331</v>
      </c>
    </row>
    <row r="590" spans="30:36">
      <c r="AD590" s="48" t="s">
        <v>116</v>
      </c>
      <c r="AE590" s="48" t="s">
        <v>236</v>
      </c>
      <c r="AF590" s="48">
        <v>2</v>
      </c>
      <c r="AG590" s="48" t="s">
        <v>55</v>
      </c>
      <c r="AH590" s="48">
        <v>2</v>
      </c>
      <c r="AI590" s="48" t="s">
        <v>123</v>
      </c>
      <c r="AJ590" s="48" t="s">
        <v>331</v>
      </c>
    </row>
    <row r="591" spans="30:36">
      <c r="AD591" s="48" t="s">
        <v>116</v>
      </c>
      <c r="AE591" s="48" t="s">
        <v>282</v>
      </c>
      <c r="AF591" s="48">
        <v>2</v>
      </c>
      <c r="AG591" s="48" t="s">
        <v>55</v>
      </c>
      <c r="AH591" s="48">
        <v>2</v>
      </c>
      <c r="AI591" s="48" t="s">
        <v>123</v>
      </c>
      <c r="AJ591" s="48" t="s">
        <v>331</v>
      </c>
    </row>
    <row r="592" spans="30:36">
      <c r="AD592" s="48" t="s">
        <v>116</v>
      </c>
      <c r="AE592" s="48" t="s">
        <v>249</v>
      </c>
      <c r="AF592" s="48">
        <v>2</v>
      </c>
      <c r="AG592" s="48" t="s">
        <v>55</v>
      </c>
      <c r="AH592" s="48">
        <v>2</v>
      </c>
      <c r="AI592" s="48" t="s">
        <v>123</v>
      </c>
      <c r="AJ592" s="48" t="s">
        <v>331</v>
      </c>
    </row>
    <row r="593" spans="30:36">
      <c r="AD593" s="48" t="s">
        <v>116</v>
      </c>
      <c r="AE593" s="48" t="s">
        <v>336</v>
      </c>
      <c r="AF593" s="48">
        <v>2</v>
      </c>
      <c r="AG593" s="48" t="s">
        <v>55</v>
      </c>
      <c r="AH593" s="48">
        <v>2</v>
      </c>
      <c r="AI593" s="48" t="s">
        <v>123</v>
      </c>
      <c r="AJ593" s="48" t="s">
        <v>331</v>
      </c>
    </row>
    <row r="594" spans="30:36">
      <c r="AD594" s="48" t="s">
        <v>116</v>
      </c>
      <c r="AE594" s="48" t="s">
        <v>327</v>
      </c>
      <c r="AF594" s="48">
        <v>2</v>
      </c>
      <c r="AG594" s="48" t="s">
        <v>57</v>
      </c>
      <c r="AH594" s="48">
        <v>2</v>
      </c>
      <c r="AI594" s="48" t="s">
        <v>123</v>
      </c>
      <c r="AJ594" s="48" t="s">
        <v>331</v>
      </c>
    </row>
    <row r="595" spans="30:36">
      <c r="AD595" s="48" t="s">
        <v>116</v>
      </c>
      <c r="AE595" s="48" t="s">
        <v>295</v>
      </c>
      <c r="AF595" s="48">
        <v>2</v>
      </c>
      <c r="AG595" s="48" t="s">
        <v>55</v>
      </c>
      <c r="AH595" s="48">
        <v>2</v>
      </c>
      <c r="AI595" s="48" t="s">
        <v>123</v>
      </c>
      <c r="AJ595" s="48" t="s">
        <v>331</v>
      </c>
    </row>
    <row r="596" spans="30:36">
      <c r="AD596" s="48" t="s">
        <v>110</v>
      </c>
      <c r="AE596" s="48" t="s">
        <v>282</v>
      </c>
      <c r="AF596" s="48">
        <v>3</v>
      </c>
      <c r="AG596" s="48" t="s">
        <v>55</v>
      </c>
      <c r="AH596" s="48">
        <v>3</v>
      </c>
      <c r="AI596" s="48" t="s">
        <v>123</v>
      </c>
      <c r="AJ596" s="48" t="s">
        <v>331</v>
      </c>
    </row>
    <row r="597" spans="30:36">
      <c r="AD597" s="48" t="s">
        <v>110</v>
      </c>
      <c r="AE597" s="48" t="s">
        <v>242</v>
      </c>
      <c r="AF597" s="48">
        <v>3</v>
      </c>
      <c r="AG597" s="48" t="s">
        <v>55</v>
      </c>
      <c r="AH597" s="48">
        <v>3</v>
      </c>
      <c r="AI597" s="48" t="s">
        <v>123</v>
      </c>
      <c r="AJ597" s="48" t="s">
        <v>331</v>
      </c>
    </row>
    <row r="598" spans="30:36">
      <c r="AD598" s="48" t="s">
        <v>110</v>
      </c>
      <c r="AE598" s="48" t="s">
        <v>284</v>
      </c>
      <c r="AF598" s="48">
        <v>3</v>
      </c>
      <c r="AG598" s="48" t="s">
        <v>55</v>
      </c>
      <c r="AH598" s="48">
        <v>3</v>
      </c>
      <c r="AI598" s="48" t="s">
        <v>123</v>
      </c>
      <c r="AJ598" s="48" t="s">
        <v>331</v>
      </c>
    </row>
    <row r="599" spans="30:36">
      <c r="AD599" s="48" t="s">
        <v>110</v>
      </c>
      <c r="AE599" s="48" t="s">
        <v>269</v>
      </c>
      <c r="AF599" s="48">
        <v>3</v>
      </c>
      <c r="AG599" s="48" t="s">
        <v>55</v>
      </c>
      <c r="AH599" s="48">
        <v>3</v>
      </c>
      <c r="AI599" s="48" t="s">
        <v>123</v>
      </c>
      <c r="AJ599" s="48" t="s">
        <v>331</v>
      </c>
    </row>
    <row r="600" spans="30:36">
      <c r="AD600" s="48" t="s">
        <v>112</v>
      </c>
      <c r="AE600" s="48" t="s">
        <v>288</v>
      </c>
      <c r="AF600" s="48">
        <v>14</v>
      </c>
      <c r="AG600" s="48" t="s">
        <v>57</v>
      </c>
      <c r="AH600" s="48">
        <v>3</v>
      </c>
      <c r="AI600" s="48" t="s">
        <v>123</v>
      </c>
      <c r="AJ600" s="48" t="s">
        <v>331</v>
      </c>
    </row>
    <row r="601" spans="30:36">
      <c r="AD601" s="48" t="s">
        <v>112</v>
      </c>
      <c r="AE601" s="48" t="s">
        <v>212</v>
      </c>
      <c r="AF601" s="48">
        <v>3</v>
      </c>
      <c r="AG601" s="48" t="s">
        <v>57</v>
      </c>
      <c r="AH601" s="48">
        <v>3</v>
      </c>
      <c r="AI601" s="48" t="s">
        <v>123</v>
      </c>
      <c r="AJ601" s="48" t="s">
        <v>331</v>
      </c>
    </row>
    <row r="602" spans="30:36">
      <c r="AD602" s="48" t="s">
        <v>114</v>
      </c>
      <c r="AE602" s="48" t="s">
        <v>258</v>
      </c>
      <c r="AF602" s="48">
        <v>3</v>
      </c>
      <c r="AG602" s="48" t="s">
        <v>55</v>
      </c>
      <c r="AH602" s="48">
        <v>3</v>
      </c>
      <c r="AI602" s="48" t="s">
        <v>123</v>
      </c>
      <c r="AJ602" s="48" t="s">
        <v>331</v>
      </c>
    </row>
    <row r="603" spans="30:36">
      <c r="AD603" s="48" t="s">
        <v>116</v>
      </c>
      <c r="AE603" s="48" t="s">
        <v>229</v>
      </c>
      <c r="AF603" s="48">
        <v>3</v>
      </c>
      <c r="AG603" s="48" t="s">
        <v>55</v>
      </c>
      <c r="AH603" s="48">
        <v>3</v>
      </c>
      <c r="AI603" s="48" t="s">
        <v>123</v>
      </c>
      <c r="AJ603" s="48" t="s">
        <v>331</v>
      </c>
    </row>
    <row r="604" spans="30:36">
      <c r="AD604" s="48" t="s">
        <v>110</v>
      </c>
      <c r="AE604" s="48" t="s">
        <v>156</v>
      </c>
      <c r="AF604" s="48">
        <v>4</v>
      </c>
      <c r="AG604" s="48" t="s">
        <v>57</v>
      </c>
      <c r="AH604" s="48">
        <v>4</v>
      </c>
      <c r="AI604" s="48" t="s">
        <v>123</v>
      </c>
      <c r="AJ604" s="48" t="s">
        <v>331</v>
      </c>
    </row>
    <row r="605" spans="30:36">
      <c r="AD605" s="48" t="s">
        <v>110</v>
      </c>
      <c r="AE605" s="48" t="s">
        <v>257</v>
      </c>
      <c r="AF605" s="48">
        <v>4</v>
      </c>
      <c r="AG605" s="48" t="s">
        <v>55</v>
      </c>
      <c r="AH605" s="48">
        <v>4</v>
      </c>
      <c r="AI605" s="48" t="s">
        <v>123</v>
      </c>
      <c r="AJ605" s="48" t="s">
        <v>331</v>
      </c>
    </row>
    <row r="606" spans="30:36">
      <c r="AD606" s="48" t="s">
        <v>112</v>
      </c>
      <c r="AE606" s="48" t="s">
        <v>122</v>
      </c>
      <c r="AF606" s="48">
        <v>4</v>
      </c>
      <c r="AG606" s="48" t="s">
        <v>55</v>
      </c>
      <c r="AH606" s="48">
        <v>4</v>
      </c>
      <c r="AI606" s="48" t="s">
        <v>123</v>
      </c>
      <c r="AJ606" s="48" t="s">
        <v>331</v>
      </c>
    </row>
    <row r="607" spans="30:36">
      <c r="AD607" s="48" t="s">
        <v>112</v>
      </c>
      <c r="AE607" s="48" t="s">
        <v>283</v>
      </c>
      <c r="AF607" s="48">
        <v>4</v>
      </c>
      <c r="AG607" s="48" t="s">
        <v>57</v>
      </c>
      <c r="AH607" s="48">
        <v>4</v>
      </c>
      <c r="AI607" s="48" t="s">
        <v>123</v>
      </c>
      <c r="AJ607" s="48" t="s">
        <v>331</v>
      </c>
    </row>
    <row r="608" spans="30:36">
      <c r="AD608" s="48" t="s">
        <v>112</v>
      </c>
      <c r="AE608" s="48" t="s">
        <v>261</v>
      </c>
      <c r="AF608" s="48">
        <v>4</v>
      </c>
      <c r="AG608" s="48" t="s">
        <v>55</v>
      </c>
      <c r="AH608" s="48">
        <v>4</v>
      </c>
      <c r="AI608" s="48" t="s">
        <v>123</v>
      </c>
      <c r="AJ608" s="48" t="s">
        <v>331</v>
      </c>
    </row>
    <row r="609" spans="30:36">
      <c r="AD609" s="48" t="s">
        <v>114</v>
      </c>
      <c r="AE609" s="48" t="s">
        <v>305</v>
      </c>
      <c r="AF609" s="48">
        <v>4</v>
      </c>
      <c r="AG609" s="48" t="s">
        <v>57</v>
      </c>
      <c r="AH609" s="48">
        <v>4</v>
      </c>
      <c r="AI609" s="48" t="s">
        <v>123</v>
      </c>
      <c r="AJ609" s="48" t="s">
        <v>331</v>
      </c>
    </row>
    <row r="610" spans="30:36">
      <c r="AD610" s="48" t="s">
        <v>114</v>
      </c>
      <c r="AE610" s="48" t="s">
        <v>253</v>
      </c>
      <c r="AF610" s="48">
        <v>4</v>
      </c>
      <c r="AG610" s="48" t="s">
        <v>55</v>
      </c>
      <c r="AH610" s="48">
        <v>4</v>
      </c>
      <c r="AI610" s="48" t="s">
        <v>123</v>
      </c>
      <c r="AJ610" s="48" t="s">
        <v>331</v>
      </c>
    </row>
    <row r="611" spans="30:36">
      <c r="AD611" s="48" t="s">
        <v>114</v>
      </c>
      <c r="AE611" s="48" t="s">
        <v>310</v>
      </c>
      <c r="AF611" s="48">
        <v>5</v>
      </c>
      <c r="AG611" s="48" t="s">
        <v>55</v>
      </c>
      <c r="AH611" s="48">
        <v>4</v>
      </c>
      <c r="AI611" s="48" t="s">
        <v>123</v>
      </c>
      <c r="AJ611" s="48" t="s">
        <v>331</v>
      </c>
    </row>
    <row r="612" spans="30:36">
      <c r="AD612" s="48" t="s">
        <v>114</v>
      </c>
      <c r="AE612" s="48" t="s">
        <v>303</v>
      </c>
      <c r="AF612" s="48">
        <v>4</v>
      </c>
      <c r="AG612" s="48" t="s">
        <v>55</v>
      </c>
      <c r="AH612" s="48">
        <v>4</v>
      </c>
      <c r="AI612" s="48" t="s">
        <v>123</v>
      </c>
      <c r="AJ612" s="48" t="s">
        <v>331</v>
      </c>
    </row>
    <row r="613" spans="30:36">
      <c r="AD613" s="48" t="s">
        <v>114</v>
      </c>
      <c r="AE613" s="48" t="s">
        <v>296</v>
      </c>
      <c r="AF613" s="48">
        <v>4</v>
      </c>
      <c r="AG613" s="48" t="s">
        <v>55</v>
      </c>
      <c r="AH613" s="48">
        <v>4</v>
      </c>
      <c r="AI613" s="48" t="s">
        <v>123</v>
      </c>
      <c r="AJ613" s="48" t="s">
        <v>331</v>
      </c>
    </row>
    <row r="614" spans="30:36">
      <c r="AD614" s="48" t="s">
        <v>114</v>
      </c>
      <c r="AE614" s="48" t="s">
        <v>257</v>
      </c>
      <c r="AF614" s="48">
        <v>4</v>
      </c>
      <c r="AG614" s="48" t="s">
        <v>55</v>
      </c>
      <c r="AH614" s="48">
        <v>4</v>
      </c>
      <c r="AI614" s="48" t="s">
        <v>123</v>
      </c>
      <c r="AJ614" s="48" t="s">
        <v>331</v>
      </c>
    </row>
    <row r="615" spans="30:36">
      <c r="AD615" s="48" t="s">
        <v>114</v>
      </c>
      <c r="AE615" s="48" t="s">
        <v>157</v>
      </c>
      <c r="AF615" s="48">
        <v>4</v>
      </c>
      <c r="AG615" s="48" t="s">
        <v>55</v>
      </c>
      <c r="AH615" s="48">
        <v>4</v>
      </c>
      <c r="AI615" s="48" t="s">
        <v>123</v>
      </c>
      <c r="AJ615" s="48" t="s">
        <v>331</v>
      </c>
    </row>
    <row r="616" spans="30:36">
      <c r="AD616" s="48" t="s">
        <v>116</v>
      </c>
      <c r="AE616" s="48" t="s">
        <v>286</v>
      </c>
      <c r="AF616" s="48">
        <v>4</v>
      </c>
      <c r="AG616" s="48" t="s">
        <v>55</v>
      </c>
      <c r="AH616" s="48">
        <v>4</v>
      </c>
      <c r="AI616" s="48" t="s">
        <v>123</v>
      </c>
      <c r="AJ616" s="48" t="s">
        <v>331</v>
      </c>
    </row>
    <row r="617" spans="30:36">
      <c r="AD617" s="48" t="s">
        <v>116</v>
      </c>
      <c r="AE617" s="48" t="s">
        <v>284</v>
      </c>
      <c r="AF617" s="48">
        <v>4</v>
      </c>
      <c r="AG617" s="48" t="s">
        <v>55</v>
      </c>
      <c r="AH617" s="48">
        <v>4</v>
      </c>
      <c r="AI617" s="48" t="s">
        <v>123</v>
      </c>
      <c r="AJ617" s="48" t="s">
        <v>331</v>
      </c>
    </row>
    <row r="618" spans="30:36">
      <c r="AD618" s="48" t="s">
        <v>116</v>
      </c>
      <c r="AE618" s="48" t="s">
        <v>269</v>
      </c>
      <c r="AF618" s="48">
        <v>4</v>
      </c>
      <c r="AG618" s="48" t="s">
        <v>55</v>
      </c>
      <c r="AH618" s="48">
        <v>4</v>
      </c>
      <c r="AI618" s="48" t="s">
        <v>123</v>
      </c>
      <c r="AJ618" s="48" t="s">
        <v>331</v>
      </c>
    </row>
    <row r="619" spans="30:36">
      <c r="AD619" s="48" t="s">
        <v>116</v>
      </c>
      <c r="AE619" s="48" t="s">
        <v>258</v>
      </c>
      <c r="AF619" s="48">
        <v>4</v>
      </c>
      <c r="AG619" s="48" t="s">
        <v>55</v>
      </c>
      <c r="AH619" s="48">
        <v>4</v>
      </c>
      <c r="AI619" s="48" t="s">
        <v>123</v>
      </c>
      <c r="AJ619" s="48" t="s">
        <v>331</v>
      </c>
    </row>
    <row r="620" spans="30:36">
      <c r="AD620" s="48" t="s">
        <v>110</v>
      </c>
      <c r="AE620" s="48" t="s">
        <v>277</v>
      </c>
      <c r="AF620" s="48">
        <v>5</v>
      </c>
      <c r="AG620" s="48" t="s">
        <v>57</v>
      </c>
      <c r="AH620" s="48">
        <v>5</v>
      </c>
      <c r="AI620" s="48" t="s">
        <v>123</v>
      </c>
      <c r="AJ620" s="48" t="s">
        <v>331</v>
      </c>
    </row>
    <row r="621" spans="30:36">
      <c r="AD621" s="48" t="s">
        <v>110</v>
      </c>
      <c r="AE621" s="48" t="s">
        <v>189</v>
      </c>
      <c r="AF621" s="48">
        <v>7</v>
      </c>
      <c r="AG621" s="48" t="s">
        <v>55</v>
      </c>
      <c r="AH621" s="48">
        <v>5</v>
      </c>
      <c r="AI621" s="48" t="s">
        <v>123</v>
      </c>
      <c r="AJ621" s="48" t="s">
        <v>331</v>
      </c>
    </row>
    <row r="622" spans="30:36">
      <c r="AD622" s="48" t="s">
        <v>110</v>
      </c>
      <c r="AE622" s="48" t="s">
        <v>240</v>
      </c>
      <c r="AF622" s="48">
        <v>5</v>
      </c>
      <c r="AG622" s="48" t="s">
        <v>55</v>
      </c>
      <c r="AH622" s="48">
        <v>5</v>
      </c>
      <c r="AI622" s="48" t="s">
        <v>123</v>
      </c>
      <c r="AJ622" s="48" t="s">
        <v>331</v>
      </c>
    </row>
    <row r="623" spans="30:36">
      <c r="AD623" s="48" t="s">
        <v>110</v>
      </c>
      <c r="AE623" s="48" t="s">
        <v>289</v>
      </c>
      <c r="AF623" s="48">
        <v>5</v>
      </c>
      <c r="AG623" s="48" t="s">
        <v>55</v>
      </c>
      <c r="AH623" s="48">
        <v>5</v>
      </c>
      <c r="AI623" s="48" t="s">
        <v>123</v>
      </c>
      <c r="AJ623" s="48" t="s">
        <v>331</v>
      </c>
    </row>
    <row r="624" spans="30:36">
      <c r="AD624" s="48" t="s">
        <v>112</v>
      </c>
      <c r="AE624" s="48" t="s">
        <v>255</v>
      </c>
      <c r="AF624" s="48">
        <v>5</v>
      </c>
      <c r="AG624" s="48" t="s">
        <v>57</v>
      </c>
      <c r="AH624" s="48">
        <v>5</v>
      </c>
      <c r="AI624" s="48" t="s">
        <v>123</v>
      </c>
      <c r="AJ624" s="48" t="s">
        <v>331</v>
      </c>
    </row>
    <row r="625" spans="30:36">
      <c r="AD625" s="48" t="s">
        <v>112</v>
      </c>
      <c r="AE625" s="48" t="s">
        <v>155</v>
      </c>
      <c r="AF625" s="48">
        <v>5</v>
      </c>
      <c r="AG625" s="48" t="s">
        <v>55</v>
      </c>
      <c r="AH625" s="48">
        <v>5</v>
      </c>
      <c r="AI625" s="48" t="s">
        <v>123</v>
      </c>
      <c r="AJ625" s="48" t="s">
        <v>331</v>
      </c>
    </row>
    <row r="626" spans="30:36">
      <c r="AD626" s="48" t="s">
        <v>112</v>
      </c>
      <c r="AE626" s="48" t="s">
        <v>303</v>
      </c>
      <c r="AF626" s="48">
        <v>5</v>
      </c>
      <c r="AG626" s="48" t="s">
        <v>57</v>
      </c>
      <c r="AH626" s="48">
        <v>5</v>
      </c>
      <c r="AI626" s="48" t="s">
        <v>123</v>
      </c>
      <c r="AJ626" s="48" t="s">
        <v>331</v>
      </c>
    </row>
    <row r="627" spans="30:36">
      <c r="AD627" s="48" t="s">
        <v>112</v>
      </c>
      <c r="AE627" s="48" t="s">
        <v>190</v>
      </c>
      <c r="AF627" s="48">
        <v>5</v>
      </c>
      <c r="AG627" s="48" t="s">
        <v>55</v>
      </c>
      <c r="AH627" s="48">
        <v>5</v>
      </c>
      <c r="AI627" s="48" t="s">
        <v>123</v>
      </c>
      <c r="AJ627" s="48" t="s">
        <v>331</v>
      </c>
    </row>
    <row r="628" spans="30:36">
      <c r="AD628" s="48" t="s">
        <v>112</v>
      </c>
      <c r="AE628" s="48" t="s">
        <v>292</v>
      </c>
      <c r="AF628" s="48">
        <v>5</v>
      </c>
      <c r="AG628" s="48" t="s">
        <v>55</v>
      </c>
      <c r="AH628" s="48">
        <v>5</v>
      </c>
      <c r="AI628" s="48" t="s">
        <v>123</v>
      </c>
      <c r="AJ628" s="48" t="s">
        <v>331</v>
      </c>
    </row>
    <row r="629" spans="30:36">
      <c r="AD629" s="48" t="s">
        <v>114</v>
      </c>
      <c r="AE629" s="48" t="s">
        <v>319</v>
      </c>
      <c r="AF629" s="48">
        <v>5</v>
      </c>
      <c r="AG629" s="48" t="s">
        <v>57</v>
      </c>
      <c r="AH629" s="48">
        <v>5</v>
      </c>
      <c r="AI629" s="48" t="s">
        <v>123</v>
      </c>
      <c r="AJ629" s="48" t="s">
        <v>331</v>
      </c>
    </row>
    <row r="630" spans="30:36">
      <c r="AD630" s="48" t="s">
        <v>116</v>
      </c>
      <c r="AE630" s="48" t="s">
        <v>272</v>
      </c>
      <c r="AF630" s="48">
        <v>6</v>
      </c>
      <c r="AG630" s="48" t="s">
        <v>55</v>
      </c>
      <c r="AH630" s="48">
        <v>5</v>
      </c>
      <c r="AI630" s="48" t="s">
        <v>123</v>
      </c>
      <c r="AJ630" s="48" t="s">
        <v>331</v>
      </c>
    </row>
    <row r="631" spans="30:36">
      <c r="AD631" s="48" t="s">
        <v>116</v>
      </c>
      <c r="AE631" s="48" t="s">
        <v>260</v>
      </c>
      <c r="AF631" s="48">
        <v>5</v>
      </c>
      <c r="AG631" s="48" t="s">
        <v>55</v>
      </c>
      <c r="AH631" s="48">
        <v>5</v>
      </c>
      <c r="AI631" s="48" t="s">
        <v>123</v>
      </c>
      <c r="AJ631" s="48" t="s">
        <v>331</v>
      </c>
    </row>
    <row r="632" spans="30:36">
      <c r="AD632" s="48" t="s">
        <v>116</v>
      </c>
      <c r="AE632" s="48" t="s">
        <v>262</v>
      </c>
      <c r="AF632" s="48">
        <v>5</v>
      </c>
      <c r="AG632" s="48" t="s">
        <v>55</v>
      </c>
      <c r="AH632" s="48">
        <v>5</v>
      </c>
      <c r="AI632" s="48" t="s">
        <v>123</v>
      </c>
      <c r="AJ632" s="48" t="s">
        <v>331</v>
      </c>
    </row>
    <row r="633" spans="30:36">
      <c r="AD633" s="48" t="s">
        <v>110</v>
      </c>
      <c r="AE633" s="48" t="s">
        <v>292</v>
      </c>
      <c r="AF633" s="48">
        <v>6</v>
      </c>
      <c r="AG633" s="48" t="s">
        <v>55</v>
      </c>
      <c r="AH633" s="48">
        <v>6</v>
      </c>
      <c r="AI633" s="48" t="s">
        <v>123</v>
      </c>
      <c r="AJ633" s="48" t="s">
        <v>331</v>
      </c>
    </row>
    <row r="634" spans="30:36">
      <c r="AD634" s="48" t="s">
        <v>110</v>
      </c>
      <c r="AE634" s="48" t="s">
        <v>301</v>
      </c>
      <c r="AF634" s="48">
        <v>6</v>
      </c>
      <c r="AG634" s="48" t="s">
        <v>55</v>
      </c>
      <c r="AH634" s="48">
        <v>6</v>
      </c>
      <c r="AI634" s="48" t="s">
        <v>123</v>
      </c>
      <c r="AJ634" s="48" t="s">
        <v>331</v>
      </c>
    </row>
    <row r="635" spans="30:36">
      <c r="AD635" s="48" t="s">
        <v>114</v>
      </c>
      <c r="AE635" s="48" t="s">
        <v>298</v>
      </c>
      <c r="AF635" s="48">
        <v>6</v>
      </c>
      <c r="AG635" s="48" t="s">
        <v>55</v>
      </c>
      <c r="AH635" s="48">
        <v>6</v>
      </c>
      <c r="AI635" s="48" t="s">
        <v>123</v>
      </c>
      <c r="AJ635" s="48" t="s">
        <v>331</v>
      </c>
    </row>
    <row r="636" spans="30:36">
      <c r="AD636" s="48" t="s">
        <v>110</v>
      </c>
      <c r="AE636" s="48" t="s">
        <v>291</v>
      </c>
      <c r="AF636" s="48">
        <v>7</v>
      </c>
      <c r="AG636" s="48" t="s">
        <v>55</v>
      </c>
      <c r="AH636" s="48">
        <v>7</v>
      </c>
      <c r="AI636" s="48" t="s">
        <v>123</v>
      </c>
      <c r="AJ636" s="48" t="s">
        <v>331</v>
      </c>
    </row>
    <row r="637" spans="30:36">
      <c r="AD637" s="48" t="s">
        <v>112</v>
      </c>
      <c r="AE637" s="48" t="s">
        <v>189</v>
      </c>
      <c r="AF637" s="48">
        <v>7</v>
      </c>
      <c r="AG637" s="48" t="s">
        <v>55</v>
      </c>
      <c r="AH637" s="48">
        <v>7</v>
      </c>
      <c r="AI637" s="48" t="s">
        <v>123</v>
      </c>
      <c r="AJ637" s="48" t="s">
        <v>331</v>
      </c>
    </row>
    <row r="638" spans="30:36">
      <c r="AD638" s="48" t="s">
        <v>112</v>
      </c>
      <c r="AE638" s="48" t="s">
        <v>278</v>
      </c>
      <c r="AF638" s="48">
        <v>7</v>
      </c>
      <c r="AG638" s="48" t="s">
        <v>55</v>
      </c>
      <c r="AH638" s="48">
        <v>7</v>
      </c>
      <c r="AI638" s="48" t="s">
        <v>123</v>
      </c>
      <c r="AJ638" s="48" t="s">
        <v>331</v>
      </c>
    </row>
    <row r="639" spans="30:36">
      <c r="AD639" s="48" t="s">
        <v>112</v>
      </c>
      <c r="AE639" s="48" t="s">
        <v>316</v>
      </c>
      <c r="AF639" s="48">
        <v>8</v>
      </c>
      <c r="AG639" s="48" t="s">
        <v>55</v>
      </c>
      <c r="AH639" s="48">
        <v>8</v>
      </c>
      <c r="AI639" s="48" t="s">
        <v>123</v>
      </c>
      <c r="AJ639" s="48" t="s">
        <v>331</v>
      </c>
    </row>
    <row r="640" spans="30:36">
      <c r="AD640" s="48" t="s">
        <v>114</v>
      </c>
      <c r="AE640" s="48" t="s">
        <v>277</v>
      </c>
      <c r="AF640" s="48">
        <v>8</v>
      </c>
      <c r="AG640" s="48" t="s">
        <v>55</v>
      </c>
      <c r="AH640" s="48">
        <v>8</v>
      </c>
      <c r="AI640" s="48" t="s">
        <v>123</v>
      </c>
      <c r="AJ640" s="48" t="s">
        <v>331</v>
      </c>
    </row>
    <row r="641" spans="30:36">
      <c r="AD641" s="48" t="s">
        <v>116</v>
      </c>
      <c r="AE641" s="48" t="s">
        <v>329</v>
      </c>
      <c r="AF641" s="48">
        <v>8</v>
      </c>
      <c r="AG641" s="48" t="s">
        <v>57</v>
      </c>
      <c r="AH641" s="48">
        <v>8</v>
      </c>
      <c r="AI641" s="48" t="s">
        <v>123</v>
      </c>
      <c r="AJ641" s="48" t="s">
        <v>331</v>
      </c>
    </row>
    <row r="642" spans="30:36">
      <c r="AD642" s="48" t="s">
        <v>112</v>
      </c>
      <c r="AE642" s="48" t="s">
        <v>252</v>
      </c>
      <c r="AF642" s="48">
        <v>9</v>
      </c>
      <c r="AG642" s="48" t="s">
        <v>55</v>
      </c>
      <c r="AH642" s="48">
        <v>9</v>
      </c>
      <c r="AI642" s="48" t="s">
        <v>123</v>
      </c>
      <c r="AJ642" s="48" t="s">
        <v>331</v>
      </c>
    </row>
    <row r="643" spans="30:36">
      <c r="AD643" s="48" t="s">
        <v>116</v>
      </c>
      <c r="AE643" s="48" t="s">
        <v>288</v>
      </c>
      <c r="AF643" s="48">
        <v>9</v>
      </c>
      <c r="AG643" s="48" t="s">
        <v>55</v>
      </c>
      <c r="AH643" s="48">
        <v>9</v>
      </c>
      <c r="AI643" s="48" t="s">
        <v>123</v>
      </c>
      <c r="AJ643" s="48" t="s">
        <v>331</v>
      </c>
    </row>
    <row r="644" spans="30:36">
      <c r="AD644" s="48" t="s">
        <v>116</v>
      </c>
      <c r="AE644" s="48" t="s">
        <v>211</v>
      </c>
      <c r="AF644" s="48">
        <v>9</v>
      </c>
      <c r="AG644" s="48" t="s">
        <v>55</v>
      </c>
      <c r="AH644" s="48">
        <v>9</v>
      </c>
      <c r="AI644" s="48" t="s">
        <v>123</v>
      </c>
      <c r="AJ644" s="48" t="s">
        <v>331</v>
      </c>
    </row>
    <row r="645" spans="30:36">
      <c r="AD645" s="48" t="s">
        <v>110</v>
      </c>
      <c r="AE645" s="48" t="s">
        <v>317</v>
      </c>
      <c r="AF645" s="48">
        <v>10</v>
      </c>
      <c r="AG645" s="48" t="s">
        <v>55</v>
      </c>
      <c r="AH645" s="48">
        <v>10</v>
      </c>
      <c r="AI645" s="48" t="s">
        <v>320</v>
      </c>
      <c r="AJ645" s="48" t="s">
        <v>331</v>
      </c>
    </row>
    <row r="646" spans="30:36">
      <c r="AD646" s="48" t="s">
        <v>112</v>
      </c>
      <c r="AE646" s="48" t="s">
        <v>288</v>
      </c>
      <c r="AF646" s="48">
        <v>14</v>
      </c>
      <c r="AG646" s="48" t="s">
        <v>55</v>
      </c>
      <c r="AH646" s="48">
        <v>10</v>
      </c>
      <c r="AI646" s="48" t="s">
        <v>320</v>
      </c>
      <c r="AJ646" s="48" t="s">
        <v>331</v>
      </c>
    </row>
    <row r="647" spans="30:36">
      <c r="AD647" s="48" t="s">
        <v>116</v>
      </c>
      <c r="AE647" s="48" t="s">
        <v>323</v>
      </c>
      <c r="AF647" s="48">
        <v>10</v>
      </c>
      <c r="AG647" s="48" t="s">
        <v>55</v>
      </c>
      <c r="AH647" s="48">
        <v>10</v>
      </c>
      <c r="AI647" s="48" t="s">
        <v>320</v>
      </c>
      <c r="AJ647" s="48" t="s">
        <v>331</v>
      </c>
    </row>
    <row r="648" spans="30:36">
      <c r="AD648" s="48" t="s">
        <v>110</v>
      </c>
      <c r="AE648" s="48" t="s">
        <v>228</v>
      </c>
      <c r="AF648" s="48">
        <v>12</v>
      </c>
      <c r="AG648" s="48" t="s">
        <v>55</v>
      </c>
      <c r="AH648" s="48">
        <v>11</v>
      </c>
      <c r="AI648" s="48" t="s">
        <v>320</v>
      </c>
      <c r="AJ648" s="48" t="s">
        <v>331</v>
      </c>
    </row>
    <row r="649" spans="30:36">
      <c r="AD649" s="48" t="s">
        <v>112</v>
      </c>
      <c r="AE649" s="48" t="s">
        <v>228</v>
      </c>
      <c r="AF649" s="48">
        <v>13</v>
      </c>
      <c r="AG649" s="48" t="s">
        <v>55</v>
      </c>
      <c r="AH649" s="48">
        <v>11</v>
      </c>
      <c r="AI649" s="48" t="s">
        <v>320</v>
      </c>
      <c r="AJ649" s="48" t="s">
        <v>331</v>
      </c>
    </row>
    <row r="650" spans="30:36">
      <c r="AD650" s="48" t="s">
        <v>116</v>
      </c>
      <c r="AE650" s="48" t="s">
        <v>228</v>
      </c>
      <c r="AF650" s="48">
        <v>11</v>
      </c>
      <c r="AG650" s="48" t="s">
        <v>57</v>
      </c>
      <c r="AH650" s="48">
        <v>11</v>
      </c>
      <c r="AI650" s="48" t="s">
        <v>320</v>
      </c>
      <c r="AJ650" s="48" t="s">
        <v>331</v>
      </c>
    </row>
    <row r="651" spans="30:36">
      <c r="AD651" s="48" t="s">
        <v>116</v>
      </c>
      <c r="AE651" s="48" t="s">
        <v>319</v>
      </c>
      <c r="AF651" s="48">
        <v>12</v>
      </c>
      <c r="AG651" s="48" t="s">
        <v>57</v>
      </c>
      <c r="AH651" s="48">
        <v>12</v>
      </c>
      <c r="AI651" s="48" t="s">
        <v>320</v>
      </c>
      <c r="AJ651" s="48" t="s">
        <v>331</v>
      </c>
    </row>
    <row r="652" spans="30:36">
      <c r="AD652" s="48" t="s">
        <v>112</v>
      </c>
      <c r="AE652" s="48" t="s">
        <v>298</v>
      </c>
      <c r="AF652" s="48">
        <v>13</v>
      </c>
      <c r="AG652" s="48" t="s">
        <v>55</v>
      </c>
      <c r="AH652" s="48">
        <v>13</v>
      </c>
      <c r="AI652" s="48" t="s">
        <v>320</v>
      </c>
      <c r="AJ652" s="48" t="s">
        <v>331</v>
      </c>
    </row>
    <row r="653" spans="30:36">
      <c r="AD653" s="48" t="s">
        <v>112</v>
      </c>
      <c r="AE653" s="48" t="s">
        <v>162</v>
      </c>
      <c r="AF653" s="48">
        <v>15</v>
      </c>
      <c r="AG653" s="48" t="s">
        <v>55</v>
      </c>
      <c r="AH653" s="48">
        <v>15</v>
      </c>
      <c r="AI653" s="48" t="s">
        <v>320</v>
      </c>
      <c r="AJ653" s="48" t="s">
        <v>331</v>
      </c>
    </row>
    <row r="654" spans="30:36">
      <c r="AD654" s="48" t="s">
        <v>112</v>
      </c>
      <c r="AE654" s="48" t="s">
        <v>322</v>
      </c>
      <c r="AF654" s="48">
        <v>16</v>
      </c>
      <c r="AG654" s="48" t="s">
        <v>55</v>
      </c>
      <c r="AH654" s="48">
        <v>15</v>
      </c>
      <c r="AI654" s="48" t="s">
        <v>320</v>
      </c>
      <c r="AJ654" s="48" t="s">
        <v>331</v>
      </c>
    </row>
    <row r="655" spans="30:36">
      <c r="AD655" s="48" t="s">
        <v>116</v>
      </c>
      <c r="AE655" s="48" t="s">
        <v>162</v>
      </c>
      <c r="AF655" s="48">
        <v>15</v>
      </c>
      <c r="AG655" s="48" t="s">
        <v>57</v>
      </c>
      <c r="AH655" s="48">
        <v>15</v>
      </c>
      <c r="AI655" s="48" t="s">
        <v>320</v>
      </c>
      <c r="AJ655" s="48" t="s">
        <v>331</v>
      </c>
    </row>
    <row r="656" spans="30:36">
      <c r="AD656" s="48" t="s">
        <v>110</v>
      </c>
      <c r="AE656" s="48" t="s">
        <v>210</v>
      </c>
      <c r="AF656" s="48">
        <v>16</v>
      </c>
      <c r="AG656" s="48" t="s">
        <v>55</v>
      </c>
      <c r="AH656" s="48">
        <v>16</v>
      </c>
      <c r="AI656" s="48" t="s">
        <v>320</v>
      </c>
      <c r="AJ656" s="48" t="s">
        <v>331</v>
      </c>
    </row>
    <row r="657" spans="30:36">
      <c r="AD657" s="48" t="s">
        <v>112</v>
      </c>
      <c r="AE657" s="48" t="s">
        <v>166</v>
      </c>
      <c r="AF657" s="48">
        <v>16</v>
      </c>
      <c r="AG657" s="48" t="s">
        <v>55</v>
      </c>
      <c r="AH657" s="48">
        <v>16</v>
      </c>
      <c r="AI657" s="48" t="s">
        <v>320</v>
      </c>
      <c r="AJ657" s="48" t="s">
        <v>331</v>
      </c>
    </row>
    <row r="658" spans="30:36">
      <c r="AD658" s="48" t="s">
        <v>114</v>
      </c>
      <c r="AE658" s="48" t="s">
        <v>325</v>
      </c>
      <c r="AF658" s="48">
        <v>16</v>
      </c>
      <c r="AG658" s="48" t="s">
        <v>55</v>
      </c>
      <c r="AH658" s="48">
        <v>16</v>
      </c>
      <c r="AI658" s="48" t="s">
        <v>320</v>
      </c>
      <c r="AJ658" s="48" t="s">
        <v>331</v>
      </c>
    </row>
    <row r="659" spans="30:36">
      <c r="AD659" s="48" t="s">
        <v>114</v>
      </c>
      <c r="AE659" s="48" t="s">
        <v>329</v>
      </c>
      <c r="AF659" s="48">
        <v>17</v>
      </c>
      <c r="AG659" s="48" t="s">
        <v>55</v>
      </c>
      <c r="AH659" s="48">
        <v>17</v>
      </c>
      <c r="AI659" s="48" t="s">
        <v>320</v>
      </c>
      <c r="AJ659" s="48" t="s">
        <v>331</v>
      </c>
    </row>
    <row r="660" spans="30:36">
      <c r="AD660" s="48" t="s">
        <v>114</v>
      </c>
      <c r="AE660" s="48" t="s">
        <v>254</v>
      </c>
      <c r="AF660" s="48">
        <v>17</v>
      </c>
      <c r="AG660" s="48" t="s">
        <v>57</v>
      </c>
      <c r="AH660" s="48">
        <v>17</v>
      </c>
      <c r="AI660" s="48" t="s">
        <v>320</v>
      </c>
      <c r="AJ660" s="48" t="s">
        <v>331</v>
      </c>
    </row>
    <row r="661" spans="30:36">
      <c r="AD661" s="48" t="s">
        <v>110</v>
      </c>
      <c r="AE661" s="48" t="s">
        <v>160</v>
      </c>
      <c r="AF661" s="48">
        <v>20</v>
      </c>
      <c r="AG661" s="48" t="s">
        <v>55</v>
      </c>
      <c r="AH661" s="48">
        <v>20</v>
      </c>
      <c r="AI661" s="48" t="s">
        <v>320</v>
      </c>
      <c r="AJ661" s="48" t="s">
        <v>331</v>
      </c>
    </row>
    <row r="662" spans="30:36">
      <c r="AD662" s="48" t="s">
        <v>112</v>
      </c>
      <c r="AE662" s="48" t="s">
        <v>254</v>
      </c>
      <c r="AF662" s="48">
        <v>20</v>
      </c>
      <c r="AG662" s="48" t="s">
        <v>55</v>
      </c>
      <c r="AH662" s="48">
        <v>20</v>
      </c>
      <c r="AI662" s="48" t="s">
        <v>320</v>
      </c>
      <c r="AJ662" s="48" t="s">
        <v>331</v>
      </c>
    </row>
    <row r="663" spans="30:36">
      <c r="AD663" s="48" t="s">
        <v>116</v>
      </c>
      <c r="AE663" s="48" t="s">
        <v>287</v>
      </c>
      <c r="AF663" s="48">
        <v>20</v>
      </c>
      <c r="AG663" s="48" t="s">
        <v>57</v>
      </c>
      <c r="AH663" s="48">
        <v>20</v>
      </c>
      <c r="AI663" s="48" t="s">
        <v>320</v>
      </c>
      <c r="AJ663" s="48" t="s">
        <v>331</v>
      </c>
    </row>
    <row r="664" spans="30:36">
      <c r="AD664" s="48" t="s">
        <v>110</v>
      </c>
      <c r="AE664" s="48" t="s">
        <v>311</v>
      </c>
      <c r="AF664" s="48">
        <v>22</v>
      </c>
      <c r="AG664" s="48" t="s">
        <v>55</v>
      </c>
      <c r="AH664" s="48">
        <v>22</v>
      </c>
      <c r="AI664" s="48" t="s">
        <v>320</v>
      </c>
      <c r="AJ664" s="48" t="s">
        <v>331</v>
      </c>
    </row>
    <row r="665" spans="30:36">
      <c r="AD665" s="48" t="s">
        <v>114</v>
      </c>
      <c r="AE665" s="48" t="s">
        <v>311</v>
      </c>
      <c r="AF665" s="48">
        <v>23</v>
      </c>
      <c r="AG665" s="48" t="s">
        <v>57</v>
      </c>
      <c r="AH665" s="48">
        <v>23</v>
      </c>
      <c r="AI665" s="48" t="s">
        <v>320</v>
      </c>
      <c r="AJ665" s="48" t="s">
        <v>331</v>
      </c>
    </row>
    <row r="666" spans="30:36">
      <c r="AD666" s="48" t="s">
        <v>112</v>
      </c>
      <c r="AE666" s="48" t="s">
        <v>321</v>
      </c>
      <c r="AF666" s="48">
        <v>27</v>
      </c>
      <c r="AG666" s="48" t="s">
        <v>57</v>
      </c>
      <c r="AH666" s="48">
        <v>26</v>
      </c>
      <c r="AI666" s="48" t="s">
        <v>320</v>
      </c>
      <c r="AJ666" s="48" t="s">
        <v>331</v>
      </c>
    </row>
    <row r="667" spans="30:36">
      <c r="AD667" s="48" t="s">
        <v>116</v>
      </c>
      <c r="AE667" s="48" t="s">
        <v>244</v>
      </c>
      <c r="AF667" s="48">
        <v>26</v>
      </c>
      <c r="AG667" s="48" t="s">
        <v>55</v>
      </c>
      <c r="AH667" s="48">
        <v>26</v>
      </c>
      <c r="AI667" s="48" t="s">
        <v>320</v>
      </c>
      <c r="AJ667" s="48" t="s">
        <v>331</v>
      </c>
    </row>
    <row r="668" spans="30:36">
      <c r="AD668" s="48" t="s">
        <v>110</v>
      </c>
      <c r="AE668" s="48" t="s">
        <v>191</v>
      </c>
      <c r="AF668" s="48">
        <v>29</v>
      </c>
      <c r="AG668" s="48" t="s">
        <v>55</v>
      </c>
      <c r="AH668" s="48">
        <v>28</v>
      </c>
      <c r="AI668" s="48" t="s">
        <v>320</v>
      </c>
      <c r="AJ668" s="48" t="s">
        <v>331</v>
      </c>
    </row>
    <row r="669" spans="30:36">
      <c r="AD669" s="48" t="s">
        <v>112</v>
      </c>
      <c r="AE669" s="48" t="s">
        <v>311</v>
      </c>
      <c r="AF669" s="48">
        <v>30</v>
      </c>
      <c r="AG669" s="48" t="s">
        <v>55</v>
      </c>
      <c r="AH669" s="48">
        <v>30</v>
      </c>
      <c r="AI669" s="48" t="s">
        <v>320</v>
      </c>
      <c r="AJ669" s="48" t="s">
        <v>331</v>
      </c>
    </row>
    <row r="670" spans="30:36">
      <c r="AD670" s="48" t="s">
        <v>110</v>
      </c>
      <c r="AE670" s="48" t="s">
        <v>244</v>
      </c>
      <c r="AF670" s="48">
        <v>32</v>
      </c>
      <c r="AG670" s="48" t="s">
        <v>55</v>
      </c>
      <c r="AH670" s="48">
        <v>32</v>
      </c>
      <c r="AI670" s="48" t="s">
        <v>320</v>
      </c>
      <c r="AJ670" s="48" t="s">
        <v>331</v>
      </c>
    </row>
    <row r="671" spans="30:36">
      <c r="AD671" s="48" t="s">
        <v>112</v>
      </c>
      <c r="AE671" s="48" t="s">
        <v>328</v>
      </c>
      <c r="AF671" s="48">
        <v>35</v>
      </c>
      <c r="AG671" s="48" t="s">
        <v>55</v>
      </c>
      <c r="AH671" s="48">
        <v>35</v>
      </c>
      <c r="AI671" s="48" t="s">
        <v>320</v>
      </c>
      <c r="AJ671" s="48" t="s">
        <v>331</v>
      </c>
    </row>
    <row r="672" spans="30:36">
      <c r="AD672" s="48" t="s">
        <v>110</v>
      </c>
      <c r="AE672" s="48" t="s">
        <v>312</v>
      </c>
      <c r="AF672" s="48">
        <v>36</v>
      </c>
      <c r="AG672" s="48" t="s">
        <v>55</v>
      </c>
      <c r="AH672" s="48">
        <v>36</v>
      </c>
      <c r="AI672" s="48" t="s">
        <v>320</v>
      </c>
      <c r="AJ672" s="48" t="s">
        <v>331</v>
      </c>
    </row>
    <row r="673" spans="30:36">
      <c r="AD673" s="48" t="s">
        <v>116</v>
      </c>
      <c r="AE673" s="48" t="s">
        <v>254</v>
      </c>
      <c r="AF673" s="48">
        <v>36</v>
      </c>
      <c r="AG673" s="48" t="s">
        <v>55</v>
      </c>
      <c r="AH673" s="48">
        <v>36</v>
      </c>
      <c r="AI673" s="48" t="s">
        <v>320</v>
      </c>
      <c r="AJ673" s="48" t="s">
        <v>331</v>
      </c>
    </row>
    <row r="674" spans="30:36">
      <c r="AD674" s="48" t="s">
        <v>114</v>
      </c>
      <c r="AE674" s="48" t="s">
        <v>315</v>
      </c>
      <c r="AF674" s="48">
        <v>37</v>
      </c>
      <c r="AG674" s="48" t="s">
        <v>55</v>
      </c>
      <c r="AH674" s="48">
        <v>37</v>
      </c>
      <c r="AI674" s="48" t="s">
        <v>320</v>
      </c>
      <c r="AJ674" s="48" t="s">
        <v>331</v>
      </c>
    </row>
    <row r="675" spans="30:36">
      <c r="AD675" s="48" t="s">
        <v>114</v>
      </c>
      <c r="AE675" s="48" t="s">
        <v>324</v>
      </c>
      <c r="AF675" s="48">
        <v>38</v>
      </c>
      <c r="AG675" s="48" t="s">
        <v>55</v>
      </c>
      <c r="AH675" s="48">
        <v>38</v>
      </c>
      <c r="AI675" s="48" t="s">
        <v>320</v>
      </c>
      <c r="AJ675" s="48" t="s">
        <v>331</v>
      </c>
    </row>
    <row r="676" spans="30:36">
      <c r="AD676" s="48" t="s">
        <v>112</v>
      </c>
      <c r="AE676" s="48" t="s">
        <v>324</v>
      </c>
      <c r="AF676" s="48">
        <v>57</v>
      </c>
      <c r="AG676" s="48" t="s">
        <v>55</v>
      </c>
      <c r="AH676" s="48">
        <v>57</v>
      </c>
      <c r="AI676" s="48" t="s">
        <v>330</v>
      </c>
      <c r="AJ676" s="48" t="s">
        <v>331</v>
      </c>
    </row>
    <row r="677" spans="30:36">
      <c r="AD677" s="48" t="s">
        <v>110</v>
      </c>
      <c r="AE677" s="48" t="s">
        <v>315</v>
      </c>
      <c r="AF677" s="48">
        <v>63</v>
      </c>
      <c r="AG677" s="48" t="s">
        <v>55</v>
      </c>
      <c r="AH677" s="48">
        <v>60</v>
      </c>
      <c r="AI677" s="48" t="s">
        <v>330</v>
      </c>
      <c r="AJ677" s="48" t="s">
        <v>331</v>
      </c>
    </row>
    <row r="678" spans="30:36">
      <c r="AD678" s="48" t="s">
        <v>110</v>
      </c>
      <c r="AE678" s="48" t="s">
        <v>254</v>
      </c>
      <c r="AF678" s="48">
        <v>60</v>
      </c>
      <c r="AG678" s="48" t="s">
        <v>55</v>
      </c>
      <c r="AH678" s="48">
        <v>60</v>
      </c>
      <c r="AI678" s="48" t="s">
        <v>330</v>
      </c>
      <c r="AJ678" s="48" t="s">
        <v>331</v>
      </c>
    </row>
    <row r="679" spans="30:36">
      <c r="AD679" s="48" t="s">
        <v>116</v>
      </c>
      <c r="AE679" s="48" t="s">
        <v>321</v>
      </c>
      <c r="AF679" s="48">
        <v>73</v>
      </c>
      <c r="AG679" s="48" t="s">
        <v>56</v>
      </c>
      <c r="AH679" s="48">
        <v>71</v>
      </c>
      <c r="AI679" s="48" t="s">
        <v>330</v>
      </c>
      <c r="AJ679" s="48" t="s">
        <v>331</v>
      </c>
    </row>
    <row r="680" spans="30:36">
      <c r="AD680" s="48" t="s">
        <v>110</v>
      </c>
      <c r="AE680" s="48" t="s">
        <v>328</v>
      </c>
      <c r="AF680" s="48">
        <v>77</v>
      </c>
      <c r="AG680" s="48" t="s">
        <v>55</v>
      </c>
      <c r="AH680" s="48">
        <v>77</v>
      </c>
      <c r="AI680" s="48" t="s">
        <v>330</v>
      </c>
      <c r="AJ680" s="48" t="s">
        <v>331</v>
      </c>
    </row>
    <row r="681" spans="30:36">
      <c r="AD681" s="48" t="s">
        <v>114</v>
      </c>
      <c r="AE681" s="48" t="s">
        <v>321</v>
      </c>
      <c r="AF681" s="48">
        <v>89</v>
      </c>
      <c r="AG681" s="48" t="s">
        <v>55</v>
      </c>
      <c r="AH681" s="48">
        <v>89</v>
      </c>
      <c r="AI681" s="48" t="s">
        <v>330</v>
      </c>
      <c r="AJ681" s="48" t="s">
        <v>331</v>
      </c>
    </row>
    <row r="682" spans="30:36">
      <c r="AD682" s="48" t="s">
        <v>110</v>
      </c>
      <c r="AE682" s="48" t="s">
        <v>321</v>
      </c>
      <c r="AF682" s="48">
        <v>201</v>
      </c>
      <c r="AG682" s="48" t="s">
        <v>55</v>
      </c>
      <c r="AH682" s="48">
        <v>200</v>
      </c>
      <c r="AI682" s="48" t="s">
        <v>330</v>
      </c>
      <c r="AJ682" s="48" t="s">
        <v>331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A294-C558-1E4E-94BC-F5C862443147}">
  <dimension ref="B2:L24"/>
  <sheetViews>
    <sheetView workbookViewId="0">
      <selection activeCell="H3" sqref="H3:L24"/>
    </sheetView>
  </sheetViews>
  <sheetFormatPr baseColWidth="10" defaultRowHeight="16"/>
  <sheetData>
    <row r="2" spans="2:12">
      <c r="B2" s="26" t="s">
        <v>0</v>
      </c>
      <c r="H2" s="26" t="s">
        <v>1</v>
      </c>
    </row>
    <row r="3" spans="2:12">
      <c r="B3" s="115" t="s">
        <v>77</v>
      </c>
      <c r="C3" s="115" t="s">
        <v>89</v>
      </c>
      <c r="D3" s="115" t="s">
        <v>90</v>
      </c>
      <c r="E3" s="115" t="s">
        <v>91</v>
      </c>
      <c r="F3" s="115" t="s">
        <v>92</v>
      </c>
      <c r="H3" s="115" t="s">
        <v>77</v>
      </c>
      <c r="I3" s="115" t="s">
        <v>89</v>
      </c>
      <c r="J3" s="115" t="s">
        <v>90</v>
      </c>
      <c r="K3" s="115" t="s">
        <v>91</v>
      </c>
      <c r="L3" s="115" t="s">
        <v>92</v>
      </c>
    </row>
    <row r="4" spans="2:12">
      <c r="B4" s="115">
        <v>0</v>
      </c>
      <c r="C4" s="115">
        <v>1</v>
      </c>
      <c r="D4" s="115">
        <v>1</v>
      </c>
      <c r="E4" s="115">
        <v>1</v>
      </c>
      <c r="F4" s="115">
        <v>1</v>
      </c>
      <c r="H4" s="115">
        <v>0</v>
      </c>
      <c r="I4" s="115">
        <v>1</v>
      </c>
      <c r="J4" s="115">
        <v>1</v>
      </c>
      <c r="K4" s="115">
        <v>1</v>
      </c>
      <c r="L4" s="115">
        <v>1</v>
      </c>
    </row>
    <row r="5" spans="2:12">
      <c r="B5" s="115">
        <v>1</v>
      </c>
      <c r="C5" s="115">
        <v>1</v>
      </c>
      <c r="D5" s="115">
        <v>1</v>
      </c>
      <c r="E5" s="115">
        <v>1</v>
      </c>
      <c r="F5" s="115">
        <v>1</v>
      </c>
      <c r="H5" s="115">
        <v>1</v>
      </c>
      <c r="I5" s="115">
        <v>1</v>
      </c>
      <c r="J5" s="115">
        <v>1</v>
      </c>
      <c r="K5" s="115">
        <v>1</v>
      </c>
      <c r="L5" s="115">
        <v>1</v>
      </c>
    </row>
    <row r="6" spans="2:12">
      <c r="B6" s="115">
        <v>2</v>
      </c>
      <c r="C6" s="115">
        <v>0.19800000000000001</v>
      </c>
      <c r="D6" s="115">
        <v>0.19289999999999999</v>
      </c>
      <c r="E6" s="115">
        <v>0.2036</v>
      </c>
      <c r="F6" s="115">
        <v>0.20039999999999999</v>
      </c>
      <c r="H6" s="115">
        <v>2</v>
      </c>
      <c r="I6" s="115">
        <v>0.19800000000000001</v>
      </c>
      <c r="J6" s="115">
        <v>0.19719999999999999</v>
      </c>
      <c r="K6" s="115">
        <v>0.2034</v>
      </c>
      <c r="L6" s="115">
        <v>0.1913</v>
      </c>
    </row>
    <row r="7" spans="2:12">
      <c r="B7" s="115">
        <v>3</v>
      </c>
      <c r="C7" s="115">
        <v>4.1200000000000001E-2</v>
      </c>
      <c r="D7" s="115">
        <v>4.0599999999999997E-2</v>
      </c>
      <c r="E7" s="115">
        <v>3.8399999999999997E-2</v>
      </c>
      <c r="F7" s="115">
        <v>4.3400000000000001E-2</v>
      </c>
      <c r="H7" s="115">
        <v>3</v>
      </c>
      <c r="I7" s="115">
        <v>4.1200000000000001E-2</v>
      </c>
      <c r="J7" s="115">
        <v>4.2299999999999997E-2</v>
      </c>
      <c r="K7" s="115">
        <v>3.9300000000000002E-2</v>
      </c>
      <c r="L7" s="115">
        <v>4.1700000000000001E-2</v>
      </c>
    </row>
    <row r="8" spans="2:12">
      <c r="B8" s="115">
        <v>4</v>
      </c>
      <c r="C8" s="115">
        <v>1.34E-2</v>
      </c>
      <c r="D8" s="115">
        <v>1.3899999999999999E-2</v>
      </c>
      <c r="E8" s="115">
        <v>1.3299999999999999E-2</v>
      </c>
      <c r="F8" s="115">
        <v>1.41E-2</v>
      </c>
      <c r="H8" s="115">
        <v>4</v>
      </c>
      <c r="I8" s="115">
        <v>1.34E-2</v>
      </c>
      <c r="J8" s="115">
        <v>1.47E-2</v>
      </c>
      <c r="K8" s="115">
        <v>1.38E-2</v>
      </c>
      <c r="L8" s="115">
        <v>1.54E-2</v>
      </c>
    </row>
    <row r="9" spans="2:12">
      <c r="B9" s="115">
        <v>5</v>
      </c>
      <c r="C9" s="115">
        <v>3.5000000000000001E-3</v>
      </c>
      <c r="D9" s="115">
        <v>4.1999999999999997E-3</v>
      </c>
      <c r="E9" s="115">
        <v>4.4999999999999997E-3</v>
      </c>
      <c r="F9" s="115">
        <v>4.1000000000000003E-3</v>
      </c>
      <c r="H9" s="115">
        <v>5</v>
      </c>
      <c r="I9" s="115">
        <v>3.5000000000000001E-3</v>
      </c>
      <c r="J9" s="115">
        <v>4.7000000000000002E-3</v>
      </c>
      <c r="K9" s="115">
        <v>5.4999999999999997E-3</v>
      </c>
      <c r="L9" s="115">
        <v>4.7999999999999996E-3</v>
      </c>
    </row>
    <row r="10" spans="2:12">
      <c r="B10" s="115">
        <v>6</v>
      </c>
      <c r="C10" s="115">
        <v>1.5E-3</v>
      </c>
      <c r="D10" s="115">
        <v>1.9E-3</v>
      </c>
      <c r="E10" s="115">
        <v>2.5000000000000001E-3</v>
      </c>
      <c r="F10" s="115">
        <v>1.8E-3</v>
      </c>
      <c r="H10" s="115">
        <v>6</v>
      </c>
      <c r="I10" s="115">
        <v>1.5E-3</v>
      </c>
      <c r="J10" s="115">
        <v>2.3E-3</v>
      </c>
      <c r="K10" s="115">
        <v>2.3E-3</v>
      </c>
      <c r="L10" s="115">
        <v>1.8E-3</v>
      </c>
    </row>
    <row r="11" spans="2:12">
      <c r="B11" s="115">
        <v>7</v>
      </c>
      <c r="C11" s="115">
        <v>8.9999999999999998E-4</v>
      </c>
      <c r="D11" s="115">
        <v>8.0000000000000004E-4</v>
      </c>
      <c r="E11" s="115">
        <v>5.9999999999999995E-4</v>
      </c>
      <c r="F11" s="115">
        <v>5.9999999999999995E-4</v>
      </c>
      <c r="H11" s="115">
        <v>7</v>
      </c>
      <c r="I11" s="115">
        <v>8.9999999999999998E-4</v>
      </c>
      <c r="J11" s="115">
        <v>5.0000000000000001E-4</v>
      </c>
      <c r="K11" s="115">
        <v>1.1999999999999999E-3</v>
      </c>
      <c r="L11" s="115">
        <v>8.9999999999999998E-4</v>
      </c>
    </row>
    <row r="12" spans="2:12">
      <c r="B12" s="115">
        <v>8</v>
      </c>
      <c r="C12" s="115">
        <v>2.0000000000000001E-4</v>
      </c>
      <c r="D12" s="115">
        <v>4.0000000000000002E-4</v>
      </c>
      <c r="E12" s="115">
        <v>0</v>
      </c>
      <c r="F12" s="115">
        <v>2.9999999999999997E-4</v>
      </c>
      <c r="H12" s="115">
        <v>8</v>
      </c>
      <c r="I12" s="115">
        <v>2.0000000000000001E-4</v>
      </c>
      <c r="J12" s="115">
        <v>2.0000000000000001E-4</v>
      </c>
      <c r="K12" s="115">
        <v>4.0000000000000002E-4</v>
      </c>
      <c r="L12" s="115">
        <v>1E-4</v>
      </c>
    </row>
    <row r="13" spans="2:12">
      <c r="B13" s="115">
        <v>9</v>
      </c>
      <c r="C13" s="115">
        <v>1E-4</v>
      </c>
      <c r="D13" s="115">
        <v>2.0000000000000001E-4</v>
      </c>
      <c r="E13" s="115">
        <v>0</v>
      </c>
      <c r="F13" s="115">
        <v>1E-4</v>
      </c>
      <c r="H13" s="115">
        <v>9</v>
      </c>
      <c r="I13" s="115">
        <v>1E-4</v>
      </c>
      <c r="J13" s="115">
        <v>1E-4</v>
      </c>
      <c r="K13" s="115">
        <v>2.9999999999999997E-4</v>
      </c>
      <c r="L13" s="115">
        <v>1E-4</v>
      </c>
    </row>
    <row r="14" spans="2:12">
      <c r="B14" s="115">
        <v>10</v>
      </c>
      <c r="C14" s="115">
        <v>0</v>
      </c>
      <c r="D14" s="115">
        <v>1E-4</v>
      </c>
      <c r="E14" s="115">
        <v>0</v>
      </c>
      <c r="F14" s="115">
        <v>1E-4</v>
      </c>
      <c r="H14" s="115">
        <v>10</v>
      </c>
      <c r="I14" s="115">
        <v>0</v>
      </c>
      <c r="J14" s="115">
        <v>0</v>
      </c>
      <c r="K14" s="115">
        <v>2.0000000000000001E-4</v>
      </c>
      <c r="L14" s="115">
        <v>0</v>
      </c>
    </row>
    <row r="15" spans="2:12">
      <c r="B15" s="115">
        <v>11</v>
      </c>
      <c r="C15" s="115">
        <v>0</v>
      </c>
      <c r="D15" s="115">
        <v>1E-4</v>
      </c>
      <c r="E15" s="115">
        <v>0</v>
      </c>
      <c r="F15" s="115">
        <v>1E-4</v>
      </c>
      <c r="H15" s="115">
        <v>11</v>
      </c>
      <c r="I15" s="115">
        <v>0</v>
      </c>
      <c r="J15" s="115">
        <v>0</v>
      </c>
      <c r="K15" s="115">
        <v>1E-4</v>
      </c>
      <c r="L15" s="115">
        <v>0</v>
      </c>
    </row>
    <row r="16" spans="2:12">
      <c r="B16" s="115">
        <v>12</v>
      </c>
      <c r="C16" s="115">
        <v>0</v>
      </c>
      <c r="D16" s="115">
        <v>1E-4</v>
      </c>
      <c r="E16" s="115">
        <v>0</v>
      </c>
      <c r="F16" s="115">
        <v>1E-4</v>
      </c>
      <c r="H16" s="115">
        <v>12</v>
      </c>
      <c r="I16" s="115">
        <v>0</v>
      </c>
      <c r="J16" s="115">
        <v>0</v>
      </c>
      <c r="K16" s="115">
        <v>0</v>
      </c>
      <c r="L16" s="115">
        <v>0</v>
      </c>
    </row>
    <row r="17" spans="2:12">
      <c r="B17" s="115">
        <v>13</v>
      </c>
      <c r="C17" s="115">
        <v>0</v>
      </c>
      <c r="D17" s="115">
        <v>1E-4</v>
      </c>
      <c r="E17" s="115">
        <v>0</v>
      </c>
      <c r="F17" s="115">
        <v>0</v>
      </c>
      <c r="H17" s="115">
        <v>13</v>
      </c>
      <c r="I17" s="115">
        <v>0</v>
      </c>
      <c r="J17" s="115">
        <v>0</v>
      </c>
      <c r="K17" s="115">
        <v>0</v>
      </c>
      <c r="L17" s="115">
        <v>0</v>
      </c>
    </row>
    <row r="18" spans="2:12">
      <c r="B18" s="115">
        <v>14</v>
      </c>
      <c r="C18" s="115">
        <v>0</v>
      </c>
      <c r="D18" s="115">
        <v>1E-4</v>
      </c>
      <c r="E18" s="115">
        <v>0</v>
      </c>
      <c r="F18" s="115">
        <v>0</v>
      </c>
      <c r="H18" s="115">
        <v>14</v>
      </c>
      <c r="I18" s="115">
        <v>0</v>
      </c>
      <c r="J18" s="115">
        <v>0</v>
      </c>
      <c r="K18" s="115">
        <v>0</v>
      </c>
      <c r="L18" s="115">
        <v>0</v>
      </c>
    </row>
    <row r="19" spans="2:12">
      <c r="B19" s="115">
        <v>15</v>
      </c>
      <c r="C19" s="115">
        <v>0</v>
      </c>
      <c r="D19" s="115">
        <v>1E-4</v>
      </c>
      <c r="E19" s="115">
        <v>0</v>
      </c>
      <c r="F19" s="115">
        <v>0</v>
      </c>
      <c r="H19" s="115">
        <v>15</v>
      </c>
      <c r="I19" s="115">
        <v>0</v>
      </c>
      <c r="J19" s="115">
        <v>0</v>
      </c>
      <c r="K19" s="115">
        <v>0</v>
      </c>
      <c r="L19" s="115">
        <v>0</v>
      </c>
    </row>
    <row r="20" spans="2:12">
      <c r="B20" s="115">
        <v>16</v>
      </c>
      <c r="C20" s="115">
        <v>0</v>
      </c>
      <c r="D20" s="115">
        <v>0</v>
      </c>
      <c r="E20" s="115">
        <v>0</v>
      </c>
      <c r="F20" s="115">
        <v>0</v>
      </c>
      <c r="H20" s="115">
        <v>16</v>
      </c>
      <c r="I20" s="115">
        <v>0</v>
      </c>
      <c r="J20" s="115">
        <v>0</v>
      </c>
      <c r="K20" s="115">
        <v>0</v>
      </c>
      <c r="L20" s="115">
        <v>0</v>
      </c>
    </row>
    <row r="21" spans="2:12">
      <c r="B21" s="115">
        <v>17</v>
      </c>
      <c r="C21" s="115">
        <v>0</v>
      </c>
      <c r="D21" s="115">
        <v>0</v>
      </c>
      <c r="E21" s="115">
        <v>0</v>
      </c>
      <c r="F21" s="115">
        <v>0</v>
      </c>
      <c r="H21" s="115">
        <v>17</v>
      </c>
      <c r="I21" s="115">
        <v>0</v>
      </c>
      <c r="J21" s="115">
        <v>0</v>
      </c>
      <c r="K21" s="115">
        <v>0</v>
      </c>
      <c r="L21" s="115">
        <v>0</v>
      </c>
    </row>
    <row r="22" spans="2:12">
      <c r="B22" s="115">
        <v>18</v>
      </c>
      <c r="C22" s="115">
        <v>0</v>
      </c>
      <c r="D22" s="115">
        <v>0</v>
      </c>
      <c r="E22" s="115">
        <v>0</v>
      </c>
      <c r="F22" s="115">
        <v>0</v>
      </c>
      <c r="H22" s="115">
        <v>18</v>
      </c>
      <c r="I22" s="115">
        <v>0</v>
      </c>
      <c r="J22" s="115">
        <v>0</v>
      </c>
      <c r="K22" s="115">
        <v>0</v>
      </c>
      <c r="L22" s="115">
        <v>0</v>
      </c>
    </row>
    <row r="23" spans="2:12">
      <c r="B23" s="115">
        <v>19</v>
      </c>
      <c r="C23" s="115">
        <v>0</v>
      </c>
      <c r="D23" s="115">
        <v>0</v>
      </c>
      <c r="E23" s="115">
        <v>0</v>
      </c>
      <c r="F23" s="115">
        <v>0</v>
      </c>
      <c r="H23" s="115">
        <v>19</v>
      </c>
      <c r="I23" s="115">
        <v>0</v>
      </c>
      <c r="J23" s="115">
        <v>0</v>
      </c>
      <c r="K23" s="115">
        <v>0</v>
      </c>
      <c r="L23" s="115">
        <v>0</v>
      </c>
    </row>
    <row r="24" spans="2:12">
      <c r="B24" s="115">
        <v>20</v>
      </c>
      <c r="C24" s="115">
        <v>0</v>
      </c>
      <c r="D24" s="115">
        <v>0</v>
      </c>
      <c r="E24" s="115">
        <v>0</v>
      </c>
      <c r="F24" s="115">
        <v>0</v>
      </c>
      <c r="H24" s="115">
        <v>20</v>
      </c>
      <c r="I24" s="115">
        <v>0</v>
      </c>
      <c r="J24" s="115">
        <v>0</v>
      </c>
      <c r="K24" s="115">
        <v>0</v>
      </c>
      <c r="L24" s="11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CB20-DADE-224D-BBBE-AF32CA171090}">
  <dimension ref="A3:AB74"/>
  <sheetViews>
    <sheetView topLeftCell="E1" workbookViewId="0">
      <selection activeCell="L25" sqref="L25"/>
    </sheetView>
  </sheetViews>
  <sheetFormatPr baseColWidth="10" defaultRowHeight="16"/>
  <cols>
    <col min="2" max="2" width="16.1640625" customWidth="1"/>
    <col min="3" max="3" width="19.6640625" customWidth="1"/>
    <col min="4" max="4" width="21.6640625" customWidth="1"/>
    <col min="5" max="5" width="17.5" bestFit="1" customWidth="1"/>
    <col min="23" max="23" width="19.5" customWidth="1"/>
  </cols>
  <sheetData>
    <row r="3" spans="1:28">
      <c r="A3" s="26" t="s">
        <v>5</v>
      </c>
      <c r="B3" s="26"/>
      <c r="C3" s="26"/>
      <c r="D3" s="26"/>
      <c r="E3" s="26"/>
      <c r="F3" s="26"/>
      <c r="G3" s="26" t="s">
        <v>6</v>
      </c>
      <c r="H3" s="26"/>
      <c r="I3" s="26"/>
      <c r="J3" s="26"/>
      <c r="K3" s="26"/>
      <c r="L3" s="26"/>
      <c r="M3" s="26" t="s">
        <v>35</v>
      </c>
      <c r="T3" s="26" t="s">
        <v>18</v>
      </c>
    </row>
    <row r="4" spans="1:28">
      <c r="B4" s="29" t="s">
        <v>66</v>
      </c>
      <c r="C4" s="29"/>
      <c r="D4" s="29"/>
      <c r="E4" s="29"/>
      <c r="F4" s="29"/>
      <c r="G4" s="29"/>
      <c r="H4" s="29" t="s">
        <v>67</v>
      </c>
      <c r="I4" s="29"/>
      <c r="J4" s="29"/>
      <c r="K4" s="29"/>
      <c r="L4" s="29"/>
      <c r="M4" s="29"/>
      <c r="N4" s="29" t="s">
        <v>68</v>
      </c>
    </row>
    <row r="5" spans="1:28">
      <c r="B5" s="29"/>
      <c r="C5" s="176" t="s">
        <v>58</v>
      </c>
      <c r="D5" s="176" t="s">
        <v>59</v>
      </c>
      <c r="E5" s="176" t="s">
        <v>60</v>
      </c>
      <c r="F5" s="176" t="s">
        <v>61</v>
      </c>
      <c r="G5" s="29"/>
      <c r="H5" s="29"/>
      <c r="I5" s="176" t="s">
        <v>58</v>
      </c>
      <c r="J5" s="176" t="s">
        <v>59</v>
      </c>
      <c r="K5" s="176" t="s">
        <v>60</v>
      </c>
      <c r="L5" s="176" t="s">
        <v>61</v>
      </c>
      <c r="M5" s="29"/>
      <c r="N5" s="29"/>
      <c r="O5" s="176" t="s">
        <v>58</v>
      </c>
      <c r="P5" s="176" t="s">
        <v>59</v>
      </c>
      <c r="Q5" s="176" t="s">
        <v>60</v>
      </c>
      <c r="R5" s="176" t="s">
        <v>61</v>
      </c>
      <c r="U5" s="17" t="s">
        <v>23</v>
      </c>
      <c r="V5" s="14" t="s">
        <v>24</v>
      </c>
      <c r="W5" s="15"/>
      <c r="X5" s="12"/>
      <c r="Y5" s="140" t="s">
        <v>19</v>
      </c>
      <c r="Z5" s="140"/>
      <c r="AA5" s="137"/>
      <c r="AB5" s="137"/>
    </row>
    <row r="6" spans="1:28">
      <c r="B6" s="29"/>
      <c r="C6" s="129">
        <v>1</v>
      </c>
      <c r="D6" s="129" t="s">
        <v>62</v>
      </c>
      <c r="E6" s="129">
        <v>355</v>
      </c>
      <c r="F6" s="129">
        <v>5.1042419999999998E-2</v>
      </c>
      <c r="G6" s="29"/>
      <c r="H6" s="29"/>
      <c r="I6" s="129">
        <v>1</v>
      </c>
      <c r="J6" s="129" t="s">
        <v>62</v>
      </c>
      <c r="K6" s="129">
        <v>547</v>
      </c>
      <c r="L6" s="129">
        <v>3.8890859999999999E-2</v>
      </c>
      <c r="M6" s="29"/>
      <c r="N6" s="29"/>
      <c r="O6" s="129">
        <v>1</v>
      </c>
      <c r="P6" s="129" t="s">
        <v>62</v>
      </c>
      <c r="Q6" s="129">
        <v>295</v>
      </c>
      <c r="R6" s="129">
        <v>2.9326970000000001E-2</v>
      </c>
      <c r="U6" s="18"/>
      <c r="V6" s="19" t="s">
        <v>25</v>
      </c>
      <c r="W6" s="15" t="s">
        <v>26</v>
      </c>
      <c r="X6" s="12"/>
      <c r="Y6" s="140" t="s">
        <v>20</v>
      </c>
      <c r="Z6" s="140"/>
      <c r="AA6" s="135" t="s">
        <v>15</v>
      </c>
      <c r="AB6" s="136"/>
    </row>
    <row r="7" spans="1:28">
      <c r="B7" s="29"/>
      <c r="C7" s="129">
        <v>1</v>
      </c>
      <c r="D7" s="129" t="s">
        <v>63</v>
      </c>
      <c r="E7" s="129">
        <v>350</v>
      </c>
      <c r="F7" s="129">
        <v>5.0323510000000002E-2</v>
      </c>
      <c r="G7" s="29"/>
      <c r="H7" s="29"/>
      <c r="I7" s="129">
        <v>1</v>
      </c>
      <c r="J7" s="129" t="s">
        <v>63</v>
      </c>
      <c r="K7" s="129">
        <v>576</v>
      </c>
      <c r="L7" s="129">
        <v>4.0952719999999998E-2</v>
      </c>
      <c r="M7" s="29"/>
      <c r="N7" s="29"/>
      <c r="O7" s="129">
        <v>1</v>
      </c>
      <c r="P7" s="129" t="s">
        <v>63</v>
      </c>
      <c r="Q7" s="129">
        <v>285</v>
      </c>
      <c r="R7" s="129">
        <v>2.8332840000000001E-2</v>
      </c>
      <c r="U7" s="20">
        <v>1</v>
      </c>
      <c r="V7" s="23">
        <v>5.39</v>
      </c>
      <c r="W7" s="21">
        <v>5.72</v>
      </c>
      <c r="Y7" s="140"/>
      <c r="Z7" s="140"/>
      <c r="AA7" s="135" t="s">
        <v>8</v>
      </c>
      <c r="AB7" s="136">
        <v>0.3901</v>
      </c>
    </row>
    <row r="8" spans="1:28">
      <c r="B8" s="29"/>
      <c r="C8" s="129">
        <v>1</v>
      </c>
      <c r="D8" s="129" t="s">
        <v>42</v>
      </c>
      <c r="E8" s="129">
        <v>6250</v>
      </c>
      <c r="F8" s="129">
        <v>0.89863408</v>
      </c>
      <c r="G8" s="29"/>
      <c r="H8" s="29"/>
      <c r="I8" s="129">
        <v>1</v>
      </c>
      <c r="J8" s="129" t="s">
        <v>42</v>
      </c>
      <c r="K8" s="129">
        <v>12942</v>
      </c>
      <c r="L8" s="129">
        <v>0.92015641999999997</v>
      </c>
      <c r="M8" s="29"/>
      <c r="N8" s="29"/>
      <c r="O8" s="129">
        <v>1</v>
      </c>
      <c r="P8" s="129" t="s">
        <v>42</v>
      </c>
      <c r="Q8" s="129">
        <v>9479</v>
      </c>
      <c r="R8" s="129">
        <v>0.94234019000000002</v>
      </c>
      <c r="U8" s="22">
        <v>2</v>
      </c>
      <c r="V8" s="24">
        <v>6.38</v>
      </c>
      <c r="W8" s="8">
        <v>6.42</v>
      </c>
      <c r="Y8" s="140"/>
      <c r="Z8" s="140"/>
      <c r="AA8" s="135" t="s">
        <v>9</v>
      </c>
      <c r="AB8" s="136" t="s">
        <v>21</v>
      </c>
    </row>
    <row r="9" spans="1:28">
      <c r="B9" s="29"/>
      <c r="C9" s="129" t="s">
        <v>64</v>
      </c>
      <c r="D9" s="129" t="s">
        <v>62</v>
      </c>
      <c r="E9" s="129">
        <v>274</v>
      </c>
      <c r="F9" s="129">
        <v>4.00702E-2</v>
      </c>
      <c r="G9" s="29"/>
      <c r="H9" s="29"/>
      <c r="I9" s="129" t="s">
        <v>64</v>
      </c>
      <c r="J9" s="129" t="s">
        <v>62</v>
      </c>
      <c r="K9" s="129">
        <v>484</v>
      </c>
      <c r="L9" s="129">
        <v>3.9458670000000001E-2</v>
      </c>
      <c r="M9" s="29"/>
      <c r="N9" s="29"/>
      <c r="O9" s="129" t="s">
        <v>64</v>
      </c>
      <c r="P9" s="129" t="s">
        <v>62</v>
      </c>
      <c r="Q9" s="129">
        <v>178</v>
      </c>
      <c r="R9" s="129">
        <v>1.9659820000000001E-2</v>
      </c>
      <c r="U9" s="22">
        <v>3</v>
      </c>
      <c r="V9" s="24">
        <v>5.5</v>
      </c>
      <c r="W9" s="8">
        <v>6.86</v>
      </c>
      <c r="X9" s="12"/>
      <c r="Y9" s="140"/>
      <c r="Z9" s="140"/>
      <c r="AA9" s="135" t="s">
        <v>11</v>
      </c>
      <c r="AB9" s="136" t="s">
        <v>22</v>
      </c>
    </row>
    <row r="10" spans="1:28">
      <c r="B10" s="29"/>
      <c r="C10" s="129" t="s">
        <v>64</v>
      </c>
      <c r="D10" s="129" t="s">
        <v>63</v>
      </c>
      <c r="E10" s="129">
        <v>302</v>
      </c>
      <c r="F10" s="129">
        <v>4.4164960000000003E-2</v>
      </c>
      <c r="G10" s="29"/>
      <c r="H10" s="29"/>
      <c r="I10" s="129" t="s">
        <v>64</v>
      </c>
      <c r="J10" s="129" t="s">
        <v>63</v>
      </c>
      <c r="K10" s="129">
        <v>459</v>
      </c>
      <c r="L10" s="129">
        <v>3.7420509999999997E-2</v>
      </c>
      <c r="M10" s="29"/>
      <c r="N10" s="29"/>
      <c r="O10" s="129" t="s">
        <v>64</v>
      </c>
      <c r="P10" s="129" t="s">
        <v>63</v>
      </c>
      <c r="Q10" s="129">
        <v>183</v>
      </c>
      <c r="R10" s="129">
        <v>2.021206E-2</v>
      </c>
      <c r="U10" s="22">
        <v>4</v>
      </c>
      <c r="V10" s="24">
        <v>2.2999999999999998</v>
      </c>
      <c r="W10" s="8">
        <v>3.7</v>
      </c>
      <c r="X10" s="12"/>
      <c r="Y10" s="140"/>
      <c r="Z10" s="140"/>
      <c r="AA10" s="135" t="s">
        <v>13</v>
      </c>
      <c r="AB10" s="136" t="s">
        <v>14</v>
      </c>
    </row>
    <row r="11" spans="1:28">
      <c r="B11" s="29"/>
      <c r="C11" s="129" t="s">
        <v>64</v>
      </c>
      <c r="D11" s="129" t="s">
        <v>42</v>
      </c>
      <c r="E11" s="129">
        <v>6262</v>
      </c>
      <c r="F11" s="129">
        <v>0.91576484000000002</v>
      </c>
      <c r="G11" s="29"/>
      <c r="H11" s="29"/>
      <c r="I11" s="129" t="s">
        <v>64</v>
      </c>
      <c r="J11" s="129" t="s">
        <v>42</v>
      </c>
      <c r="K11" s="129">
        <v>11323</v>
      </c>
      <c r="L11" s="129">
        <v>0.92312081999999995</v>
      </c>
      <c r="M11" s="29"/>
      <c r="N11" s="29"/>
      <c r="O11" s="129" t="s">
        <v>64</v>
      </c>
      <c r="P11" s="129" t="s">
        <v>42</v>
      </c>
      <c r="Q11" s="129">
        <v>8693</v>
      </c>
      <c r="R11" s="129">
        <v>0.96012812000000003</v>
      </c>
      <c r="U11" s="22">
        <v>5</v>
      </c>
      <c r="V11" s="24">
        <v>1.55</v>
      </c>
      <c r="W11" s="8">
        <v>2.79</v>
      </c>
      <c r="X11" s="12"/>
      <c r="Y11" s="140"/>
      <c r="Z11" s="140"/>
      <c r="AA11" s="135" t="s">
        <v>17</v>
      </c>
      <c r="AB11" s="136" t="s">
        <v>27</v>
      </c>
    </row>
    <row r="12" spans="1:28">
      <c r="B12" s="29"/>
      <c r="C12" s="129" t="s">
        <v>65</v>
      </c>
      <c r="D12" s="129" t="s">
        <v>62</v>
      </c>
      <c r="E12" s="129">
        <v>15</v>
      </c>
      <c r="F12" s="129">
        <v>3.0364370000000002E-2</v>
      </c>
      <c r="G12" s="29"/>
      <c r="H12" s="29"/>
      <c r="I12" s="129" t="s">
        <v>65</v>
      </c>
      <c r="J12" s="129" t="s">
        <v>62</v>
      </c>
      <c r="K12" s="129">
        <v>62</v>
      </c>
      <c r="L12" s="129">
        <v>4.1333330000000001E-2</v>
      </c>
      <c r="M12" s="29"/>
      <c r="N12" s="29"/>
      <c r="O12" s="129" t="s">
        <v>65</v>
      </c>
      <c r="P12" s="129" t="s">
        <v>62</v>
      </c>
      <c r="Q12" s="129">
        <v>9</v>
      </c>
      <c r="R12" s="129">
        <v>1.3554220000000001E-2</v>
      </c>
      <c r="U12" s="22">
        <v>6</v>
      </c>
      <c r="V12" s="24">
        <v>1.91</v>
      </c>
      <c r="W12" s="8">
        <v>2.57</v>
      </c>
      <c r="X12" s="12"/>
      <c r="Y12" s="12"/>
    </row>
    <row r="13" spans="1:28">
      <c r="B13" s="29"/>
      <c r="C13" s="129" t="s">
        <v>65</v>
      </c>
      <c r="D13" s="129" t="s">
        <v>63</v>
      </c>
      <c r="E13" s="129">
        <v>23</v>
      </c>
      <c r="F13" s="129">
        <v>4.6558700000000001E-2</v>
      </c>
      <c r="G13" s="29"/>
      <c r="H13" s="29"/>
      <c r="I13" s="129" t="s">
        <v>65</v>
      </c>
      <c r="J13" s="129" t="s">
        <v>63</v>
      </c>
      <c r="K13" s="129">
        <v>64</v>
      </c>
      <c r="L13" s="129">
        <v>4.2666669999999997E-2</v>
      </c>
      <c r="M13" s="29"/>
      <c r="N13" s="29"/>
      <c r="O13" s="129" t="s">
        <v>65</v>
      </c>
      <c r="P13" s="129" t="s">
        <v>63</v>
      </c>
      <c r="Q13" s="129">
        <v>12</v>
      </c>
      <c r="R13" s="129">
        <v>1.8072290000000001E-2</v>
      </c>
      <c r="U13" s="22">
        <v>7</v>
      </c>
      <c r="V13" s="24">
        <v>1.1599999999999999</v>
      </c>
      <c r="W13" s="8">
        <v>3.29</v>
      </c>
      <c r="X13" s="12"/>
      <c r="Y13" s="12"/>
    </row>
    <row r="14" spans="1:28">
      <c r="B14" s="29"/>
      <c r="C14" s="129" t="s">
        <v>65</v>
      </c>
      <c r="D14" s="129" t="s">
        <v>42</v>
      </c>
      <c r="E14" s="129">
        <v>456</v>
      </c>
      <c r="F14" s="129">
        <v>0.92307691999999997</v>
      </c>
      <c r="G14" s="29"/>
      <c r="H14" s="29"/>
      <c r="I14" s="129" t="s">
        <v>65</v>
      </c>
      <c r="J14" s="129" t="s">
        <v>42</v>
      </c>
      <c r="K14" s="129">
        <v>1374</v>
      </c>
      <c r="L14" s="129">
        <v>0.91600000000000004</v>
      </c>
      <c r="M14" s="29"/>
      <c r="N14" s="29"/>
      <c r="O14" s="129" t="s">
        <v>65</v>
      </c>
      <c r="P14" s="129" t="s">
        <v>42</v>
      </c>
      <c r="Q14" s="129">
        <v>643</v>
      </c>
      <c r="R14" s="129">
        <v>0.96837348999999995</v>
      </c>
      <c r="U14" s="22">
        <v>8</v>
      </c>
      <c r="V14" s="24">
        <v>4.58</v>
      </c>
      <c r="W14" s="8">
        <v>1.18</v>
      </c>
      <c r="X14" s="12"/>
      <c r="Y14" s="12"/>
    </row>
    <row r="15" spans="1:28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U15" s="22">
        <v>9</v>
      </c>
      <c r="V15" s="24">
        <v>1.35</v>
      </c>
      <c r="W15" s="8">
        <v>2</v>
      </c>
      <c r="X15" s="12"/>
      <c r="Y15" s="12"/>
    </row>
    <row r="16" spans="1:28">
      <c r="U16" s="22">
        <v>10</v>
      </c>
      <c r="V16" s="24">
        <v>2.56</v>
      </c>
      <c r="W16" s="8">
        <v>5.2</v>
      </c>
      <c r="X16" s="12"/>
      <c r="Y16" s="12"/>
    </row>
    <row r="17" spans="21:25">
      <c r="U17" s="16">
        <v>11</v>
      </c>
      <c r="V17" s="25">
        <v>3.53</v>
      </c>
      <c r="W17" s="10">
        <v>4.18</v>
      </c>
      <c r="X17" s="12"/>
      <c r="Y17" s="12"/>
    </row>
    <row r="18" spans="21:25">
      <c r="U18" s="12"/>
      <c r="V18" s="13"/>
      <c r="W18" s="13"/>
      <c r="X18" s="12"/>
      <c r="Y18" s="12"/>
    </row>
    <row r="19" spans="21:25">
      <c r="Y19" s="12"/>
    </row>
    <row r="20" spans="21:25">
      <c r="Y20" s="12"/>
    </row>
    <row r="21" spans="21:25">
      <c r="Y21" s="12"/>
    </row>
    <row r="22" spans="21:25">
      <c r="Y22" s="12"/>
    </row>
    <row r="23" spans="21:25">
      <c r="Y23" s="12"/>
    </row>
    <row r="24" spans="21:25">
      <c r="Y24" s="12"/>
    </row>
    <row r="25" spans="21:25">
      <c r="Y25" s="12"/>
    </row>
    <row r="26" spans="21:25">
      <c r="Y26" s="12"/>
    </row>
    <row r="48" spans="6:6">
      <c r="F48" s="12"/>
    </row>
    <row r="51" spans="1:25">
      <c r="A51" s="26" t="s">
        <v>5</v>
      </c>
      <c r="B51" s="26"/>
      <c r="C51" s="26"/>
      <c r="D51" s="26"/>
      <c r="E51" s="26"/>
      <c r="F51" s="26"/>
      <c r="G51" s="26" t="s">
        <v>6</v>
      </c>
      <c r="H51" s="26"/>
      <c r="I51" s="26"/>
      <c r="J51" s="26"/>
      <c r="K51" s="26"/>
      <c r="L51" s="26"/>
      <c r="M51" s="26" t="s">
        <v>35</v>
      </c>
      <c r="T51" s="26" t="s">
        <v>18</v>
      </c>
    </row>
    <row r="52" spans="1:25">
      <c r="B52" s="29" t="s">
        <v>66</v>
      </c>
      <c r="C52" s="29"/>
      <c r="D52" s="29"/>
      <c r="E52" s="29"/>
      <c r="F52" s="29"/>
      <c r="G52" s="29"/>
      <c r="H52" s="29" t="s">
        <v>67</v>
      </c>
      <c r="I52" s="29"/>
      <c r="J52" s="29"/>
      <c r="K52" s="29"/>
      <c r="L52" s="29"/>
      <c r="M52" s="29"/>
      <c r="N52" s="29" t="s">
        <v>68</v>
      </c>
    </row>
    <row r="53" spans="1:25">
      <c r="B53" s="29"/>
      <c r="C53" s="41" t="s">
        <v>58</v>
      </c>
      <c r="D53" s="41" t="s">
        <v>59</v>
      </c>
      <c r="E53" s="41" t="s">
        <v>60</v>
      </c>
      <c r="F53" s="41" t="s">
        <v>61</v>
      </c>
      <c r="G53" s="29"/>
      <c r="H53" s="29"/>
      <c r="I53" s="41" t="s">
        <v>58</v>
      </c>
      <c r="J53" s="41" t="s">
        <v>59</v>
      </c>
      <c r="K53" s="41" t="s">
        <v>60</v>
      </c>
      <c r="L53" s="41" t="s">
        <v>61</v>
      </c>
      <c r="M53" s="29"/>
      <c r="N53" s="29"/>
      <c r="O53" s="41" t="s">
        <v>58</v>
      </c>
      <c r="P53" s="41" t="s">
        <v>59</v>
      </c>
      <c r="Q53" s="41" t="s">
        <v>60</v>
      </c>
      <c r="R53" s="41" t="s">
        <v>61</v>
      </c>
      <c r="U53" s="17" t="s">
        <v>23</v>
      </c>
      <c r="V53" s="14" t="s">
        <v>24</v>
      </c>
      <c r="W53" s="15"/>
      <c r="X53" s="12"/>
      <c r="Y53" s="12"/>
    </row>
    <row r="54" spans="1:25">
      <c r="B54" s="29"/>
      <c r="C54" s="29">
        <v>1</v>
      </c>
      <c r="D54" s="29" t="s">
        <v>62</v>
      </c>
      <c r="E54" s="29">
        <v>355</v>
      </c>
      <c r="F54" s="29">
        <v>5.1042419999999998E-2</v>
      </c>
      <c r="G54" s="29"/>
      <c r="H54" s="29"/>
      <c r="I54" s="29">
        <v>1</v>
      </c>
      <c r="J54" s="29" t="s">
        <v>62</v>
      </c>
      <c r="K54" s="29">
        <v>547</v>
      </c>
      <c r="L54" s="29">
        <v>3.8890859999999999E-2</v>
      </c>
      <c r="M54" s="29"/>
      <c r="N54" s="29"/>
      <c r="O54" s="29">
        <v>1</v>
      </c>
      <c r="P54" s="29" t="s">
        <v>62</v>
      </c>
      <c r="Q54" s="29">
        <v>295</v>
      </c>
      <c r="R54" s="29">
        <v>2.9326970000000001E-2</v>
      </c>
      <c r="U54" s="18"/>
      <c r="V54" s="19" t="s">
        <v>25</v>
      </c>
      <c r="W54" s="15" t="s">
        <v>26</v>
      </c>
      <c r="X54" s="12"/>
      <c r="Y54" s="12"/>
    </row>
    <row r="55" spans="1:25">
      <c r="B55" s="29"/>
      <c r="C55" s="29">
        <v>1</v>
      </c>
      <c r="D55" s="29" t="s">
        <v>63</v>
      </c>
      <c r="E55" s="29">
        <v>350</v>
      </c>
      <c r="F55" s="29">
        <v>5.0323510000000002E-2</v>
      </c>
      <c r="G55" s="29"/>
      <c r="H55" s="29"/>
      <c r="I55" s="29">
        <v>1</v>
      </c>
      <c r="J55" s="29" t="s">
        <v>63</v>
      </c>
      <c r="K55" s="29">
        <v>576</v>
      </c>
      <c r="L55" s="29">
        <v>4.0952719999999998E-2</v>
      </c>
      <c r="M55" s="29"/>
      <c r="N55" s="29"/>
      <c r="O55" s="29">
        <v>1</v>
      </c>
      <c r="P55" s="29" t="s">
        <v>63</v>
      </c>
      <c r="Q55" s="29">
        <v>285</v>
      </c>
      <c r="R55" s="29">
        <v>2.8332840000000001E-2</v>
      </c>
      <c r="U55" s="20">
        <v>1</v>
      </c>
      <c r="V55" s="23">
        <v>5.39</v>
      </c>
      <c r="W55" s="21">
        <v>5.72</v>
      </c>
    </row>
    <row r="56" spans="1:25">
      <c r="B56" s="29"/>
      <c r="C56" s="29">
        <v>1</v>
      </c>
      <c r="D56" s="29" t="s">
        <v>42</v>
      </c>
      <c r="E56" s="29">
        <v>6250</v>
      </c>
      <c r="F56" s="29">
        <v>0.89863408</v>
      </c>
      <c r="G56" s="29"/>
      <c r="H56" s="29"/>
      <c r="I56" s="29">
        <v>1</v>
      </c>
      <c r="J56" s="29" t="s">
        <v>42</v>
      </c>
      <c r="K56" s="29">
        <v>12942</v>
      </c>
      <c r="L56" s="29">
        <v>0.92015641999999997</v>
      </c>
      <c r="M56" s="29"/>
      <c r="N56" s="29"/>
      <c r="O56" s="29">
        <v>1</v>
      </c>
      <c r="P56" s="29" t="s">
        <v>42</v>
      </c>
      <c r="Q56" s="29">
        <v>9479</v>
      </c>
      <c r="R56" s="29">
        <v>0.94234019000000002</v>
      </c>
      <c r="U56" s="22">
        <v>2</v>
      </c>
      <c r="V56" s="24">
        <v>6.38</v>
      </c>
      <c r="W56" s="8">
        <v>6.42</v>
      </c>
    </row>
    <row r="57" spans="1:25">
      <c r="B57" s="29"/>
      <c r="C57" s="29" t="s">
        <v>64</v>
      </c>
      <c r="D57" s="29" t="s">
        <v>62</v>
      </c>
      <c r="E57" s="29">
        <v>274</v>
      </c>
      <c r="F57" s="29">
        <v>4.00702E-2</v>
      </c>
      <c r="G57" s="29"/>
      <c r="H57" s="29"/>
      <c r="I57" s="29" t="s">
        <v>64</v>
      </c>
      <c r="J57" s="29" t="s">
        <v>62</v>
      </c>
      <c r="K57" s="29">
        <v>484</v>
      </c>
      <c r="L57" s="29">
        <v>3.9458670000000001E-2</v>
      </c>
      <c r="M57" s="29"/>
      <c r="N57" s="29"/>
      <c r="O57" s="29" t="s">
        <v>64</v>
      </c>
      <c r="P57" s="29" t="s">
        <v>62</v>
      </c>
      <c r="Q57" s="29">
        <v>178</v>
      </c>
      <c r="R57" s="29">
        <v>1.9659820000000001E-2</v>
      </c>
      <c r="U57" s="22">
        <v>3</v>
      </c>
      <c r="V57" s="24">
        <v>5.5</v>
      </c>
      <c r="W57" s="8">
        <v>6.86</v>
      </c>
      <c r="X57" s="12"/>
      <c r="Y57" s="12"/>
    </row>
    <row r="58" spans="1:25">
      <c r="B58" s="29"/>
      <c r="C58" s="29" t="s">
        <v>64</v>
      </c>
      <c r="D58" s="29" t="s">
        <v>63</v>
      </c>
      <c r="E58" s="29">
        <v>302</v>
      </c>
      <c r="F58" s="29">
        <v>4.4164960000000003E-2</v>
      </c>
      <c r="G58" s="29"/>
      <c r="H58" s="29"/>
      <c r="I58" s="29" t="s">
        <v>64</v>
      </c>
      <c r="J58" s="29" t="s">
        <v>63</v>
      </c>
      <c r="K58" s="29">
        <v>459</v>
      </c>
      <c r="L58" s="29">
        <v>3.7420509999999997E-2</v>
      </c>
      <c r="M58" s="29"/>
      <c r="N58" s="29"/>
      <c r="O58" s="29" t="s">
        <v>64</v>
      </c>
      <c r="P58" s="29" t="s">
        <v>63</v>
      </c>
      <c r="Q58" s="29">
        <v>183</v>
      </c>
      <c r="R58" s="29">
        <v>2.021206E-2</v>
      </c>
      <c r="U58" s="22">
        <v>4</v>
      </c>
      <c r="V58" s="24">
        <v>2.2999999999999998</v>
      </c>
      <c r="W58" s="8">
        <v>3.7</v>
      </c>
      <c r="X58" s="12"/>
      <c r="Y58" s="12"/>
    </row>
    <row r="59" spans="1:25">
      <c r="B59" s="29"/>
      <c r="C59" s="29" t="s">
        <v>64</v>
      </c>
      <c r="D59" s="29" t="s">
        <v>42</v>
      </c>
      <c r="E59" s="29">
        <v>6262</v>
      </c>
      <c r="F59" s="29">
        <v>0.91576484000000002</v>
      </c>
      <c r="G59" s="29"/>
      <c r="H59" s="29"/>
      <c r="I59" s="29" t="s">
        <v>64</v>
      </c>
      <c r="J59" s="29" t="s">
        <v>42</v>
      </c>
      <c r="K59" s="29">
        <v>11323</v>
      </c>
      <c r="L59" s="29">
        <v>0.92312081999999995</v>
      </c>
      <c r="M59" s="29"/>
      <c r="N59" s="29"/>
      <c r="O59" s="29" t="s">
        <v>64</v>
      </c>
      <c r="P59" s="29" t="s">
        <v>42</v>
      </c>
      <c r="Q59" s="29">
        <v>8693</v>
      </c>
      <c r="R59" s="29">
        <v>0.96012812000000003</v>
      </c>
      <c r="U59" s="22">
        <v>5</v>
      </c>
      <c r="V59" s="24">
        <v>1.55</v>
      </c>
      <c r="W59" s="8">
        <v>2.79</v>
      </c>
      <c r="X59" s="12"/>
      <c r="Y59" s="12"/>
    </row>
    <row r="60" spans="1:25">
      <c r="B60" s="29"/>
      <c r="C60" s="29" t="s">
        <v>65</v>
      </c>
      <c r="D60" s="29" t="s">
        <v>62</v>
      </c>
      <c r="E60" s="29">
        <v>15</v>
      </c>
      <c r="F60" s="29">
        <v>3.0364370000000002E-2</v>
      </c>
      <c r="G60" s="29"/>
      <c r="H60" s="29"/>
      <c r="I60" s="29" t="s">
        <v>65</v>
      </c>
      <c r="J60" s="29" t="s">
        <v>62</v>
      </c>
      <c r="K60" s="29">
        <v>62</v>
      </c>
      <c r="L60" s="29">
        <v>4.1333330000000001E-2</v>
      </c>
      <c r="M60" s="29"/>
      <c r="N60" s="29"/>
      <c r="O60" s="29" t="s">
        <v>65</v>
      </c>
      <c r="P60" s="29" t="s">
        <v>62</v>
      </c>
      <c r="Q60" s="29">
        <v>9</v>
      </c>
      <c r="R60" s="29">
        <v>1.3554220000000001E-2</v>
      </c>
      <c r="U60" s="22">
        <v>6</v>
      </c>
      <c r="V60" s="24">
        <v>1.91</v>
      </c>
      <c r="W60" s="8">
        <v>2.57</v>
      </c>
      <c r="X60" s="12"/>
      <c r="Y60" s="12"/>
    </row>
    <row r="61" spans="1:25">
      <c r="B61" s="29"/>
      <c r="C61" s="29" t="s">
        <v>65</v>
      </c>
      <c r="D61" s="29" t="s">
        <v>63</v>
      </c>
      <c r="E61" s="29">
        <v>23</v>
      </c>
      <c r="F61" s="29">
        <v>4.6558700000000001E-2</v>
      </c>
      <c r="G61" s="29"/>
      <c r="H61" s="29"/>
      <c r="I61" s="29" t="s">
        <v>65</v>
      </c>
      <c r="J61" s="29" t="s">
        <v>63</v>
      </c>
      <c r="K61" s="29">
        <v>64</v>
      </c>
      <c r="L61" s="29">
        <v>4.2666669999999997E-2</v>
      </c>
      <c r="M61" s="29"/>
      <c r="N61" s="29"/>
      <c r="O61" s="29" t="s">
        <v>65</v>
      </c>
      <c r="P61" s="29" t="s">
        <v>63</v>
      </c>
      <c r="Q61" s="29">
        <v>12</v>
      </c>
      <c r="R61" s="29">
        <v>1.8072290000000001E-2</v>
      </c>
      <c r="U61" s="22">
        <v>7</v>
      </c>
      <c r="V61" s="24">
        <v>1.1599999999999999</v>
      </c>
      <c r="W61" s="8">
        <v>3.29</v>
      </c>
      <c r="X61" s="12"/>
      <c r="Y61" s="12"/>
    </row>
    <row r="62" spans="1:25">
      <c r="B62" s="29"/>
      <c r="C62" s="29" t="s">
        <v>65</v>
      </c>
      <c r="D62" s="29" t="s">
        <v>42</v>
      </c>
      <c r="E62" s="29">
        <v>456</v>
      </c>
      <c r="F62" s="29">
        <v>0.92307691999999997</v>
      </c>
      <c r="G62" s="29"/>
      <c r="H62" s="29"/>
      <c r="I62" s="29" t="s">
        <v>65</v>
      </c>
      <c r="J62" s="29" t="s">
        <v>42</v>
      </c>
      <c r="K62" s="29">
        <v>1374</v>
      </c>
      <c r="L62" s="29">
        <v>0.91600000000000004</v>
      </c>
      <c r="M62" s="29"/>
      <c r="N62" s="29"/>
      <c r="O62" s="29" t="s">
        <v>65</v>
      </c>
      <c r="P62" s="29" t="s">
        <v>42</v>
      </c>
      <c r="Q62" s="29">
        <v>643</v>
      </c>
      <c r="R62" s="29">
        <v>0.96837348999999995</v>
      </c>
      <c r="U62" s="22">
        <v>8</v>
      </c>
      <c r="V62" s="24">
        <v>4.58</v>
      </c>
      <c r="W62" s="8">
        <v>1.18</v>
      </c>
      <c r="X62" s="12"/>
      <c r="Y62" s="12"/>
    </row>
    <row r="63" spans="1:2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U63" s="22">
        <v>9</v>
      </c>
      <c r="V63" s="24">
        <v>1.35</v>
      </c>
      <c r="W63" s="8">
        <v>2</v>
      </c>
      <c r="X63" s="12"/>
      <c r="Y63" s="12"/>
    </row>
    <row r="64" spans="1:25">
      <c r="U64" s="22">
        <v>10</v>
      </c>
      <c r="V64" s="24">
        <v>2.56</v>
      </c>
      <c r="W64" s="8">
        <v>5.2</v>
      </c>
      <c r="X64" s="12"/>
      <c r="Y64" s="12"/>
    </row>
    <row r="65" spans="21:25">
      <c r="U65" s="16">
        <v>11</v>
      </c>
      <c r="V65" s="25">
        <v>3.53</v>
      </c>
      <c r="W65" s="10">
        <v>4.18</v>
      </c>
      <c r="X65" s="12"/>
      <c r="Y65" s="12"/>
    </row>
    <row r="66" spans="21:25">
      <c r="U66" s="12"/>
      <c r="V66" s="13"/>
      <c r="W66" s="13"/>
      <c r="X66" s="12"/>
      <c r="Y66" s="12"/>
    </row>
    <row r="67" spans="21:25">
      <c r="U67" s="12" t="s">
        <v>19</v>
      </c>
      <c r="V67" s="12"/>
      <c r="Y67" s="12"/>
    </row>
    <row r="68" spans="21:25">
      <c r="U68" s="12" t="s">
        <v>20</v>
      </c>
      <c r="V68" s="12"/>
      <c r="W68" s="11" t="s">
        <v>15</v>
      </c>
      <c r="X68" s="4"/>
      <c r="Y68" s="12"/>
    </row>
    <row r="69" spans="21:25">
      <c r="U69" s="12"/>
      <c r="V69" s="12"/>
      <c r="W69" s="11" t="s">
        <v>8</v>
      </c>
      <c r="X69" s="4">
        <v>0.3901</v>
      </c>
      <c r="Y69" s="12"/>
    </row>
    <row r="70" spans="21:25">
      <c r="U70" s="12"/>
      <c r="V70" s="12"/>
      <c r="W70" s="11" t="s">
        <v>9</v>
      </c>
      <c r="X70" s="4" t="s">
        <v>21</v>
      </c>
      <c r="Y70" s="12"/>
    </row>
    <row r="71" spans="21:25">
      <c r="U71" s="12"/>
      <c r="V71" s="12"/>
      <c r="W71" s="11" t="s">
        <v>11</v>
      </c>
      <c r="X71" s="4" t="s">
        <v>22</v>
      </c>
      <c r="Y71" s="12"/>
    </row>
    <row r="72" spans="21:25">
      <c r="U72" s="12"/>
      <c r="V72" s="12"/>
      <c r="W72" s="11" t="s">
        <v>13</v>
      </c>
      <c r="X72" s="4" t="s">
        <v>14</v>
      </c>
      <c r="Y72" s="12"/>
    </row>
    <row r="73" spans="21:25">
      <c r="U73" s="12"/>
      <c r="V73" s="12"/>
      <c r="W73" s="11" t="s">
        <v>17</v>
      </c>
      <c r="X73" s="4" t="s">
        <v>27</v>
      </c>
      <c r="Y73" s="12"/>
    </row>
    <row r="74" spans="21:25">
      <c r="Y74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F263-0EFF-9649-8CA3-82F7E6961192}">
  <dimension ref="A1:G5"/>
  <sheetViews>
    <sheetView workbookViewId="0">
      <selection activeCell="E7" sqref="E7"/>
    </sheetView>
  </sheetViews>
  <sheetFormatPr baseColWidth="10" defaultRowHeight="16"/>
  <sheetData>
    <row r="1" spans="1:7">
      <c r="A1" t="s">
        <v>0</v>
      </c>
      <c r="D1" t="s">
        <v>1</v>
      </c>
      <c r="G1" t="s">
        <v>4</v>
      </c>
    </row>
    <row r="3" spans="1:7">
      <c r="A3" s="115" t="s">
        <v>394</v>
      </c>
      <c r="B3" s="115" t="s">
        <v>393</v>
      </c>
      <c r="D3" s="115" t="s">
        <v>394</v>
      </c>
      <c r="E3" s="115" t="s">
        <v>393</v>
      </c>
    </row>
    <row r="4" spans="1:7">
      <c r="A4" s="115" t="s">
        <v>29</v>
      </c>
      <c r="B4" s="115">
        <v>78</v>
      </c>
      <c r="D4" s="115" t="s">
        <v>29</v>
      </c>
      <c r="E4" s="115">
        <v>76</v>
      </c>
    </row>
    <row r="5" spans="1:7">
      <c r="A5" s="115" t="s">
        <v>392</v>
      </c>
      <c r="B5" s="115">
        <v>56</v>
      </c>
      <c r="D5" s="115" t="s">
        <v>392</v>
      </c>
      <c r="E5" s="115">
        <v>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7C3D-5EA2-F641-BC37-8CC6F76F7195}">
  <dimension ref="B3:E353"/>
  <sheetViews>
    <sheetView tabSelected="1" workbookViewId="0">
      <selection activeCell="H9" sqref="H9"/>
    </sheetView>
  </sheetViews>
  <sheetFormatPr baseColWidth="10" defaultRowHeight="16"/>
  <cols>
    <col min="1" max="1" width="19.33203125" customWidth="1"/>
  </cols>
  <sheetData>
    <row r="3" spans="2:5">
      <c r="B3" s="177" t="s">
        <v>93</v>
      </c>
      <c r="C3" s="177" t="s">
        <v>94</v>
      </c>
      <c r="D3" s="177" t="s">
        <v>95</v>
      </c>
      <c r="E3" s="177" t="s">
        <v>96</v>
      </c>
    </row>
    <row r="4" spans="2:5">
      <c r="B4" s="177">
        <v>0</v>
      </c>
      <c r="C4" s="177">
        <v>1</v>
      </c>
      <c r="D4" s="177">
        <v>0</v>
      </c>
      <c r="E4" s="177">
        <v>1</v>
      </c>
    </row>
    <row r="5" spans="2:5">
      <c r="B5" s="177">
        <v>1</v>
      </c>
      <c r="C5" s="177">
        <v>1</v>
      </c>
      <c r="D5" s="177">
        <v>0.20019999999999999</v>
      </c>
      <c r="E5" s="177">
        <v>1</v>
      </c>
    </row>
    <row r="6" spans="2:5">
      <c r="B6" s="177">
        <v>2</v>
      </c>
      <c r="C6" s="177">
        <v>0.2928</v>
      </c>
      <c r="D6" s="177">
        <v>0.40039999999999998</v>
      </c>
      <c r="E6" s="177">
        <v>1</v>
      </c>
    </row>
    <row r="7" spans="2:5">
      <c r="B7" s="177">
        <v>3</v>
      </c>
      <c r="C7" s="177">
        <v>0.1142</v>
      </c>
      <c r="D7" s="177">
        <v>0.60060000000000002</v>
      </c>
      <c r="E7" s="177">
        <v>1</v>
      </c>
    </row>
    <row r="8" spans="2:5">
      <c r="B8" s="177">
        <v>4</v>
      </c>
      <c r="C8" s="177">
        <v>7.2499999999999995E-2</v>
      </c>
      <c r="D8" s="177">
        <v>0.80079999999999996</v>
      </c>
      <c r="E8" s="177">
        <v>1</v>
      </c>
    </row>
    <row r="9" spans="2:5">
      <c r="B9" s="177">
        <v>5</v>
      </c>
      <c r="C9" s="177">
        <v>4.3499999999999997E-2</v>
      </c>
      <c r="D9" s="177">
        <v>1.0009999999999999</v>
      </c>
      <c r="E9" s="177">
        <v>0.29959999999999998</v>
      </c>
    </row>
    <row r="10" spans="2:5">
      <c r="B10" s="177">
        <v>6</v>
      </c>
      <c r="C10" s="177">
        <v>3.2399999999999998E-2</v>
      </c>
      <c r="D10" s="177">
        <v>1.2012</v>
      </c>
      <c r="E10" s="177">
        <v>0.29959999999999998</v>
      </c>
    </row>
    <row r="11" spans="2:5">
      <c r="B11" s="177">
        <v>7</v>
      </c>
      <c r="C11" s="177">
        <v>2.2800000000000001E-2</v>
      </c>
      <c r="D11" s="177">
        <v>1.4014</v>
      </c>
      <c r="E11" s="177">
        <v>0.29959999999999998</v>
      </c>
    </row>
    <row r="12" spans="2:5">
      <c r="B12" s="177">
        <v>8</v>
      </c>
      <c r="C12" s="177">
        <v>1.72E-2</v>
      </c>
      <c r="D12" s="177">
        <v>1.6015999999999999</v>
      </c>
      <c r="E12" s="177">
        <v>0.29959999999999998</v>
      </c>
    </row>
    <row r="13" spans="2:5">
      <c r="B13" s="177">
        <v>9</v>
      </c>
      <c r="C13" s="177">
        <v>1.3100000000000001E-2</v>
      </c>
      <c r="D13" s="177">
        <v>1.8018000000000001</v>
      </c>
      <c r="E13" s="177">
        <v>0.29959999999999998</v>
      </c>
    </row>
    <row r="14" spans="2:5">
      <c r="B14" s="177">
        <v>10</v>
      </c>
      <c r="C14" s="177">
        <v>1.0800000000000001E-2</v>
      </c>
      <c r="D14" s="177">
        <v>2.0019999999999998</v>
      </c>
      <c r="E14" s="177">
        <v>0.1178</v>
      </c>
    </row>
    <row r="15" spans="2:5">
      <c r="B15" s="177">
        <v>11</v>
      </c>
      <c r="C15" s="177">
        <v>8.6E-3</v>
      </c>
      <c r="D15" s="177">
        <v>2.2021999999999999</v>
      </c>
      <c r="E15" s="177">
        <v>0.1178</v>
      </c>
    </row>
    <row r="16" spans="2:5">
      <c r="B16" s="177">
        <v>12</v>
      </c>
      <c r="C16" s="177">
        <v>7.4999999999999997E-3</v>
      </c>
      <c r="D16" s="177">
        <v>2.4024000000000001</v>
      </c>
      <c r="E16" s="177">
        <v>0.1178</v>
      </c>
    </row>
    <row r="17" spans="2:5">
      <c r="B17" s="177">
        <v>13</v>
      </c>
      <c r="C17" s="177">
        <v>6.0000000000000001E-3</v>
      </c>
      <c r="D17" s="177">
        <v>2.6025999999999998</v>
      </c>
      <c r="E17" s="177">
        <v>0.1178</v>
      </c>
    </row>
    <row r="18" spans="2:5">
      <c r="B18" s="177">
        <v>14</v>
      </c>
      <c r="C18" s="177">
        <v>5.1999999999999998E-3</v>
      </c>
      <c r="D18" s="177">
        <v>2.8028</v>
      </c>
      <c r="E18" s="177">
        <v>0.1178</v>
      </c>
    </row>
    <row r="19" spans="2:5">
      <c r="B19" s="177">
        <v>15</v>
      </c>
      <c r="C19" s="177">
        <v>4.5999999999999999E-3</v>
      </c>
      <c r="D19" s="177">
        <v>3.0030000000000001</v>
      </c>
      <c r="E19" s="177">
        <v>7.4300000000000005E-2</v>
      </c>
    </row>
    <row r="20" spans="2:5">
      <c r="B20" s="177">
        <v>16</v>
      </c>
      <c r="C20" s="177">
        <v>3.5000000000000001E-3</v>
      </c>
      <c r="D20" s="177">
        <v>3.2031999999999998</v>
      </c>
      <c r="E20" s="177">
        <v>7.4300000000000005E-2</v>
      </c>
    </row>
    <row r="21" spans="2:5">
      <c r="B21" s="177">
        <v>17</v>
      </c>
      <c r="C21" s="177">
        <v>3.2000000000000002E-3</v>
      </c>
      <c r="D21" s="177">
        <v>3.4034</v>
      </c>
      <c r="E21" s="177">
        <v>7.4300000000000005E-2</v>
      </c>
    </row>
    <row r="22" spans="2:5">
      <c r="B22" s="177">
        <v>18</v>
      </c>
      <c r="C22" s="177">
        <v>2.8E-3</v>
      </c>
      <c r="D22" s="177">
        <v>3.6036000000000001</v>
      </c>
      <c r="E22" s="177">
        <v>7.4300000000000005E-2</v>
      </c>
    </row>
    <row r="23" spans="2:5">
      <c r="B23" s="177">
        <v>19</v>
      </c>
      <c r="C23" s="177">
        <v>2.2000000000000001E-3</v>
      </c>
      <c r="D23" s="177">
        <v>3.8037999999999998</v>
      </c>
      <c r="E23" s="177">
        <v>7.4300000000000005E-2</v>
      </c>
    </row>
    <row r="24" spans="2:5">
      <c r="B24" s="177">
        <v>20</v>
      </c>
      <c r="C24" s="177">
        <v>2E-3</v>
      </c>
      <c r="D24" s="177">
        <v>4.0039999999999996</v>
      </c>
      <c r="E24" s="177">
        <v>4.2099999999999999E-2</v>
      </c>
    </row>
    <row r="25" spans="2:5">
      <c r="B25" s="177">
        <v>21</v>
      </c>
      <c r="C25" s="177">
        <v>1.6999999999999999E-3</v>
      </c>
      <c r="D25" s="177">
        <v>4.2042000000000002</v>
      </c>
      <c r="E25" s="177">
        <v>4.2099999999999999E-2</v>
      </c>
    </row>
    <row r="26" spans="2:5">
      <c r="B26" s="177">
        <v>22</v>
      </c>
      <c r="C26" s="177">
        <v>1.5E-3</v>
      </c>
      <c r="D26" s="177">
        <v>4.4043999999999999</v>
      </c>
      <c r="E26" s="177">
        <v>4.2099999999999999E-2</v>
      </c>
    </row>
    <row r="27" spans="2:5">
      <c r="B27" s="177">
        <v>23</v>
      </c>
      <c r="C27" s="177">
        <v>1.1000000000000001E-3</v>
      </c>
      <c r="D27" s="177">
        <v>4.6045999999999996</v>
      </c>
      <c r="E27" s="177">
        <v>4.2099999999999999E-2</v>
      </c>
    </row>
    <row r="28" spans="2:5">
      <c r="B28" s="177">
        <v>24</v>
      </c>
      <c r="C28" s="177">
        <v>1E-3</v>
      </c>
      <c r="D28" s="177">
        <v>4.8048000000000002</v>
      </c>
      <c r="E28" s="177">
        <v>4.2099999999999999E-2</v>
      </c>
    </row>
    <row r="29" spans="2:5">
      <c r="B29" s="177">
        <v>25</v>
      </c>
      <c r="C29" s="177">
        <v>1E-3</v>
      </c>
      <c r="D29" s="177">
        <v>5.0049999999999999</v>
      </c>
      <c r="E29" s="177">
        <v>3.1099999999999999E-2</v>
      </c>
    </row>
    <row r="30" spans="2:5">
      <c r="B30" s="177">
        <v>26</v>
      </c>
      <c r="C30" s="177">
        <v>8.9999999999999998E-4</v>
      </c>
      <c r="D30" s="177">
        <v>5.2051999999999996</v>
      </c>
      <c r="E30" s="177">
        <v>3.1099999999999999E-2</v>
      </c>
    </row>
    <row r="31" spans="2:5">
      <c r="B31" s="177">
        <v>27</v>
      </c>
      <c r="C31" s="177">
        <v>8.0000000000000004E-4</v>
      </c>
      <c r="D31" s="177">
        <v>5.4054000000000002</v>
      </c>
      <c r="E31" s="177">
        <v>3.1099999999999999E-2</v>
      </c>
    </row>
    <row r="32" spans="2:5">
      <c r="B32" s="177">
        <v>28</v>
      </c>
      <c r="C32" s="177">
        <v>8.0000000000000004E-4</v>
      </c>
      <c r="D32" s="177">
        <v>5.6055999999999999</v>
      </c>
      <c r="E32" s="177">
        <v>3.1099999999999999E-2</v>
      </c>
    </row>
    <row r="33" spans="2:5">
      <c r="B33" s="177">
        <v>29</v>
      </c>
      <c r="C33" s="177">
        <v>5.9999999999999995E-4</v>
      </c>
      <c r="D33" s="177">
        <v>5.8057999999999996</v>
      </c>
      <c r="E33" s="177">
        <v>3.1099999999999999E-2</v>
      </c>
    </row>
    <row r="34" spans="2:5">
      <c r="B34" s="177">
        <v>30</v>
      </c>
      <c r="C34" s="177">
        <v>5.0000000000000001E-4</v>
      </c>
      <c r="D34" s="177">
        <v>6.0060000000000002</v>
      </c>
      <c r="E34" s="177">
        <v>2.4E-2</v>
      </c>
    </row>
    <row r="35" spans="2:5">
      <c r="B35" s="177">
        <v>31</v>
      </c>
      <c r="C35" s="177">
        <v>5.0000000000000001E-4</v>
      </c>
      <c r="D35" s="177">
        <v>6.2061999999999999</v>
      </c>
      <c r="E35" s="177">
        <v>2.4E-2</v>
      </c>
    </row>
    <row r="36" spans="2:5">
      <c r="B36" s="177">
        <v>32</v>
      </c>
      <c r="C36" s="177">
        <v>4.0000000000000002E-4</v>
      </c>
      <c r="D36" s="177">
        <v>6.4063999999999997</v>
      </c>
      <c r="E36" s="177">
        <v>2.4E-2</v>
      </c>
    </row>
    <row r="37" spans="2:5">
      <c r="B37" s="177">
        <v>33</v>
      </c>
      <c r="C37" s="177">
        <v>4.0000000000000002E-4</v>
      </c>
      <c r="D37" s="177">
        <v>6.6066000000000003</v>
      </c>
      <c r="E37" s="177">
        <v>2.4E-2</v>
      </c>
    </row>
    <row r="38" spans="2:5">
      <c r="B38" s="177">
        <v>34</v>
      </c>
      <c r="C38" s="177">
        <v>2.9999999999999997E-4</v>
      </c>
      <c r="D38" s="177">
        <v>6.8068</v>
      </c>
      <c r="E38" s="177">
        <v>2.4E-2</v>
      </c>
    </row>
    <row r="39" spans="2:5">
      <c r="B39" s="177">
        <v>35</v>
      </c>
      <c r="C39" s="177">
        <v>2.0000000000000001E-4</v>
      </c>
      <c r="D39" s="177">
        <v>7.0069999999999997</v>
      </c>
      <c r="E39" s="177">
        <v>1.83E-2</v>
      </c>
    </row>
    <row r="40" spans="2:5">
      <c r="B40" s="177">
        <v>36</v>
      </c>
      <c r="C40" s="177">
        <v>2.0000000000000001E-4</v>
      </c>
      <c r="D40" s="177">
        <v>7.2072000000000003</v>
      </c>
      <c r="E40" s="177">
        <v>1.83E-2</v>
      </c>
    </row>
    <row r="41" spans="2:5">
      <c r="B41" s="177">
        <v>37</v>
      </c>
      <c r="C41" s="177">
        <v>2.0000000000000001E-4</v>
      </c>
      <c r="D41" s="177">
        <v>7.4074</v>
      </c>
      <c r="E41" s="177">
        <v>1.83E-2</v>
      </c>
    </row>
    <row r="42" spans="2:5">
      <c r="B42" s="177">
        <v>38</v>
      </c>
      <c r="C42" s="177">
        <v>2.0000000000000001E-4</v>
      </c>
      <c r="D42" s="177">
        <v>7.6075999999999997</v>
      </c>
      <c r="E42" s="177">
        <v>1.83E-2</v>
      </c>
    </row>
    <row r="43" spans="2:5">
      <c r="B43" s="177">
        <v>39</v>
      </c>
      <c r="C43" s="177">
        <v>1E-4</v>
      </c>
      <c r="D43" s="177">
        <v>7.8078000000000003</v>
      </c>
      <c r="E43" s="177">
        <v>1.83E-2</v>
      </c>
    </row>
    <row r="44" spans="2:5">
      <c r="B44" s="177">
        <v>40</v>
      </c>
      <c r="C44" s="177">
        <v>1E-4</v>
      </c>
      <c r="D44" s="177">
        <v>8.0079999999999991</v>
      </c>
      <c r="E44" s="177">
        <v>1.52E-2</v>
      </c>
    </row>
    <row r="45" spans="2:5">
      <c r="B45" s="177">
        <v>41</v>
      </c>
      <c r="C45" s="177">
        <v>1E-4</v>
      </c>
      <c r="D45" s="177">
        <v>8.2081999999999997</v>
      </c>
      <c r="E45" s="177">
        <v>1.52E-2</v>
      </c>
    </row>
    <row r="46" spans="2:5">
      <c r="B46" s="177">
        <v>42</v>
      </c>
      <c r="C46" s="177">
        <v>1E-4</v>
      </c>
      <c r="D46" s="177">
        <v>8.4084000000000003</v>
      </c>
      <c r="E46" s="177">
        <v>1.52E-2</v>
      </c>
    </row>
    <row r="47" spans="2:5">
      <c r="B47" s="177">
        <v>43</v>
      </c>
      <c r="C47" s="177">
        <v>1E-4</v>
      </c>
      <c r="D47" s="177">
        <v>8.6085999999999991</v>
      </c>
      <c r="E47" s="177">
        <v>1.52E-2</v>
      </c>
    </row>
    <row r="48" spans="2:5">
      <c r="B48" s="177">
        <v>44</v>
      </c>
      <c r="C48" s="177">
        <v>1E-4</v>
      </c>
      <c r="D48" s="177">
        <v>8.8087999999999997</v>
      </c>
      <c r="E48" s="177">
        <v>1.52E-2</v>
      </c>
    </row>
    <row r="49" spans="2:5">
      <c r="B49" s="177">
        <v>45</v>
      </c>
      <c r="C49" s="177">
        <v>0</v>
      </c>
      <c r="D49" s="177">
        <v>9.0090000000000003</v>
      </c>
      <c r="E49" s="177">
        <v>1.2500000000000001E-2</v>
      </c>
    </row>
    <row r="50" spans="2:5">
      <c r="B50" s="177">
        <v>46</v>
      </c>
      <c r="C50" s="177">
        <v>0</v>
      </c>
      <c r="D50" s="177">
        <v>9.2091999999999992</v>
      </c>
      <c r="E50" s="177">
        <v>1.2500000000000001E-2</v>
      </c>
    </row>
    <row r="51" spans="2:5">
      <c r="B51" s="177">
        <v>47</v>
      </c>
      <c r="C51" s="177">
        <v>0</v>
      </c>
      <c r="D51" s="177">
        <v>9.4093999999999998</v>
      </c>
      <c r="E51" s="177">
        <v>1.2500000000000001E-2</v>
      </c>
    </row>
    <row r="52" spans="2:5">
      <c r="B52" s="177">
        <v>48</v>
      </c>
      <c r="C52" s="177">
        <v>0</v>
      </c>
      <c r="D52" s="177">
        <v>9.6096000000000004</v>
      </c>
      <c r="E52" s="177">
        <v>1.2500000000000001E-2</v>
      </c>
    </row>
    <row r="53" spans="2:5">
      <c r="B53" s="177">
        <v>49</v>
      </c>
      <c r="C53" s="177">
        <v>0</v>
      </c>
      <c r="D53" s="177">
        <v>9.8097999999999992</v>
      </c>
      <c r="E53" s="177">
        <v>1.2500000000000001E-2</v>
      </c>
    </row>
    <row r="54" spans="2:5">
      <c r="B54" s="177">
        <v>50</v>
      </c>
      <c r="C54" s="177">
        <v>0</v>
      </c>
      <c r="D54" s="177">
        <v>10.01</v>
      </c>
      <c r="E54" s="177">
        <v>1.0800000000000001E-2</v>
      </c>
    </row>
    <row r="55" spans="2:5">
      <c r="B55" s="177">
        <v>51</v>
      </c>
      <c r="C55" s="177">
        <v>0</v>
      </c>
      <c r="D55" s="177">
        <v>10.2102</v>
      </c>
      <c r="E55" s="177">
        <v>1.0800000000000001E-2</v>
      </c>
    </row>
    <row r="56" spans="2:5">
      <c r="B56" s="177">
        <v>52</v>
      </c>
      <c r="C56" s="177">
        <v>0</v>
      </c>
      <c r="D56" s="177">
        <v>10.410399999999999</v>
      </c>
      <c r="E56" s="177">
        <v>1.0800000000000001E-2</v>
      </c>
    </row>
    <row r="57" spans="2:5">
      <c r="B57" s="177">
        <v>53</v>
      </c>
      <c r="C57" s="177">
        <v>0</v>
      </c>
      <c r="D57" s="177">
        <v>10.6106</v>
      </c>
      <c r="E57" s="177">
        <v>1.0800000000000001E-2</v>
      </c>
    </row>
    <row r="58" spans="2:5">
      <c r="B58" s="177">
        <v>54</v>
      </c>
      <c r="C58" s="177">
        <v>0</v>
      </c>
      <c r="D58" s="177">
        <v>10.8108</v>
      </c>
      <c r="E58" s="177">
        <v>1.0800000000000001E-2</v>
      </c>
    </row>
    <row r="59" spans="2:5">
      <c r="B59" s="177">
        <v>55</v>
      </c>
      <c r="C59" s="177">
        <v>0</v>
      </c>
      <c r="D59" s="177">
        <v>11.010999999999999</v>
      </c>
      <c r="E59" s="177">
        <v>8.8000000000000005E-3</v>
      </c>
    </row>
    <row r="60" spans="2:5">
      <c r="B60" s="177">
        <v>56</v>
      </c>
      <c r="C60" s="177">
        <v>0</v>
      </c>
      <c r="D60" s="177">
        <v>11.2112</v>
      </c>
      <c r="E60" s="177">
        <v>8.8000000000000005E-3</v>
      </c>
    </row>
    <row r="61" spans="2:5">
      <c r="B61" s="177">
        <v>57</v>
      </c>
      <c r="C61" s="177">
        <v>0</v>
      </c>
      <c r="D61" s="177">
        <v>11.4114</v>
      </c>
      <c r="E61" s="177">
        <v>8.8000000000000005E-3</v>
      </c>
    </row>
    <row r="62" spans="2:5">
      <c r="B62" s="177">
        <v>58</v>
      </c>
      <c r="C62" s="177">
        <v>0</v>
      </c>
      <c r="D62" s="177">
        <v>11.611599999999999</v>
      </c>
      <c r="E62" s="177">
        <v>8.8000000000000005E-3</v>
      </c>
    </row>
    <row r="63" spans="2:5">
      <c r="B63" s="177">
        <v>59</v>
      </c>
      <c r="C63" s="177">
        <v>0</v>
      </c>
      <c r="D63" s="177">
        <v>11.8118</v>
      </c>
      <c r="E63" s="177">
        <v>8.8000000000000005E-3</v>
      </c>
    </row>
    <row r="64" spans="2:5">
      <c r="B64" s="177">
        <v>60</v>
      </c>
      <c r="C64" s="177">
        <v>0</v>
      </c>
      <c r="D64" s="177">
        <v>12.012</v>
      </c>
      <c r="E64" s="177">
        <v>7.3000000000000001E-3</v>
      </c>
    </row>
    <row r="65" spans="2:5">
      <c r="B65" s="177"/>
      <c r="C65" s="177"/>
      <c r="D65" s="177">
        <v>12.212199999999999</v>
      </c>
      <c r="E65" s="177">
        <v>7.3000000000000001E-3</v>
      </c>
    </row>
    <row r="66" spans="2:5">
      <c r="B66" s="177"/>
      <c r="C66" s="177"/>
      <c r="D66" s="177">
        <v>12.4124</v>
      </c>
      <c r="E66" s="177">
        <v>7.3000000000000001E-3</v>
      </c>
    </row>
    <row r="67" spans="2:5">
      <c r="B67" s="177"/>
      <c r="C67" s="177"/>
      <c r="D67" s="177">
        <v>12.6126</v>
      </c>
      <c r="E67" s="177">
        <v>7.3000000000000001E-3</v>
      </c>
    </row>
    <row r="68" spans="2:5">
      <c r="B68" s="177"/>
      <c r="C68" s="177"/>
      <c r="D68" s="177">
        <v>12.812799999999999</v>
      </c>
      <c r="E68" s="177">
        <v>7.3000000000000001E-3</v>
      </c>
    </row>
    <row r="69" spans="2:5">
      <c r="B69" s="177"/>
      <c r="C69" s="177"/>
      <c r="D69" s="177">
        <v>13.013</v>
      </c>
      <c r="E69" s="177">
        <v>6.3E-3</v>
      </c>
    </row>
    <row r="70" spans="2:5">
      <c r="B70" s="177"/>
      <c r="C70" s="177"/>
      <c r="D70" s="177">
        <v>13.213200000000001</v>
      </c>
      <c r="E70" s="177">
        <v>6.3E-3</v>
      </c>
    </row>
    <row r="71" spans="2:5">
      <c r="B71" s="177"/>
      <c r="C71" s="177"/>
      <c r="D71" s="177">
        <v>13.413399999999999</v>
      </c>
      <c r="E71" s="177">
        <v>6.3E-3</v>
      </c>
    </row>
    <row r="72" spans="2:5">
      <c r="B72" s="177"/>
      <c r="C72" s="177"/>
      <c r="D72" s="177">
        <v>13.6136</v>
      </c>
      <c r="E72" s="177">
        <v>6.3E-3</v>
      </c>
    </row>
    <row r="73" spans="2:5">
      <c r="B73" s="177"/>
      <c r="C73" s="177"/>
      <c r="D73" s="177">
        <v>13.813800000000001</v>
      </c>
      <c r="E73" s="177">
        <v>6.3E-3</v>
      </c>
    </row>
    <row r="74" spans="2:5">
      <c r="B74" s="177"/>
      <c r="C74" s="177"/>
      <c r="D74" s="177">
        <v>14.013999999999999</v>
      </c>
      <c r="E74" s="177">
        <v>5.4000000000000003E-3</v>
      </c>
    </row>
    <row r="75" spans="2:5">
      <c r="B75" s="177"/>
      <c r="C75" s="177"/>
      <c r="D75" s="177">
        <v>14.2142</v>
      </c>
      <c r="E75" s="177">
        <v>5.4000000000000003E-3</v>
      </c>
    </row>
    <row r="76" spans="2:5">
      <c r="B76" s="177"/>
      <c r="C76" s="177"/>
      <c r="D76" s="177">
        <v>14.414400000000001</v>
      </c>
      <c r="E76" s="177">
        <v>5.4000000000000003E-3</v>
      </c>
    </row>
    <row r="77" spans="2:5">
      <c r="B77" s="177"/>
      <c r="C77" s="177"/>
      <c r="D77" s="177">
        <v>14.614599999999999</v>
      </c>
      <c r="E77" s="177">
        <v>5.4000000000000003E-3</v>
      </c>
    </row>
    <row r="78" spans="2:5">
      <c r="B78" s="177"/>
      <c r="C78" s="177"/>
      <c r="D78" s="177">
        <v>14.8148</v>
      </c>
      <c r="E78" s="177">
        <v>5.4000000000000003E-3</v>
      </c>
    </row>
    <row r="79" spans="2:5">
      <c r="B79" s="177"/>
      <c r="C79" s="177"/>
      <c r="D79" s="177">
        <v>15.015000000000001</v>
      </c>
      <c r="E79" s="177">
        <v>4.7999999999999996E-3</v>
      </c>
    </row>
    <row r="80" spans="2:5">
      <c r="B80" s="177"/>
      <c r="C80" s="177"/>
      <c r="D80" s="177">
        <v>15.215199999999999</v>
      </c>
      <c r="E80" s="177">
        <v>4.7999999999999996E-3</v>
      </c>
    </row>
    <row r="81" spans="2:5">
      <c r="B81" s="177"/>
      <c r="C81" s="177"/>
      <c r="D81" s="177">
        <v>15.4154</v>
      </c>
      <c r="E81" s="177">
        <v>4.7999999999999996E-3</v>
      </c>
    </row>
    <row r="82" spans="2:5">
      <c r="B82" s="177"/>
      <c r="C82" s="177"/>
      <c r="D82" s="177">
        <v>15.615600000000001</v>
      </c>
      <c r="E82" s="177">
        <v>4.7999999999999996E-3</v>
      </c>
    </row>
    <row r="83" spans="2:5">
      <c r="B83" s="177"/>
      <c r="C83" s="177"/>
      <c r="D83" s="177">
        <v>15.815799999999999</v>
      </c>
      <c r="E83" s="177">
        <v>4.7999999999999996E-3</v>
      </c>
    </row>
    <row r="84" spans="2:5">
      <c r="B84" s="177"/>
      <c r="C84" s="177"/>
      <c r="D84" s="177">
        <v>16.015999999999998</v>
      </c>
      <c r="E84" s="177">
        <v>4.7000000000000002E-3</v>
      </c>
    </row>
    <row r="85" spans="2:5">
      <c r="B85" s="177"/>
      <c r="C85" s="177"/>
      <c r="D85" s="177">
        <v>16.216200000000001</v>
      </c>
      <c r="E85" s="177">
        <v>4.7000000000000002E-3</v>
      </c>
    </row>
    <row r="86" spans="2:5">
      <c r="B86" s="177"/>
      <c r="C86" s="177"/>
      <c r="D86" s="177">
        <v>16.416399999999999</v>
      </c>
      <c r="E86" s="177">
        <v>4.7000000000000002E-3</v>
      </c>
    </row>
    <row r="87" spans="2:5">
      <c r="B87" s="177"/>
      <c r="C87" s="177"/>
      <c r="D87" s="177">
        <v>16.616599999999998</v>
      </c>
      <c r="E87" s="177">
        <v>4.7000000000000002E-3</v>
      </c>
    </row>
    <row r="88" spans="2:5">
      <c r="B88" s="177"/>
      <c r="C88" s="177"/>
      <c r="D88" s="177">
        <v>16.816800000000001</v>
      </c>
      <c r="E88" s="177">
        <v>4.7000000000000002E-3</v>
      </c>
    </row>
    <row r="89" spans="2:5">
      <c r="B89" s="177"/>
      <c r="C89" s="177"/>
      <c r="D89" s="177">
        <v>17.016999999999999</v>
      </c>
      <c r="E89" s="177">
        <v>4.0000000000000001E-3</v>
      </c>
    </row>
    <row r="90" spans="2:5">
      <c r="B90" s="177"/>
      <c r="C90" s="177"/>
      <c r="D90" s="177">
        <v>17.217199999999998</v>
      </c>
      <c r="E90" s="177">
        <v>4.0000000000000001E-3</v>
      </c>
    </row>
    <row r="91" spans="2:5">
      <c r="B91" s="177"/>
      <c r="C91" s="177"/>
      <c r="D91" s="177">
        <v>17.417400000000001</v>
      </c>
      <c r="E91" s="177">
        <v>4.0000000000000001E-3</v>
      </c>
    </row>
    <row r="92" spans="2:5">
      <c r="B92" s="177"/>
      <c r="C92" s="177"/>
      <c r="D92" s="177">
        <v>17.617599999999999</v>
      </c>
      <c r="E92" s="177">
        <v>4.0000000000000001E-3</v>
      </c>
    </row>
    <row r="93" spans="2:5">
      <c r="B93" s="177"/>
      <c r="C93" s="177"/>
      <c r="D93" s="177">
        <v>17.817799999999998</v>
      </c>
      <c r="E93" s="177">
        <v>4.0000000000000001E-3</v>
      </c>
    </row>
    <row r="94" spans="2:5">
      <c r="B94" s="177"/>
      <c r="C94" s="177"/>
      <c r="D94" s="177">
        <v>18.018000000000001</v>
      </c>
      <c r="E94" s="177">
        <v>3.3E-3</v>
      </c>
    </row>
    <row r="95" spans="2:5">
      <c r="B95" s="177"/>
      <c r="C95" s="177"/>
      <c r="D95" s="177">
        <v>18.2182</v>
      </c>
      <c r="E95" s="177">
        <v>3.3E-3</v>
      </c>
    </row>
    <row r="96" spans="2:5">
      <c r="B96" s="177"/>
      <c r="C96" s="177"/>
      <c r="D96" s="177">
        <v>18.418399999999998</v>
      </c>
      <c r="E96" s="177">
        <v>3.3E-3</v>
      </c>
    </row>
    <row r="97" spans="2:5">
      <c r="B97" s="177"/>
      <c r="C97" s="177"/>
      <c r="D97" s="177">
        <v>18.618600000000001</v>
      </c>
      <c r="E97" s="177">
        <v>3.3E-3</v>
      </c>
    </row>
    <row r="98" spans="2:5">
      <c r="B98" s="177"/>
      <c r="C98" s="177"/>
      <c r="D98" s="177">
        <v>18.8188</v>
      </c>
      <c r="E98" s="177">
        <v>3.3E-3</v>
      </c>
    </row>
    <row r="99" spans="2:5">
      <c r="B99" s="177"/>
      <c r="C99" s="177"/>
      <c r="D99" s="177">
        <v>19.018999999999998</v>
      </c>
      <c r="E99" s="177">
        <v>3.0000000000000001E-3</v>
      </c>
    </row>
    <row r="100" spans="2:5">
      <c r="B100" s="177"/>
      <c r="C100" s="177"/>
      <c r="D100" s="177">
        <v>19.219200000000001</v>
      </c>
      <c r="E100" s="177">
        <v>3.0000000000000001E-3</v>
      </c>
    </row>
    <row r="101" spans="2:5">
      <c r="B101" s="177"/>
      <c r="C101" s="177"/>
      <c r="D101" s="177">
        <v>19.4194</v>
      </c>
      <c r="E101" s="177">
        <v>3.0000000000000001E-3</v>
      </c>
    </row>
    <row r="102" spans="2:5">
      <c r="B102" s="177"/>
      <c r="C102" s="177"/>
      <c r="D102" s="177">
        <v>19.619599999999998</v>
      </c>
      <c r="E102" s="177">
        <v>3.0000000000000001E-3</v>
      </c>
    </row>
    <row r="103" spans="2:5">
      <c r="B103" s="177"/>
      <c r="C103" s="177"/>
      <c r="D103" s="177">
        <v>19.819800000000001</v>
      </c>
      <c r="E103" s="177">
        <v>3.0000000000000001E-3</v>
      </c>
    </row>
    <row r="104" spans="2:5">
      <c r="B104" s="177"/>
      <c r="C104" s="177"/>
      <c r="D104" s="177">
        <v>20.02</v>
      </c>
      <c r="E104" s="177">
        <v>2.8E-3</v>
      </c>
    </row>
    <row r="105" spans="2:5">
      <c r="B105" s="177"/>
      <c r="C105" s="177"/>
      <c r="D105" s="177">
        <v>20.220199999999998</v>
      </c>
      <c r="E105" s="177">
        <v>2.8E-3</v>
      </c>
    </row>
    <row r="106" spans="2:5">
      <c r="B106" s="177"/>
      <c r="C106" s="177"/>
      <c r="D106" s="177">
        <v>20.420400000000001</v>
      </c>
      <c r="E106" s="177">
        <v>2.8E-3</v>
      </c>
    </row>
    <row r="107" spans="2:5">
      <c r="B107" s="177"/>
      <c r="C107" s="177"/>
      <c r="D107" s="177">
        <v>20.6206</v>
      </c>
      <c r="E107" s="177">
        <v>2.8E-3</v>
      </c>
    </row>
    <row r="108" spans="2:5">
      <c r="B108" s="177"/>
      <c r="C108" s="177"/>
      <c r="D108" s="177">
        <v>20.820799999999998</v>
      </c>
      <c r="E108" s="177">
        <v>2.8E-3</v>
      </c>
    </row>
    <row r="109" spans="2:5">
      <c r="B109" s="177"/>
      <c r="C109" s="177"/>
      <c r="D109" s="177">
        <v>21.021000000000001</v>
      </c>
      <c r="E109" s="177">
        <v>2.2000000000000001E-3</v>
      </c>
    </row>
    <row r="110" spans="2:5">
      <c r="B110" s="177"/>
      <c r="C110" s="177"/>
      <c r="D110" s="177">
        <v>21.2212</v>
      </c>
      <c r="E110" s="177">
        <v>2.2000000000000001E-3</v>
      </c>
    </row>
    <row r="111" spans="2:5">
      <c r="B111" s="177"/>
      <c r="C111" s="177"/>
      <c r="D111" s="177">
        <v>21.421399999999998</v>
      </c>
      <c r="E111" s="177">
        <v>2.2000000000000001E-3</v>
      </c>
    </row>
    <row r="112" spans="2:5">
      <c r="B112" s="177"/>
      <c r="C112" s="177"/>
      <c r="D112" s="177">
        <v>21.621600000000001</v>
      </c>
      <c r="E112" s="177">
        <v>2.2000000000000001E-3</v>
      </c>
    </row>
    <row r="113" spans="2:5">
      <c r="B113" s="177"/>
      <c r="C113" s="177"/>
      <c r="D113" s="177">
        <v>21.8218</v>
      </c>
      <c r="E113" s="177">
        <v>2.2000000000000001E-3</v>
      </c>
    </row>
    <row r="114" spans="2:5">
      <c r="B114" s="177"/>
      <c r="C114" s="177"/>
      <c r="D114" s="177">
        <v>22.021999999999998</v>
      </c>
      <c r="E114" s="177">
        <v>1.8E-3</v>
      </c>
    </row>
    <row r="115" spans="2:5">
      <c r="B115" s="177"/>
      <c r="C115" s="177"/>
      <c r="D115" s="177">
        <v>22.222200000000001</v>
      </c>
      <c r="E115" s="177">
        <v>1.8E-3</v>
      </c>
    </row>
    <row r="116" spans="2:5">
      <c r="B116" s="177"/>
      <c r="C116" s="177"/>
      <c r="D116" s="177">
        <v>22.4224</v>
      </c>
      <c r="E116" s="177">
        <v>1.8E-3</v>
      </c>
    </row>
    <row r="117" spans="2:5">
      <c r="B117" s="177"/>
      <c r="C117" s="177"/>
      <c r="D117" s="177">
        <v>22.622599999999998</v>
      </c>
      <c r="E117" s="177">
        <v>1.8E-3</v>
      </c>
    </row>
    <row r="118" spans="2:5">
      <c r="B118" s="177"/>
      <c r="C118" s="177"/>
      <c r="D118" s="177">
        <v>22.822800000000001</v>
      </c>
      <c r="E118" s="177">
        <v>1.8E-3</v>
      </c>
    </row>
    <row r="119" spans="2:5">
      <c r="B119" s="177"/>
      <c r="C119" s="177"/>
      <c r="D119" s="177">
        <v>23.023</v>
      </c>
      <c r="E119" s="177">
        <v>1.2999999999999999E-3</v>
      </c>
    </row>
    <row r="120" spans="2:5">
      <c r="B120" s="177"/>
      <c r="C120" s="177"/>
      <c r="D120" s="177">
        <v>23.223199999999999</v>
      </c>
      <c r="E120" s="177">
        <v>1.2999999999999999E-3</v>
      </c>
    </row>
    <row r="121" spans="2:5">
      <c r="B121" s="177"/>
      <c r="C121" s="177"/>
      <c r="D121" s="177">
        <v>23.423400000000001</v>
      </c>
      <c r="E121" s="177">
        <v>1.2999999999999999E-3</v>
      </c>
    </row>
    <row r="122" spans="2:5">
      <c r="B122" s="177"/>
      <c r="C122" s="177"/>
      <c r="D122" s="177">
        <v>23.6236</v>
      </c>
      <c r="E122" s="177">
        <v>1.2999999999999999E-3</v>
      </c>
    </row>
    <row r="123" spans="2:5">
      <c r="B123" s="177"/>
      <c r="C123" s="177"/>
      <c r="D123" s="177">
        <v>23.823799999999999</v>
      </c>
      <c r="E123" s="177">
        <v>1.2999999999999999E-3</v>
      </c>
    </row>
    <row r="124" spans="2:5">
      <c r="B124" s="177"/>
      <c r="C124" s="177"/>
      <c r="D124" s="177">
        <v>24.024000000000001</v>
      </c>
      <c r="E124" s="177">
        <v>1.2999999999999999E-3</v>
      </c>
    </row>
    <row r="125" spans="2:5">
      <c r="B125" s="177"/>
      <c r="C125" s="177"/>
      <c r="D125" s="177">
        <v>24.2242</v>
      </c>
      <c r="E125" s="177">
        <v>1.2999999999999999E-3</v>
      </c>
    </row>
    <row r="126" spans="2:5">
      <c r="B126" s="177"/>
      <c r="C126" s="177"/>
      <c r="D126" s="177">
        <v>24.424399999999999</v>
      </c>
      <c r="E126" s="177">
        <v>1.2999999999999999E-3</v>
      </c>
    </row>
    <row r="127" spans="2:5">
      <c r="B127" s="177"/>
      <c r="C127" s="177"/>
      <c r="D127" s="177">
        <v>24.624600000000001</v>
      </c>
      <c r="E127" s="177">
        <v>1.2999999999999999E-3</v>
      </c>
    </row>
    <row r="128" spans="2:5">
      <c r="B128" s="177"/>
      <c r="C128" s="177"/>
      <c r="D128" s="177">
        <v>24.8248</v>
      </c>
      <c r="E128" s="177">
        <v>1.2999999999999999E-3</v>
      </c>
    </row>
    <row r="129" spans="2:5">
      <c r="B129" s="177"/>
      <c r="C129" s="177"/>
      <c r="D129" s="177">
        <v>25.024999999999999</v>
      </c>
      <c r="E129" s="177">
        <v>1.1999999999999999E-3</v>
      </c>
    </row>
    <row r="130" spans="2:5">
      <c r="B130" s="177"/>
      <c r="C130" s="177"/>
      <c r="D130" s="177">
        <v>25.225200000000001</v>
      </c>
      <c r="E130" s="177">
        <v>1.1999999999999999E-3</v>
      </c>
    </row>
    <row r="131" spans="2:5">
      <c r="B131" s="177"/>
      <c r="C131" s="177"/>
      <c r="D131" s="177">
        <v>25.4254</v>
      </c>
      <c r="E131" s="177">
        <v>1.1999999999999999E-3</v>
      </c>
    </row>
    <row r="132" spans="2:5">
      <c r="B132" s="177"/>
      <c r="C132" s="177"/>
      <c r="D132" s="177">
        <v>25.625599999999999</v>
      </c>
      <c r="E132" s="177">
        <v>1.1999999999999999E-3</v>
      </c>
    </row>
    <row r="133" spans="2:5">
      <c r="B133" s="177"/>
      <c r="C133" s="177"/>
      <c r="D133" s="177">
        <v>25.825800000000001</v>
      </c>
      <c r="E133" s="177">
        <v>1.1999999999999999E-3</v>
      </c>
    </row>
    <row r="134" spans="2:5">
      <c r="B134" s="177"/>
      <c r="C134" s="177"/>
      <c r="D134" s="177">
        <v>26.026</v>
      </c>
      <c r="E134" s="177">
        <v>1.1000000000000001E-3</v>
      </c>
    </row>
    <row r="135" spans="2:5">
      <c r="B135" s="177"/>
      <c r="C135" s="177"/>
      <c r="D135" s="177">
        <v>26.226199999999999</v>
      </c>
      <c r="E135" s="177">
        <v>1.1000000000000001E-3</v>
      </c>
    </row>
    <row r="136" spans="2:5">
      <c r="B136" s="177"/>
      <c r="C136" s="177"/>
      <c r="D136" s="177">
        <v>26.426400000000001</v>
      </c>
      <c r="E136" s="177">
        <v>1.1000000000000001E-3</v>
      </c>
    </row>
    <row r="137" spans="2:5">
      <c r="B137" s="177"/>
      <c r="C137" s="177"/>
      <c r="D137" s="177">
        <v>26.6266</v>
      </c>
      <c r="E137" s="177">
        <v>1.1000000000000001E-3</v>
      </c>
    </row>
    <row r="138" spans="2:5">
      <c r="B138" s="177"/>
      <c r="C138" s="177"/>
      <c r="D138" s="177">
        <v>26.826799999999999</v>
      </c>
      <c r="E138" s="177">
        <v>1.1000000000000001E-3</v>
      </c>
    </row>
    <row r="139" spans="2:5">
      <c r="B139" s="177"/>
      <c r="C139" s="177"/>
      <c r="D139" s="177">
        <v>27.027000000000001</v>
      </c>
      <c r="E139" s="177">
        <v>8.0000000000000004E-4</v>
      </c>
    </row>
    <row r="140" spans="2:5">
      <c r="B140" s="177"/>
      <c r="C140" s="177"/>
      <c r="D140" s="177">
        <v>27.2272</v>
      </c>
      <c r="E140" s="177">
        <v>8.0000000000000004E-4</v>
      </c>
    </row>
    <row r="141" spans="2:5">
      <c r="B141" s="177"/>
      <c r="C141" s="177"/>
      <c r="D141" s="177">
        <v>27.427399999999999</v>
      </c>
      <c r="E141" s="177">
        <v>8.0000000000000004E-4</v>
      </c>
    </row>
    <row r="142" spans="2:5">
      <c r="B142" s="177"/>
      <c r="C142" s="177"/>
      <c r="D142" s="177">
        <v>27.627600000000001</v>
      </c>
      <c r="E142" s="177">
        <v>8.0000000000000004E-4</v>
      </c>
    </row>
    <row r="143" spans="2:5">
      <c r="B143" s="177"/>
      <c r="C143" s="177"/>
      <c r="D143" s="177">
        <v>27.8278</v>
      </c>
      <c r="E143" s="177">
        <v>8.0000000000000004E-4</v>
      </c>
    </row>
    <row r="144" spans="2:5">
      <c r="B144" s="177"/>
      <c r="C144" s="177"/>
      <c r="D144" s="177">
        <v>28.027999999999999</v>
      </c>
      <c r="E144" s="177">
        <v>6.9999999999999999E-4</v>
      </c>
    </row>
    <row r="145" spans="2:5">
      <c r="B145" s="177"/>
      <c r="C145" s="177"/>
      <c r="D145" s="177">
        <v>28.228200000000001</v>
      </c>
      <c r="E145" s="177">
        <v>6.9999999999999999E-4</v>
      </c>
    </row>
    <row r="146" spans="2:5">
      <c r="B146" s="177"/>
      <c r="C146" s="177"/>
      <c r="D146" s="177">
        <v>28.4284</v>
      </c>
      <c r="E146" s="177">
        <v>6.9999999999999999E-4</v>
      </c>
    </row>
    <row r="147" spans="2:5">
      <c r="B147" s="177"/>
      <c r="C147" s="177"/>
      <c r="D147" s="177">
        <v>28.628599999999999</v>
      </c>
      <c r="E147" s="177">
        <v>6.9999999999999999E-4</v>
      </c>
    </row>
    <row r="148" spans="2:5">
      <c r="B148" s="177"/>
      <c r="C148" s="177"/>
      <c r="D148" s="177">
        <v>28.828800000000001</v>
      </c>
      <c r="E148" s="177">
        <v>6.9999999999999999E-4</v>
      </c>
    </row>
    <row r="149" spans="2:5">
      <c r="B149" s="177"/>
      <c r="C149" s="177"/>
      <c r="D149" s="177">
        <v>29.029</v>
      </c>
      <c r="E149" s="177">
        <v>5.9999999999999995E-4</v>
      </c>
    </row>
    <row r="150" spans="2:5">
      <c r="B150" s="177"/>
      <c r="C150" s="177"/>
      <c r="D150" s="177">
        <v>29.229199999999999</v>
      </c>
      <c r="E150" s="177">
        <v>5.9999999999999995E-4</v>
      </c>
    </row>
    <row r="151" spans="2:5">
      <c r="B151" s="177"/>
      <c r="C151" s="177"/>
      <c r="D151" s="177">
        <v>29.429400000000001</v>
      </c>
      <c r="E151" s="177">
        <v>5.9999999999999995E-4</v>
      </c>
    </row>
    <row r="152" spans="2:5">
      <c r="B152" s="177"/>
      <c r="C152" s="177"/>
      <c r="D152" s="177">
        <v>29.6296</v>
      </c>
      <c r="E152" s="177">
        <v>5.9999999999999995E-4</v>
      </c>
    </row>
    <row r="153" spans="2:5">
      <c r="B153" s="177"/>
      <c r="C153" s="177"/>
      <c r="D153" s="177">
        <v>29.829799999999999</v>
      </c>
      <c r="E153" s="177">
        <v>5.9999999999999995E-4</v>
      </c>
    </row>
    <row r="154" spans="2:5">
      <c r="B154" s="177"/>
      <c r="C154" s="177"/>
      <c r="D154" s="177">
        <v>30.03</v>
      </c>
      <c r="E154" s="177">
        <v>2.9999999999999997E-4</v>
      </c>
    </row>
    <row r="155" spans="2:5">
      <c r="B155" s="177"/>
      <c r="C155" s="177"/>
      <c r="D155" s="177">
        <v>30.2302</v>
      </c>
      <c r="E155" s="177">
        <v>2.9999999999999997E-4</v>
      </c>
    </row>
    <row r="156" spans="2:5">
      <c r="B156" s="177"/>
      <c r="C156" s="177"/>
      <c r="D156" s="177">
        <v>30.430399999999999</v>
      </c>
      <c r="E156" s="177">
        <v>2.9999999999999997E-4</v>
      </c>
    </row>
    <row r="157" spans="2:5">
      <c r="B157" s="177"/>
      <c r="C157" s="177"/>
      <c r="D157" s="177">
        <v>30.630600000000001</v>
      </c>
      <c r="E157" s="177">
        <v>2.9999999999999997E-4</v>
      </c>
    </row>
    <row r="158" spans="2:5">
      <c r="B158" s="177"/>
      <c r="C158" s="177"/>
      <c r="D158" s="177">
        <v>30.8308</v>
      </c>
      <c r="E158" s="177">
        <v>2.9999999999999997E-4</v>
      </c>
    </row>
    <row r="159" spans="2:5">
      <c r="B159" s="177"/>
      <c r="C159" s="177"/>
      <c r="D159" s="177">
        <v>31.030999999999999</v>
      </c>
      <c r="E159" s="177">
        <v>2.0000000000000001E-4</v>
      </c>
    </row>
    <row r="160" spans="2:5">
      <c r="B160" s="177"/>
      <c r="C160" s="177"/>
      <c r="D160" s="177">
        <v>31.231200000000001</v>
      </c>
      <c r="E160" s="177">
        <v>2.0000000000000001E-4</v>
      </c>
    </row>
    <row r="161" spans="2:5">
      <c r="B161" s="177"/>
      <c r="C161" s="177"/>
      <c r="D161" s="177">
        <v>31.4314</v>
      </c>
      <c r="E161" s="177">
        <v>2.0000000000000001E-4</v>
      </c>
    </row>
    <row r="162" spans="2:5">
      <c r="B162" s="177"/>
      <c r="C162" s="177"/>
      <c r="D162" s="177">
        <v>31.631599999999999</v>
      </c>
      <c r="E162" s="177">
        <v>2.0000000000000001E-4</v>
      </c>
    </row>
    <row r="163" spans="2:5">
      <c r="B163" s="177"/>
      <c r="C163" s="177"/>
      <c r="D163" s="177">
        <v>31.831800000000001</v>
      </c>
      <c r="E163" s="177">
        <v>2.0000000000000001E-4</v>
      </c>
    </row>
    <row r="164" spans="2:5">
      <c r="B164" s="177"/>
      <c r="C164" s="177"/>
      <c r="D164" s="177">
        <v>32.031999999999996</v>
      </c>
      <c r="E164" s="177">
        <v>2.0000000000000001E-4</v>
      </c>
    </row>
    <row r="165" spans="2:5">
      <c r="B165" s="177"/>
      <c r="C165" s="177"/>
      <c r="D165" s="177">
        <v>32.232199999999999</v>
      </c>
      <c r="E165" s="177">
        <v>2.0000000000000001E-4</v>
      </c>
    </row>
    <row r="166" spans="2:5">
      <c r="B166" s="177"/>
      <c r="C166" s="177"/>
      <c r="D166" s="177">
        <v>32.432400000000001</v>
      </c>
      <c r="E166" s="177">
        <v>2.0000000000000001E-4</v>
      </c>
    </row>
    <row r="167" spans="2:5">
      <c r="B167" s="177"/>
      <c r="C167" s="177"/>
      <c r="D167" s="177">
        <v>32.632599999999996</v>
      </c>
      <c r="E167" s="177">
        <v>2.0000000000000001E-4</v>
      </c>
    </row>
    <row r="168" spans="2:5">
      <c r="B168" s="177"/>
      <c r="C168" s="177"/>
      <c r="D168" s="177">
        <v>32.832799999999999</v>
      </c>
      <c r="E168" s="177">
        <v>2.0000000000000001E-4</v>
      </c>
    </row>
    <row r="169" spans="2:5">
      <c r="B169" s="177"/>
      <c r="C169" s="177"/>
      <c r="D169" s="177">
        <v>33.033000000000001</v>
      </c>
      <c r="E169" s="177">
        <v>1E-4</v>
      </c>
    </row>
    <row r="170" spans="2:5">
      <c r="B170" s="177"/>
      <c r="C170" s="177"/>
      <c r="D170" s="177">
        <v>33.233199999999997</v>
      </c>
      <c r="E170" s="177">
        <v>1E-4</v>
      </c>
    </row>
    <row r="171" spans="2:5">
      <c r="B171" s="177"/>
      <c r="C171" s="177"/>
      <c r="D171" s="177">
        <v>33.433399999999999</v>
      </c>
      <c r="E171" s="177">
        <v>1E-4</v>
      </c>
    </row>
    <row r="172" spans="2:5">
      <c r="B172" s="177"/>
      <c r="C172" s="177"/>
      <c r="D172" s="177">
        <v>33.633600000000001</v>
      </c>
      <c r="E172" s="177">
        <v>1E-4</v>
      </c>
    </row>
    <row r="173" spans="2:5">
      <c r="B173" s="177"/>
      <c r="C173" s="177"/>
      <c r="D173" s="177">
        <v>33.833799999999997</v>
      </c>
      <c r="E173" s="177">
        <v>1E-4</v>
      </c>
    </row>
    <row r="174" spans="2:5">
      <c r="B174" s="177"/>
      <c r="C174" s="177"/>
      <c r="D174" s="177">
        <v>34.033999999999999</v>
      </c>
      <c r="E174" s="177">
        <v>1E-4</v>
      </c>
    </row>
    <row r="175" spans="2:5">
      <c r="B175" s="177"/>
      <c r="C175" s="177"/>
      <c r="D175" s="177">
        <v>34.234200000000001</v>
      </c>
      <c r="E175" s="177">
        <v>1E-4</v>
      </c>
    </row>
    <row r="176" spans="2:5">
      <c r="B176" s="177"/>
      <c r="C176" s="177"/>
      <c r="D176" s="177">
        <v>34.434399999999997</v>
      </c>
      <c r="E176" s="177">
        <v>1E-4</v>
      </c>
    </row>
    <row r="177" spans="2:5">
      <c r="B177" s="177"/>
      <c r="C177" s="177"/>
      <c r="D177" s="177">
        <v>34.634599999999999</v>
      </c>
      <c r="E177" s="177">
        <v>1E-4</v>
      </c>
    </row>
    <row r="178" spans="2:5">
      <c r="B178" s="177"/>
      <c r="C178" s="177"/>
      <c r="D178" s="177">
        <v>34.834800000000001</v>
      </c>
      <c r="E178" s="177">
        <v>1E-4</v>
      </c>
    </row>
    <row r="179" spans="2:5">
      <c r="B179" s="177"/>
      <c r="C179" s="177"/>
      <c r="D179" s="177">
        <v>35.034999999999997</v>
      </c>
      <c r="E179" s="177">
        <v>1E-4</v>
      </c>
    </row>
    <row r="180" spans="2:5">
      <c r="B180" s="177"/>
      <c r="C180" s="177"/>
      <c r="D180" s="177">
        <v>35.235199999999999</v>
      </c>
      <c r="E180" s="177">
        <v>1E-4</v>
      </c>
    </row>
    <row r="181" spans="2:5">
      <c r="B181" s="177"/>
      <c r="C181" s="177"/>
      <c r="D181" s="177">
        <v>35.435400000000001</v>
      </c>
      <c r="E181" s="177">
        <v>1E-4</v>
      </c>
    </row>
    <row r="182" spans="2:5">
      <c r="B182" s="177"/>
      <c r="C182" s="177"/>
      <c r="D182" s="177">
        <v>35.635599999999997</v>
      </c>
      <c r="E182" s="177">
        <v>1E-4</v>
      </c>
    </row>
    <row r="183" spans="2:5">
      <c r="B183" s="177"/>
      <c r="C183" s="177"/>
      <c r="D183" s="177">
        <v>35.835799999999999</v>
      </c>
      <c r="E183" s="177">
        <v>1E-4</v>
      </c>
    </row>
    <row r="184" spans="2:5">
      <c r="B184" s="177"/>
      <c r="C184" s="177"/>
      <c r="D184" s="177">
        <v>36.036000000000001</v>
      </c>
      <c r="E184" s="177">
        <v>1E-4</v>
      </c>
    </row>
    <row r="185" spans="2:5">
      <c r="B185" s="177"/>
      <c r="C185" s="177"/>
      <c r="D185" s="177">
        <v>36.236199999999997</v>
      </c>
      <c r="E185" s="177">
        <v>1E-4</v>
      </c>
    </row>
    <row r="186" spans="2:5">
      <c r="B186" s="177"/>
      <c r="C186" s="177"/>
      <c r="D186" s="177">
        <v>36.436399999999999</v>
      </c>
      <c r="E186" s="177">
        <v>1E-4</v>
      </c>
    </row>
    <row r="187" spans="2:5">
      <c r="B187" s="177"/>
      <c r="C187" s="177"/>
      <c r="D187" s="177">
        <v>36.636600000000001</v>
      </c>
      <c r="E187" s="177">
        <v>1E-4</v>
      </c>
    </row>
    <row r="188" spans="2:5">
      <c r="B188" s="177"/>
      <c r="C188" s="177"/>
      <c r="D188" s="177">
        <v>36.836799999999997</v>
      </c>
      <c r="E188" s="177">
        <v>1E-4</v>
      </c>
    </row>
    <row r="189" spans="2:5">
      <c r="B189" s="177"/>
      <c r="C189" s="177"/>
      <c r="D189" s="177">
        <v>37.036999999999999</v>
      </c>
      <c r="E189" s="177">
        <v>1E-4</v>
      </c>
    </row>
    <row r="190" spans="2:5">
      <c r="B190" s="177"/>
      <c r="C190" s="177"/>
      <c r="D190" s="177">
        <v>37.237200000000001</v>
      </c>
      <c r="E190" s="177">
        <v>1E-4</v>
      </c>
    </row>
    <row r="191" spans="2:5">
      <c r="B191" s="177"/>
      <c r="C191" s="177"/>
      <c r="D191" s="177">
        <v>37.437399999999997</v>
      </c>
      <c r="E191" s="177">
        <v>1E-4</v>
      </c>
    </row>
    <row r="192" spans="2:5">
      <c r="B192" s="177"/>
      <c r="C192" s="177"/>
      <c r="D192" s="177">
        <v>37.637599999999999</v>
      </c>
      <c r="E192" s="177">
        <v>1E-4</v>
      </c>
    </row>
    <row r="193" spans="2:5">
      <c r="B193" s="177"/>
      <c r="C193" s="177"/>
      <c r="D193" s="177">
        <v>37.837800000000001</v>
      </c>
      <c r="E193" s="177">
        <v>1E-4</v>
      </c>
    </row>
    <row r="194" spans="2:5">
      <c r="B194" s="177"/>
      <c r="C194" s="177"/>
      <c r="D194" s="177">
        <v>38.037999999999997</v>
      </c>
      <c r="E194" s="177">
        <v>1E-4</v>
      </c>
    </row>
    <row r="195" spans="2:5">
      <c r="B195" s="177"/>
      <c r="C195" s="177"/>
      <c r="D195" s="177">
        <v>38.238199999999999</v>
      </c>
      <c r="E195" s="177">
        <v>1E-4</v>
      </c>
    </row>
    <row r="196" spans="2:5">
      <c r="B196" s="177"/>
      <c r="C196" s="177"/>
      <c r="D196" s="177">
        <v>38.438400000000001</v>
      </c>
      <c r="E196" s="177">
        <v>1E-4</v>
      </c>
    </row>
    <row r="197" spans="2:5">
      <c r="B197" s="177"/>
      <c r="C197" s="177"/>
      <c r="D197" s="177">
        <v>38.638599999999997</v>
      </c>
      <c r="E197" s="177">
        <v>1E-4</v>
      </c>
    </row>
    <row r="198" spans="2:5">
      <c r="B198" s="177"/>
      <c r="C198" s="177"/>
      <c r="D198" s="177">
        <v>38.838799999999999</v>
      </c>
      <c r="E198" s="177">
        <v>1E-4</v>
      </c>
    </row>
    <row r="199" spans="2:5">
      <c r="B199" s="177"/>
      <c r="C199" s="177"/>
      <c r="D199" s="177">
        <v>39.039000000000001</v>
      </c>
      <c r="E199" s="177">
        <v>1E-4</v>
      </c>
    </row>
    <row r="200" spans="2:5">
      <c r="B200" s="177"/>
      <c r="C200" s="177"/>
      <c r="D200" s="177">
        <v>39.239199999999997</v>
      </c>
      <c r="E200" s="177">
        <v>1E-4</v>
      </c>
    </row>
    <row r="201" spans="2:5">
      <c r="B201" s="177"/>
      <c r="C201" s="177"/>
      <c r="D201" s="177">
        <v>39.439399999999999</v>
      </c>
      <c r="E201" s="177">
        <v>1E-4</v>
      </c>
    </row>
    <row r="202" spans="2:5">
      <c r="B202" s="177"/>
      <c r="C202" s="177"/>
      <c r="D202" s="177">
        <v>39.639600000000002</v>
      </c>
      <c r="E202" s="177">
        <v>1E-4</v>
      </c>
    </row>
    <row r="203" spans="2:5">
      <c r="B203" s="177"/>
      <c r="C203" s="177"/>
      <c r="D203" s="177">
        <v>39.839799999999997</v>
      </c>
      <c r="E203" s="177">
        <v>1E-4</v>
      </c>
    </row>
    <row r="204" spans="2:5">
      <c r="B204" s="177"/>
      <c r="C204" s="177"/>
      <c r="D204" s="177">
        <v>40.04</v>
      </c>
      <c r="E204" s="177">
        <v>1E-4</v>
      </c>
    </row>
    <row r="205" spans="2:5">
      <c r="B205" s="177"/>
      <c r="C205" s="177"/>
      <c r="D205" s="177">
        <v>40.240200000000002</v>
      </c>
      <c r="E205" s="177">
        <v>1E-4</v>
      </c>
    </row>
    <row r="206" spans="2:5">
      <c r="B206" s="177"/>
      <c r="C206" s="177"/>
      <c r="D206" s="177">
        <v>40.440399999999997</v>
      </c>
      <c r="E206" s="177">
        <v>1E-4</v>
      </c>
    </row>
    <row r="207" spans="2:5">
      <c r="B207" s="177"/>
      <c r="C207" s="177"/>
      <c r="D207" s="177">
        <v>40.640599999999999</v>
      </c>
      <c r="E207" s="177">
        <v>1E-4</v>
      </c>
    </row>
    <row r="208" spans="2:5">
      <c r="B208" s="177"/>
      <c r="C208" s="177"/>
      <c r="D208" s="177">
        <v>40.840800000000002</v>
      </c>
      <c r="E208" s="177">
        <v>1E-4</v>
      </c>
    </row>
    <row r="209" spans="2:5">
      <c r="B209" s="177"/>
      <c r="C209" s="177"/>
      <c r="D209" s="177">
        <v>41.040999999999997</v>
      </c>
      <c r="E209" s="177">
        <v>1E-4</v>
      </c>
    </row>
    <row r="210" spans="2:5">
      <c r="B210" s="177"/>
      <c r="C210" s="177"/>
      <c r="D210" s="177">
        <v>41.241199999999999</v>
      </c>
      <c r="E210" s="177">
        <v>1E-4</v>
      </c>
    </row>
    <row r="211" spans="2:5">
      <c r="B211" s="177"/>
      <c r="C211" s="177"/>
      <c r="D211" s="177">
        <v>41.441400000000002</v>
      </c>
      <c r="E211" s="177">
        <v>1E-4</v>
      </c>
    </row>
    <row r="212" spans="2:5">
      <c r="B212" s="177"/>
      <c r="C212" s="177"/>
      <c r="D212" s="177">
        <v>41.641599999999997</v>
      </c>
      <c r="E212" s="177">
        <v>1E-4</v>
      </c>
    </row>
    <row r="213" spans="2:5">
      <c r="B213" s="177"/>
      <c r="C213" s="177"/>
      <c r="D213" s="177">
        <v>41.841799999999999</v>
      </c>
      <c r="E213" s="177">
        <v>1E-4</v>
      </c>
    </row>
    <row r="214" spans="2:5">
      <c r="B214" s="177"/>
      <c r="C214" s="177"/>
      <c r="D214" s="177">
        <v>42.042000000000002</v>
      </c>
      <c r="E214" s="177">
        <v>1E-4</v>
      </c>
    </row>
    <row r="215" spans="2:5">
      <c r="B215" s="177"/>
      <c r="C215" s="177"/>
      <c r="D215" s="177">
        <v>42.242199999999997</v>
      </c>
      <c r="E215" s="177">
        <v>1E-4</v>
      </c>
    </row>
    <row r="216" spans="2:5">
      <c r="B216" s="177"/>
      <c r="C216" s="177"/>
      <c r="D216" s="177">
        <v>42.442399999999999</v>
      </c>
      <c r="E216" s="177">
        <v>1E-4</v>
      </c>
    </row>
    <row r="217" spans="2:5">
      <c r="B217" s="177"/>
      <c r="C217" s="177"/>
      <c r="D217" s="177">
        <v>42.642600000000002</v>
      </c>
      <c r="E217" s="177">
        <v>1E-4</v>
      </c>
    </row>
    <row r="218" spans="2:5">
      <c r="B218" s="177"/>
      <c r="C218" s="177"/>
      <c r="D218" s="177">
        <v>42.842799999999997</v>
      </c>
      <c r="E218" s="177">
        <v>1E-4</v>
      </c>
    </row>
    <row r="219" spans="2:5">
      <c r="B219" s="177"/>
      <c r="C219" s="177"/>
      <c r="D219" s="177">
        <v>43.042999999999999</v>
      </c>
      <c r="E219" s="177">
        <v>1E-4</v>
      </c>
    </row>
    <row r="220" spans="2:5">
      <c r="B220" s="177"/>
      <c r="C220" s="177"/>
      <c r="D220" s="177">
        <v>43.243200000000002</v>
      </c>
      <c r="E220" s="177">
        <v>1E-4</v>
      </c>
    </row>
    <row r="221" spans="2:5">
      <c r="B221" s="177"/>
      <c r="C221" s="177"/>
      <c r="D221" s="177">
        <v>43.443399999999997</v>
      </c>
      <c r="E221" s="177">
        <v>1E-4</v>
      </c>
    </row>
    <row r="222" spans="2:5">
      <c r="B222" s="177"/>
      <c r="C222" s="177"/>
      <c r="D222" s="177">
        <v>43.643599999999999</v>
      </c>
      <c r="E222" s="177">
        <v>1E-4</v>
      </c>
    </row>
    <row r="223" spans="2:5">
      <c r="B223" s="177"/>
      <c r="C223" s="177"/>
      <c r="D223" s="177">
        <v>43.843800000000002</v>
      </c>
      <c r="E223" s="177">
        <v>1E-4</v>
      </c>
    </row>
    <row r="224" spans="2:5">
      <c r="B224" s="177"/>
      <c r="C224" s="177"/>
      <c r="D224" s="177">
        <v>44.043999999999997</v>
      </c>
      <c r="E224" s="177">
        <v>1E-4</v>
      </c>
    </row>
    <row r="225" spans="2:5">
      <c r="B225" s="177"/>
      <c r="C225" s="177"/>
      <c r="D225" s="177">
        <v>44.244199999999999</v>
      </c>
      <c r="E225" s="177">
        <v>1E-4</v>
      </c>
    </row>
    <row r="226" spans="2:5">
      <c r="B226" s="177"/>
      <c r="C226" s="177"/>
      <c r="D226" s="177">
        <v>44.444400000000002</v>
      </c>
      <c r="E226" s="177">
        <v>1E-4</v>
      </c>
    </row>
    <row r="227" spans="2:5">
      <c r="B227" s="177"/>
      <c r="C227" s="177"/>
      <c r="D227" s="177">
        <v>44.644599999999997</v>
      </c>
      <c r="E227" s="177">
        <v>1E-4</v>
      </c>
    </row>
    <row r="228" spans="2:5">
      <c r="B228" s="177"/>
      <c r="C228" s="177"/>
      <c r="D228" s="177">
        <v>44.844799999999999</v>
      </c>
      <c r="E228" s="177">
        <v>1E-4</v>
      </c>
    </row>
    <row r="229" spans="2:5">
      <c r="B229" s="177"/>
      <c r="C229" s="177"/>
      <c r="D229" s="177">
        <v>45.045000000000002</v>
      </c>
      <c r="E229" s="177">
        <v>1E-4</v>
      </c>
    </row>
    <row r="230" spans="2:5">
      <c r="B230" s="177"/>
      <c r="C230" s="177"/>
      <c r="D230" s="177">
        <v>45.245199999999997</v>
      </c>
      <c r="E230" s="177">
        <v>1E-4</v>
      </c>
    </row>
    <row r="231" spans="2:5">
      <c r="B231" s="177"/>
      <c r="C231" s="177"/>
      <c r="D231" s="177">
        <v>45.445399999999999</v>
      </c>
      <c r="E231" s="177">
        <v>1E-4</v>
      </c>
    </row>
    <row r="232" spans="2:5">
      <c r="B232" s="177"/>
      <c r="C232" s="177"/>
      <c r="D232" s="177">
        <v>45.645600000000002</v>
      </c>
      <c r="E232" s="177">
        <v>1E-4</v>
      </c>
    </row>
    <row r="233" spans="2:5">
      <c r="B233" s="177"/>
      <c r="C233" s="177"/>
      <c r="D233" s="177">
        <v>45.845799999999997</v>
      </c>
      <c r="E233" s="177">
        <v>1E-4</v>
      </c>
    </row>
    <row r="234" spans="2:5">
      <c r="B234" s="177"/>
      <c r="C234" s="177"/>
      <c r="D234" s="177">
        <v>46.045999999999999</v>
      </c>
      <c r="E234" s="177">
        <v>1E-4</v>
      </c>
    </row>
    <row r="235" spans="2:5">
      <c r="B235" s="177"/>
      <c r="C235" s="177"/>
      <c r="D235" s="177">
        <v>46.246200000000002</v>
      </c>
      <c r="E235" s="177">
        <v>1E-4</v>
      </c>
    </row>
    <row r="236" spans="2:5">
      <c r="B236" s="177"/>
      <c r="C236" s="177"/>
      <c r="D236" s="177">
        <v>46.446399999999997</v>
      </c>
      <c r="E236" s="177">
        <v>1E-4</v>
      </c>
    </row>
    <row r="237" spans="2:5">
      <c r="B237" s="177"/>
      <c r="C237" s="177"/>
      <c r="D237" s="177">
        <v>46.646599999999999</v>
      </c>
      <c r="E237" s="177">
        <v>1E-4</v>
      </c>
    </row>
    <row r="238" spans="2:5">
      <c r="B238" s="177"/>
      <c r="C238" s="177"/>
      <c r="D238" s="177">
        <v>46.846800000000002</v>
      </c>
      <c r="E238" s="177">
        <v>1E-4</v>
      </c>
    </row>
    <row r="239" spans="2:5">
      <c r="B239" s="177"/>
      <c r="C239" s="177"/>
      <c r="D239" s="177">
        <v>47.046999999999997</v>
      </c>
      <c r="E239" s="177">
        <v>1E-4</v>
      </c>
    </row>
    <row r="240" spans="2:5">
      <c r="B240" s="177"/>
      <c r="C240" s="177"/>
      <c r="D240" s="177">
        <v>47.247199999999999</v>
      </c>
      <c r="E240" s="177">
        <v>1E-4</v>
      </c>
    </row>
    <row r="241" spans="2:5">
      <c r="B241" s="177"/>
      <c r="C241" s="177"/>
      <c r="D241" s="177">
        <v>47.447400000000002</v>
      </c>
      <c r="E241" s="177">
        <v>1E-4</v>
      </c>
    </row>
    <row r="242" spans="2:5">
      <c r="B242" s="177"/>
      <c r="C242" s="177"/>
      <c r="D242" s="177">
        <v>47.647599999999997</v>
      </c>
      <c r="E242" s="177">
        <v>1E-4</v>
      </c>
    </row>
    <row r="243" spans="2:5">
      <c r="B243" s="177"/>
      <c r="C243" s="177"/>
      <c r="D243" s="177">
        <v>47.847799999999999</v>
      </c>
      <c r="E243" s="177">
        <v>1E-4</v>
      </c>
    </row>
    <row r="244" spans="2:5">
      <c r="B244" s="177"/>
      <c r="C244" s="177"/>
      <c r="D244" s="177">
        <v>48.048000000000002</v>
      </c>
      <c r="E244" s="177">
        <v>1E-4</v>
      </c>
    </row>
    <row r="245" spans="2:5">
      <c r="B245" s="177"/>
      <c r="C245" s="177"/>
      <c r="D245" s="177">
        <v>48.248199999999997</v>
      </c>
      <c r="E245" s="177">
        <v>1E-4</v>
      </c>
    </row>
    <row r="246" spans="2:5">
      <c r="B246" s="177"/>
      <c r="C246" s="177"/>
      <c r="D246" s="177">
        <v>48.448399999999999</v>
      </c>
      <c r="E246" s="177">
        <v>1E-4</v>
      </c>
    </row>
    <row r="247" spans="2:5">
      <c r="B247" s="177"/>
      <c r="C247" s="177"/>
      <c r="D247" s="177">
        <v>48.648600000000002</v>
      </c>
      <c r="E247" s="177">
        <v>1E-4</v>
      </c>
    </row>
    <row r="248" spans="2:5">
      <c r="B248" s="177"/>
      <c r="C248" s="177"/>
      <c r="D248" s="177">
        <v>48.848799999999997</v>
      </c>
      <c r="E248" s="177">
        <v>1E-4</v>
      </c>
    </row>
    <row r="249" spans="2:5">
      <c r="B249" s="177"/>
      <c r="C249" s="177"/>
      <c r="D249" s="177">
        <v>49.048999999999999</v>
      </c>
      <c r="E249" s="177">
        <v>1E-4</v>
      </c>
    </row>
    <row r="250" spans="2:5">
      <c r="B250" s="177"/>
      <c r="C250" s="177"/>
      <c r="D250" s="177">
        <v>49.249200000000002</v>
      </c>
      <c r="E250" s="177">
        <v>1E-4</v>
      </c>
    </row>
    <row r="251" spans="2:5">
      <c r="B251" s="177"/>
      <c r="C251" s="177"/>
      <c r="D251" s="177">
        <v>49.449399999999997</v>
      </c>
      <c r="E251" s="177">
        <v>1E-4</v>
      </c>
    </row>
    <row r="252" spans="2:5">
      <c r="B252" s="177"/>
      <c r="C252" s="177"/>
      <c r="D252" s="177">
        <v>49.6496</v>
      </c>
      <c r="E252" s="177">
        <v>1E-4</v>
      </c>
    </row>
    <row r="253" spans="2:5">
      <c r="B253" s="177"/>
      <c r="C253" s="177"/>
      <c r="D253" s="177">
        <v>49.849800000000002</v>
      </c>
      <c r="E253" s="177">
        <v>1E-4</v>
      </c>
    </row>
    <row r="254" spans="2:5">
      <c r="B254" s="177"/>
      <c r="C254" s="177"/>
      <c r="D254" s="177">
        <v>50.0501</v>
      </c>
      <c r="E254" s="177">
        <v>1E-4</v>
      </c>
    </row>
    <row r="255" spans="2:5">
      <c r="B255" s="177"/>
      <c r="C255" s="177"/>
      <c r="D255" s="177">
        <v>50.250300000000003</v>
      </c>
      <c r="E255" s="177">
        <v>1E-4</v>
      </c>
    </row>
    <row r="256" spans="2:5">
      <c r="B256" s="177"/>
      <c r="C256" s="177"/>
      <c r="D256" s="177">
        <v>50.450499999999998</v>
      </c>
      <c r="E256" s="177">
        <v>1E-4</v>
      </c>
    </row>
    <row r="257" spans="2:5">
      <c r="B257" s="177"/>
      <c r="C257" s="177"/>
      <c r="D257" s="177">
        <v>50.650700000000001</v>
      </c>
      <c r="E257" s="177">
        <v>1E-4</v>
      </c>
    </row>
    <row r="258" spans="2:5">
      <c r="B258" s="177"/>
      <c r="C258" s="177"/>
      <c r="D258" s="177">
        <v>50.850900000000003</v>
      </c>
      <c r="E258" s="177">
        <v>1E-4</v>
      </c>
    </row>
    <row r="259" spans="2:5">
      <c r="B259" s="177"/>
      <c r="C259" s="177"/>
      <c r="D259" s="177">
        <v>51.051099999999998</v>
      </c>
      <c r="E259" s="177">
        <v>1E-4</v>
      </c>
    </row>
    <row r="260" spans="2:5">
      <c r="B260" s="177"/>
      <c r="C260" s="177"/>
      <c r="D260" s="177">
        <v>51.251300000000001</v>
      </c>
      <c r="E260" s="177">
        <v>1E-4</v>
      </c>
    </row>
    <row r="261" spans="2:5">
      <c r="B261" s="177"/>
      <c r="C261" s="177"/>
      <c r="D261" s="177">
        <v>51.451500000000003</v>
      </c>
      <c r="E261" s="177">
        <v>1E-4</v>
      </c>
    </row>
    <row r="262" spans="2:5">
      <c r="B262" s="177"/>
      <c r="C262" s="177"/>
      <c r="D262" s="177">
        <v>51.651699999999998</v>
      </c>
      <c r="E262" s="177">
        <v>1E-4</v>
      </c>
    </row>
    <row r="263" spans="2:5">
      <c r="B263" s="177"/>
      <c r="C263" s="177"/>
      <c r="D263" s="177">
        <v>51.851900000000001</v>
      </c>
      <c r="E263" s="177">
        <v>1E-4</v>
      </c>
    </row>
    <row r="264" spans="2:5">
      <c r="B264" s="177"/>
      <c r="C264" s="177"/>
      <c r="D264" s="177">
        <v>52.052100000000003</v>
      </c>
      <c r="E264" s="177">
        <v>1E-4</v>
      </c>
    </row>
    <row r="265" spans="2:5">
      <c r="B265" s="177"/>
      <c r="C265" s="177"/>
      <c r="D265" s="177">
        <v>52.252299999999998</v>
      </c>
      <c r="E265" s="177">
        <v>1E-4</v>
      </c>
    </row>
    <row r="266" spans="2:5">
      <c r="B266" s="177"/>
      <c r="C266" s="177"/>
      <c r="D266" s="177">
        <v>52.452500000000001</v>
      </c>
      <c r="E266" s="177">
        <v>1E-4</v>
      </c>
    </row>
    <row r="267" spans="2:5">
      <c r="B267" s="177"/>
      <c r="C267" s="177"/>
      <c r="D267" s="177">
        <v>52.652700000000003</v>
      </c>
      <c r="E267" s="177">
        <v>1E-4</v>
      </c>
    </row>
    <row r="268" spans="2:5">
      <c r="B268" s="177"/>
      <c r="C268" s="177"/>
      <c r="D268" s="177">
        <v>52.852899999999998</v>
      </c>
      <c r="E268" s="177">
        <v>1E-4</v>
      </c>
    </row>
    <row r="269" spans="2:5">
      <c r="B269" s="177"/>
      <c r="C269" s="177"/>
      <c r="D269" s="177">
        <v>53.053100000000001</v>
      </c>
      <c r="E269" s="177">
        <v>1E-4</v>
      </c>
    </row>
    <row r="270" spans="2:5">
      <c r="B270" s="177"/>
      <c r="C270" s="177"/>
      <c r="D270" s="177">
        <v>53.253300000000003</v>
      </c>
      <c r="E270" s="177">
        <v>1E-4</v>
      </c>
    </row>
    <row r="271" spans="2:5">
      <c r="B271" s="177"/>
      <c r="C271" s="177"/>
      <c r="D271" s="177">
        <v>53.453499999999998</v>
      </c>
      <c r="E271" s="177">
        <v>1E-4</v>
      </c>
    </row>
    <row r="272" spans="2:5">
      <c r="B272" s="177"/>
      <c r="C272" s="177"/>
      <c r="D272" s="177">
        <v>53.653700000000001</v>
      </c>
      <c r="E272" s="177">
        <v>1E-4</v>
      </c>
    </row>
    <row r="273" spans="2:5">
      <c r="B273" s="177"/>
      <c r="C273" s="177"/>
      <c r="D273" s="177">
        <v>53.853900000000003</v>
      </c>
      <c r="E273" s="177">
        <v>1E-4</v>
      </c>
    </row>
    <row r="274" spans="2:5">
      <c r="B274" s="177"/>
      <c r="C274" s="177"/>
      <c r="D274" s="177">
        <v>54.054099999999998</v>
      </c>
      <c r="E274" s="177">
        <v>1E-4</v>
      </c>
    </row>
    <row r="275" spans="2:5">
      <c r="B275" s="177"/>
      <c r="C275" s="177"/>
      <c r="D275" s="177">
        <v>54.254300000000001</v>
      </c>
      <c r="E275" s="177">
        <v>1E-4</v>
      </c>
    </row>
    <row r="276" spans="2:5">
      <c r="B276" s="177"/>
      <c r="C276" s="177"/>
      <c r="D276" s="177">
        <v>54.454500000000003</v>
      </c>
      <c r="E276" s="177">
        <v>1E-4</v>
      </c>
    </row>
    <row r="277" spans="2:5">
      <c r="B277" s="177"/>
      <c r="C277" s="177"/>
      <c r="D277" s="177">
        <v>54.654699999999998</v>
      </c>
      <c r="E277" s="177">
        <v>1E-4</v>
      </c>
    </row>
    <row r="278" spans="2:5">
      <c r="B278" s="177"/>
      <c r="C278" s="177"/>
      <c r="D278" s="177">
        <v>54.854900000000001</v>
      </c>
      <c r="E278" s="177">
        <v>1E-4</v>
      </c>
    </row>
    <row r="279" spans="2:5">
      <c r="B279" s="177"/>
      <c r="C279" s="177"/>
      <c r="D279" s="177">
        <v>55.055100000000003</v>
      </c>
      <c r="E279" s="177">
        <v>0</v>
      </c>
    </row>
    <row r="280" spans="2:5">
      <c r="B280" s="177"/>
      <c r="C280" s="177"/>
      <c r="D280" s="177">
        <v>55.255299999999998</v>
      </c>
      <c r="E280" s="177">
        <v>0</v>
      </c>
    </row>
    <row r="281" spans="2:5">
      <c r="B281" s="177"/>
      <c r="C281" s="177"/>
      <c r="D281" s="177">
        <v>55.455500000000001</v>
      </c>
      <c r="E281" s="177">
        <v>0</v>
      </c>
    </row>
    <row r="282" spans="2:5">
      <c r="B282" s="177"/>
      <c r="C282" s="177"/>
      <c r="D282" s="177">
        <v>55.655700000000003</v>
      </c>
      <c r="E282" s="177">
        <v>0</v>
      </c>
    </row>
    <row r="283" spans="2:5">
      <c r="B283" s="177"/>
      <c r="C283" s="177"/>
      <c r="D283" s="177">
        <v>55.855899999999998</v>
      </c>
      <c r="E283" s="177">
        <v>0</v>
      </c>
    </row>
    <row r="284" spans="2:5">
      <c r="B284" s="177"/>
      <c r="C284" s="177"/>
      <c r="D284" s="177">
        <v>56.056100000000001</v>
      </c>
      <c r="E284" s="177">
        <v>0</v>
      </c>
    </row>
    <row r="285" spans="2:5">
      <c r="B285" s="177"/>
      <c r="C285" s="177"/>
      <c r="D285" s="177">
        <v>56.256300000000003</v>
      </c>
      <c r="E285" s="177">
        <v>0</v>
      </c>
    </row>
    <row r="286" spans="2:5">
      <c r="B286" s="177"/>
      <c r="C286" s="177"/>
      <c r="D286" s="177">
        <v>56.456499999999998</v>
      </c>
      <c r="E286" s="177">
        <v>0</v>
      </c>
    </row>
    <row r="287" spans="2:5">
      <c r="B287" s="177"/>
      <c r="C287" s="177"/>
      <c r="D287" s="177">
        <v>56.656700000000001</v>
      </c>
      <c r="E287" s="177">
        <v>0</v>
      </c>
    </row>
    <row r="288" spans="2:5">
      <c r="B288" s="177"/>
      <c r="C288" s="177"/>
      <c r="D288" s="177">
        <v>56.856900000000003</v>
      </c>
      <c r="E288" s="177">
        <v>0</v>
      </c>
    </row>
    <row r="289" spans="2:5">
      <c r="B289" s="177"/>
      <c r="C289" s="177"/>
      <c r="D289" s="177">
        <v>57.057099999999998</v>
      </c>
      <c r="E289" s="177">
        <v>0</v>
      </c>
    </row>
    <row r="290" spans="2:5">
      <c r="B290" s="177"/>
      <c r="C290" s="177"/>
      <c r="D290" s="177">
        <v>57.257300000000001</v>
      </c>
      <c r="E290" s="177">
        <v>0</v>
      </c>
    </row>
    <row r="291" spans="2:5">
      <c r="B291" s="177"/>
      <c r="C291" s="177"/>
      <c r="D291" s="177">
        <v>57.457500000000003</v>
      </c>
      <c r="E291" s="177">
        <v>0</v>
      </c>
    </row>
    <row r="292" spans="2:5">
      <c r="B292" s="177"/>
      <c r="C292" s="177"/>
      <c r="D292" s="177">
        <v>57.657699999999998</v>
      </c>
      <c r="E292" s="177">
        <v>0</v>
      </c>
    </row>
    <row r="293" spans="2:5">
      <c r="B293" s="177"/>
      <c r="C293" s="177"/>
      <c r="D293" s="177">
        <v>57.857900000000001</v>
      </c>
      <c r="E293" s="177">
        <v>0</v>
      </c>
    </row>
    <row r="294" spans="2:5">
      <c r="B294" s="177"/>
      <c r="C294" s="177"/>
      <c r="D294" s="177">
        <v>58.058100000000003</v>
      </c>
      <c r="E294" s="177">
        <v>0</v>
      </c>
    </row>
    <row r="295" spans="2:5">
      <c r="B295" s="177"/>
      <c r="C295" s="177"/>
      <c r="D295" s="177">
        <v>58.258299999999998</v>
      </c>
      <c r="E295" s="177">
        <v>0</v>
      </c>
    </row>
    <row r="296" spans="2:5">
      <c r="B296" s="177"/>
      <c r="C296" s="177"/>
      <c r="D296" s="177">
        <v>58.458500000000001</v>
      </c>
      <c r="E296" s="177">
        <v>0</v>
      </c>
    </row>
    <row r="297" spans="2:5">
      <c r="B297" s="177"/>
      <c r="C297" s="177"/>
      <c r="D297" s="177">
        <v>58.658700000000003</v>
      </c>
      <c r="E297" s="177">
        <v>0</v>
      </c>
    </row>
    <row r="298" spans="2:5">
      <c r="B298" s="177"/>
      <c r="C298" s="177"/>
      <c r="D298" s="177">
        <v>58.858899999999998</v>
      </c>
      <c r="E298" s="177">
        <v>0</v>
      </c>
    </row>
    <row r="299" spans="2:5">
      <c r="B299" s="177"/>
      <c r="C299" s="177"/>
      <c r="D299" s="177">
        <v>59.059100000000001</v>
      </c>
      <c r="E299" s="177">
        <v>0</v>
      </c>
    </row>
    <row r="300" spans="2:5">
      <c r="B300" s="177"/>
      <c r="C300" s="177"/>
      <c r="D300" s="177">
        <v>59.259300000000003</v>
      </c>
      <c r="E300" s="177">
        <v>0</v>
      </c>
    </row>
    <row r="301" spans="2:5">
      <c r="B301" s="177"/>
      <c r="C301" s="177"/>
      <c r="D301" s="177">
        <v>59.459499999999998</v>
      </c>
      <c r="E301" s="177">
        <v>0</v>
      </c>
    </row>
    <row r="302" spans="2:5">
      <c r="B302" s="177"/>
      <c r="C302" s="177"/>
      <c r="D302" s="177">
        <v>59.659700000000001</v>
      </c>
      <c r="E302" s="177">
        <v>0</v>
      </c>
    </row>
    <row r="303" spans="2:5">
      <c r="B303" s="177"/>
      <c r="C303" s="177"/>
      <c r="D303" s="177">
        <v>59.859900000000003</v>
      </c>
      <c r="E303" s="177">
        <v>0</v>
      </c>
    </row>
    <row r="304" spans="2:5">
      <c r="B304" s="177"/>
      <c r="C304" s="177"/>
      <c r="D304" s="177">
        <v>60.060099999999998</v>
      </c>
      <c r="E304" s="177">
        <v>0</v>
      </c>
    </row>
    <row r="305" spans="2:5">
      <c r="B305" s="177"/>
      <c r="C305" s="177"/>
      <c r="D305" s="177">
        <v>60.260300000000001</v>
      </c>
      <c r="E305" s="177">
        <v>0</v>
      </c>
    </row>
    <row r="306" spans="2:5">
      <c r="B306" s="177"/>
      <c r="C306" s="177"/>
      <c r="D306" s="177">
        <v>60.460500000000003</v>
      </c>
      <c r="E306" s="177">
        <v>0</v>
      </c>
    </row>
    <row r="307" spans="2:5">
      <c r="B307" s="177"/>
      <c r="C307" s="177"/>
      <c r="D307" s="177">
        <v>60.660699999999999</v>
      </c>
      <c r="E307" s="177">
        <v>0</v>
      </c>
    </row>
    <row r="308" spans="2:5">
      <c r="B308" s="177"/>
      <c r="C308" s="177"/>
      <c r="D308" s="177">
        <v>60.860900000000001</v>
      </c>
      <c r="E308" s="177">
        <v>0</v>
      </c>
    </row>
    <row r="309" spans="2:5">
      <c r="B309" s="177"/>
      <c r="C309" s="177"/>
      <c r="D309" s="177">
        <v>61.061100000000003</v>
      </c>
      <c r="E309" s="177">
        <v>0</v>
      </c>
    </row>
    <row r="310" spans="2:5">
      <c r="B310" s="177"/>
      <c r="C310" s="177"/>
      <c r="D310" s="177">
        <v>61.261299999999999</v>
      </c>
      <c r="E310" s="177">
        <v>0</v>
      </c>
    </row>
    <row r="311" spans="2:5">
      <c r="B311" s="177"/>
      <c r="C311" s="177"/>
      <c r="D311" s="177">
        <v>61.461500000000001</v>
      </c>
      <c r="E311" s="177">
        <v>0</v>
      </c>
    </row>
    <row r="312" spans="2:5">
      <c r="B312" s="177"/>
      <c r="C312" s="177"/>
      <c r="D312" s="177">
        <v>61.661700000000003</v>
      </c>
      <c r="E312" s="177">
        <v>0</v>
      </c>
    </row>
    <row r="313" spans="2:5">
      <c r="B313" s="177"/>
      <c r="C313" s="177"/>
      <c r="D313" s="177">
        <v>61.861899999999999</v>
      </c>
      <c r="E313" s="177">
        <v>0</v>
      </c>
    </row>
    <row r="314" spans="2:5">
      <c r="B314" s="177"/>
      <c r="C314" s="177"/>
      <c r="D314" s="177">
        <v>62.062100000000001</v>
      </c>
      <c r="E314" s="177">
        <v>0</v>
      </c>
    </row>
    <row r="315" spans="2:5">
      <c r="B315" s="177"/>
      <c r="C315" s="177"/>
      <c r="D315" s="177">
        <v>62.262300000000003</v>
      </c>
      <c r="E315" s="177">
        <v>0</v>
      </c>
    </row>
    <row r="316" spans="2:5">
      <c r="B316" s="177"/>
      <c r="C316" s="177"/>
      <c r="D316" s="177">
        <v>62.462499999999999</v>
      </c>
      <c r="E316" s="177">
        <v>0</v>
      </c>
    </row>
    <row r="317" spans="2:5">
      <c r="B317" s="177"/>
      <c r="C317" s="177"/>
      <c r="D317" s="177">
        <v>62.662700000000001</v>
      </c>
      <c r="E317" s="177">
        <v>0</v>
      </c>
    </row>
    <row r="318" spans="2:5">
      <c r="B318" s="177"/>
      <c r="C318" s="177"/>
      <c r="D318" s="177">
        <v>62.862900000000003</v>
      </c>
      <c r="E318" s="177">
        <v>0</v>
      </c>
    </row>
    <row r="319" spans="2:5">
      <c r="B319" s="177"/>
      <c r="C319" s="177"/>
      <c r="D319" s="177">
        <v>63.063099999999999</v>
      </c>
      <c r="E319" s="177">
        <v>0</v>
      </c>
    </row>
    <row r="320" spans="2:5">
      <c r="B320" s="177"/>
      <c r="C320" s="177"/>
      <c r="D320" s="177">
        <v>63.263300000000001</v>
      </c>
      <c r="E320" s="177">
        <v>0</v>
      </c>
    </row>
    <row r="321" spans="2:5">
      <c r="B321" s="177"/>
      <c r="C321" s="177"/>
      <c r="D321" s="177">
        <v>63.463500000000003</v>
      </c>
      <c r="E321" s="177">
        <v>0</v>
      </c>
    </row>
    <row r="322" spans="2:5">
      <c r="B322" s="177"/>
      <c r="C322" s="177"/>
      <c r="D322" s="177">
        <v>63.663699999999999</v>
      </c>
      <c r="E322" s="177">
        <v>0</v>
      </c>
    </row>
    <row r="323" spans="2:5">
      <c r="B323" s="177"/>
      <c r="C323" s="177"/>
      <c r="D323" s="177">
        <v>63.863900000000001</v>
      </c>
      <c r="E323" s="177">
        <v>0</v>
      </c>
    </row>
    <row r="324" spans="2:5">
      <c r="B324" s="177"/>
      <c r="C324" s="177"/>
      <c r="D324" s="177">
        <v>64.064099999999996</v>
      </c>
      <c r="E324" s="177">
        <v>0</v>
      </c>
    </row>
    <row r="325" spans="2:5">
      <c r="B325" s="177"/>
      <c r="C325" s="177"/>
      <c r="D325" s="177">
        <v>64.264300000000006</v>
      </c>
      <c r="E325" s="177">
        <v>0</v>
      </c>
    </row>
    <row r="326" spans="2:5">
      <c r="B326" s="177"/>
      <c r="C326" s="177"/>
      <c r="D326" s="177">
        <v>64.464500000000001</v>
      </c>
      <c r="E326" s="177">
        <v>0</v>
      </c>
    </row>
    <row r="327" spans="2:5">
      <c r="B327" s="177"/>
      <c r="C327" s="177"/>
      <c r="D327" s="177">
        <v>64.664699999999996</v>
      </c>
      <c r="E327" s="177">
        <v>0</v>
      </c>
    </row>
    <row r="328" spans="2:5">
      <c r="B328" s="177"/>
      <c r="C328" s="177"/>
      <c r="D328" s="177">
        <v>64.864900000000006</v>
      </c>
      <c r="E328" s="177">
        <v>0</v>
      </c>
    </row>
    <row r="329" spans="2:5">
      <c r="B329" s="177"/>
      <c r="C329" s="177"/>
      <c r="D329" s="177">
        <v>65.065100000000001</v>
      </c>
      <c r="E329" s="177">
        <v>0</v>
      </c>
    </row>
    <row r="330" spans="2:5">
      <c r="B330" s="177"/>
      <c r="C330" s="177"/>
      <c r="D330" s="177">
        <v>65.265299999999996</v>
      </c>
      <c r="E330" s="177">
        <v>0</v>
      </c>
    </row>
    <row r="331" spans="2:5">
      <c r="B331" s="177"/>
      <c r="C331" s="177"/>
      <c r="D331" s="177">
        <v>65.465500000000006</v>
      </c>
      <c r="E331" s="177">
        <v>0</v>
      </c>
    </row>
    <row r="332" spans="2:5">
      <c r="B332" s="177"/>
      <c r="C332" s="177"/>
      <c r="D332" s="177">
        <v>65.665700000000001</v>
      </c>
      <c r="E332" s="177">
        <v>0</v>
      </c>
    </row>
    <row r="333" spans="2:5">
      <c r="B333" s="177"/>
      <c r="C333" s="177"/>
      <c r="D333" s="177">
        <v>65.865899999999996</v>
      </c>
      <c r="E333" s="177">
        <v>0</v>
      </c>
    </row>
    <row r="334" spans="2:5">
      <c r="B334" s="177"/>
      <c r="C334" s="177"/>
      <c r="D334" s="177">
        <v>66.066100000000006</v>
      </c>
      <c r="E334" s="177">
        <v>0</v>
      </c>
    </row>
    <row r="335" spans="2:5">
      <c r="B335" s="177"/>
      <c r="C335" s="177"/>
      <c r="D335" s="177">
        <v>66.266300000000001</v>
      </c>
      <c r="E335" s="177">
        <v>0</v>
      </c>
    </row>
    <row r="336" spans="2:5">
      <c r="B336" s="177"/>
      <c r="C336" s="177"/>
      <c r="D336" s="177">
        <v>66.466499999999996</v>
      </c>
      <c r="E336" s="177">
        <v>0</v>
      </c>
    </row>
    <row r="337" spans="2:5">
      <c r="B337" s="177"/>
      <c r="C337" s="177"/>
      <c r="D337" s="177">
        <v>66.666700000000006</v>
      </c>
      <c r="E337" s="177">
        <v>0</v>
      </c>
    </row>
    <row r="338" spans="2:5">
      <c r="B338" s="177"/>
      <c r="C338" s="177"/>
      <c r="D338" s="177">
        <v>66.866900000000001</v>
      </c>
      <c r="E338" s="177">
        <v>0</v>
      </c>
    </row>
    <row r="339" spans="2:5">
      <c r="B339" s="177"/>
      <c r="C339" s="177"/>
      <c r="D339" s="177">
        <v>67.067099999999996</v>
      </c>
      <c r="E339" s="177">
        <v>0</v>
      </c>
    </row>
    <row r="340" spans="2:5">
      <c r="B340" s="177"/>
      <c r="C340" s="177"/>
      <c r="D340" s="177">
        <v>67.267300000000006</v>
      </c>
      <c r="E340" s="177">
        <v>0</v>
      </c>
    </row>
    <row r="341" spans="2:5">
      <c r="B341" s="177"/>
      <c r="C341" s="177"/>
      <c r="D341" s="177">
        <v>67.467500000000001</v>
      </c>
      <c r="E341" s="177">
        <v>0</v>
      </c>
    </row>
    <row r="342" spans="2:5">
      <c r="B342" s="177"/>
      <c r="C342" s="177"/>
      <c r="D342" s="177">
        <v>67.667699999999996</v>
      </c>
      <c r="E342" s="177">
        <v>0</v>
      </c>
    </row>
    <row r="343" spans="2:5">
      <c r="B343" s="177"/>
      <c r="C343" s="177"/>
      <c r="D343" s="177">
        <v>67.867900000000006</v>
      </c>
      <c r="E343" s="177">
        <v>0</v>
      </c>
    </row>
    <row r="344" spans="2:5">
      <c r="B344" s="177"/>
      <c r="C344" s="177"/>
      <c r="D344" s="177">
        <v>68.068100000000001</v>
      </c>
      <c r="E344" s="177">
        <v>0</v>
      </c>
    </row>
    <row r="345" spans="2:5">
      <c r="B345" s="177"/>
      <c r="C345" s="177"/>
      <c r="D345" s="177">
        <v>68.268299999999996</v>
      </c>
      <c r="E345" s="177">
        <v>0</v>
      </c>
    </row>
    <row r="346" spans="2:5">
      <c r="B346" s="177"/>
      <c r="C346" s="177"/>
      <c r="D346" s="177">
        <v>68.468500000000006</v>
      </c>
      <c r="E346" s="177">
        <v>0</v>
      </c>
    </row>
    <row r="347" spans="2:5">
      <c r="B347" s="177"/>
      <c r="C347" s="177"/>
      <c r="D347" s="177">
        <v>68.668700000000001</v>
      </c>
      <c r="E347" s="177">
        <v>0</v>
      </c>
    </row>
    <row r="348" spans="2:5">
      <c r="B348" s="177"/>
      <c r="C348" s="177"/>
      <c r="D348" s="177">
        <v>68.868899999999996</v>
      </c>
      <c r="E348" s="177">
        <v>0</v>
      </c>
    </row>
    <row r="349" spans="2:5">
      <c r="B349" s="177"/>
      <c r="C349" s="177"/>
      <c r="D349" s="177">
        <v>69.069100000000006</v>
      </c>
      <c r="E349" s="177">
        <v>0</v>
      </c>
    </row>
    <row r="350" spans="2:5">
      <c r="B350" s="177"/>
      <c r="C350" s="177"/>
      <c r="D350" s="177">
        <v>69.269300000000001</v>
      </c>
      <c r="E350" s="177">
        <v>0</v>
      </c>
    </row>
    <row r="351" spans="2:5">
      <c r="B351" s="177"/>
      <c r="C351" s="177"/>
      <c r="D351" s="177">
        <v>69.469499999999996</v>
      </c>
      <c r="E351" s="177">
        <v>0</v>
      </c>
    </row>
    <row r="352" spans="2:5">
      <c r="B352" s="177"/>
      <c r="C352" s="177"/>
      <c r="D352" s="177">
        <v>69.669700000000006</v>
      </c>
      <c r="E352" s="177">
        <v>0</v>
      </c>
    </row>
    <row r="353" spans="2:5">
      <c r="B353" s="177"/>
      <c r="C353" s="177"/>
      <c r="D353" s="177">
        <v>69.869900000000001</v>
      </c>
      <c r="E353" s="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Extended Data Figure 1</vt:lpstr>
      <vt:lpstr>Extended Data Figure 2</vt:lpstr>
      <vt:lpstr>Extended Data Figure 3</vt:lpstr>
      <vt:lpstr>Extended Data Figure 4</vt:lpstr>
      <vt:lpstr>Extended Data Figure 5</vt:lpstr>
      <vt:lpstr>Extended data 6</vt:lpstr>
      <vt:lpstr>Extended Data 7</vt:lpstr>
      <vt:lpstr>Extended data Fig. 8</vt:lpstr>
      <vt:lpstr>Extended Data 9</vt:lpstr>
      <vt:lpstr>Extended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Merkenschlager</dc:creator>
  <cp:lastModifiedBy>Julia Merkenschlager</cp:lastModifiedBy>
  <dcterms:created xsi:type="dcterms:W3CDTF">2024-08-22T13:55:57Z</dcterms:created>
  <dcterms:modified xsi:type="dcterms:W3CDTF">2025-01-15T23:44:13Z</dcterms:modified>
</cp:coreProperties>
</file>