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069C2FEE-DE38-40E6-AF97-DE9B86378E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2abij_each cell " sheetId="4" r:id="rId1"/>
    <sheet name="ED2abij Heatmap" sheetId="85" r:id="rId2"/>
    <sheet name="ED2abij Chi test" sheetId="84" r:id="rId3"/>
    <sheet name="ED2c" sheetId="5" r:id="rId4"/>
    <sheet name="ED2d" sheetId="79" r:id="rId5"/>
    <sheet name="ED2e" sheetId="6" r:id="rId6"/>
    <sheet name="ED2f" sheetId="78" r:id="rId7"/>
    <sheet name="ED2gh_each cell " sheetId="80" r:id="rId8"/>
    <sheet name="ED2gh_heatmap" sheetId="86" r:id="rId9"/>
    <sheet name="ED2gh_Chi test " sheetId="7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calcChain.xml><?xml version="1.0" encoding="utf-8"?>
<calcChain xmlns="http://schemas.openxmlformats.org/spreadsheetml/2006/main">
  <c r="D5" i="77" l="1"/>
  <c r="D6" i="77"/>
  <c r="D7" i="77"/>
  <c r="D8" i="77"/>
  <c r="D9" i="77"/>
  <c r="D10" i="77"/>
  <c r="D11" i="77"/>
  <c r="D12" i="77"/>
  <c r="D13" i="77"/>
  <c r="D14" i="77"/>
  <c r="D15" i="77"/>
  <c r="D16" i="77"/>
  <c r="D17" i="77"/>
  <c r="D18" i="77"/>
  <c r="D19" i="77"/>
  <c r="D20" i="77"/>
  <c r="D21" i="77"/>
  <c r="D22" i="77"/>
  <c r="D23" i="77"/>
  <c r="I5" i="77"/>
  <c r="G5" i="77"/>
  <c r="G6" i="77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22" i="77"/>
  <c r="G23" i="77"/>
  <c r="G4" i="77"/>
  <c r="D4" i="77"/>
  <c r="M5" i="77"/>
  <c r="L5" i="77" s="1"/>
  <c r="M6" i="77"/>
  <c r="I6" i="77" s="1"/>
  <c r="M7" i="77"/>
  <c r="L7" i="77" s="1"/>
  <c r="M8" i="77"/>
  <c r="I8" i="77" s="1"/>
  <c r="M9" i="77"/>
  <c r="L9" i="77" s="1"/>
  <c r="M10" i="77"/>
  <c r="L10" i="77" s="1"/>
  <c r="M11" i="77"/>
  <c r="L11" i="77" s="1"/>
  <c r="M12" i="77"/>
  <c r="I12" i="77" s="1"/>
  <c r="M13" i="77"/>
  <c r="I13" i="77" s="1"/>
  <c r="M14" i="77"/>
  <c r="L14" i="77" s="1"/>
  <c r="M15" i="77"/>
  <c r="I15" i="77" s="1"/>
  <c r="M16" i="77"/>
  <c r="L16" i="77" s="1"/>
  <c r="M17" i="77"/>
  <c r="L17" i="77" s="1"/>
  <c r="M18" i="77"/>
  <c r="I18" i="77" s="1"/>
  <c r="M19" i="77"/>
  <c r="L19" i="77" s="1"/>
  <c r="M20" i="77"/>
  <c r="L20" i="77" s="1"/>
  <c r="M21" i="77"/>
  <c r="I21" i="77" s="1"/>
  <c r="M22" i="77"/>
  <c r="L22" i="77" s="1"/>
  <c r="M23" i="77"/>
  <c r="L23" i="77" s="1"/>
  <c r="M4" i="77"/>
  <c r="L4" i="77" s="1"/>
  <c r="J505" i="80"/>
  <c r="H5" i="84"/>
  <c r="H6" i="84"/>
  <c r="H7" i="84"/>
  <c r="H4" i="84"/>
  <c r="L18" i="77" l="1"/>
  <c r="L15" i="77"/>
  <c r="L13" i="77"/>
  <c r="L12" i="77"/>
  <c r="L8" i="77"/>
  <c r="I22" i="77"/>
  <c r="I20" i="77"/>
  <c r="I17" i="77"/>
  <c r="L6" i="77"/>
  <c r="I16" i="77"/>
  <c r="I4" i="77"/>
  <c r="I23" i="77"/>
  <c r="L21" i="77"/>
  <c r="I19" i="77"/>
  <c r="I14" i="77"/>
  <c r="I11" i="77"/>
  <c r="I10" i="77"/>
  <c r="I9" i="77"/>
  <c r="I7" i="77"/>
  <c r="J193" i="4"/>
  <c r="J572" i="80"/>
  <c r="J571" i="80"/>
  <c r="J570" i="80"/>
  <c r="J569" i="80"/>
  <c r="J568" i="80"/>
  <c r="J567" i="80"/>
  <c r="J566" i="80"/>
  <c r="S11" i="84"/>
  <c r="H9" i="84"/>
  <c r="D9" i="84" s="1"/>
  <c r="H10" i="84"/>
  <c r="D10" i="84" s="1"/>
  <c r="H11" i="84"/>
  <c r="G11" i="84" s="1"/>
  <c r="H8" i="84"/>
  <c r="G8" i="84" s="1"/>
  <c r="M9" i="84"/>
  <c r="L9" i="84" s="1"/>
  <c r="M10" i="84"/>
  <c r="I10" i="84" s="1"/>
  <c r="M11" i="84"/>
  <c r="M8" i="84"/>
  <c r="L8" i="84" s="1"/>
  <c r="S5" i="84"/>
  <c r="S6" i="84"/>
  <c r="S7" i="84"/>
  <c r="S8" i="84"/>
  <c r="S10" i="84"/>
  <c r="S4" i="84"/>
  <c r="L11" i="84"/>
  <c r="L10" i="84"/>
  <c r="M7" i="84"/>
  <c r="L7" i="84" s="1"/>
  <c r="G7" i="84"/>
  <c r="D7" i="84"/>
  <c r="M6" i="84"/>
  <c r="L6" i="84"/>
  <c r="I6" i="84"/>
  <c r="G6" i="84"/>
  <c r="M5" i="84"/>
  <c r="I5" i="84" s="1"/>
  <c r="L5" i="84"/>
  <c r="D5" i="84"/>
  <c r="G5" i="84"/>
  <c r="M4" i="84"/>
  <c r="L4" i="84"/>
  <c r="I4" i="84"/>
  <c r="G4" i="84"/>
  <c r="D4" i="84"/>
  <c r="J61" i="4"/>
  <c r="J92" i="4"/>
  <c r="J162" i="4"/>
  <c r="J1112" i="80"/>
  <c r="J1102" i="80"/>
  <c r="J1092" i="80"/>
  <c r="J1082" i="80"/>
  <c r="J1072" i="80"/>
  <c r="J1062" i="80"/>
  <c r="J1052" i="80"/>
  <c r="J1042" i="80"/>
  <c r="J1032" i="80"/>
  <c r="J1022" i="80"/>
  <c r="J1012" i="80"/>
  <c r="J1002" i="80"/>
  <c r="J992" i="80"/>
  <c r="J982" i="80"/>
  <c r="J972" i="80"/>
  <c r="J962" i="80"/>
  <c r="J952" i="80"/>
  <c r="J942" i="80"/>
  <c r="J932" i="80"/>
  <c r="J922" i="80"/>
  <c r="J912" i="80"/>
  <c r="J902" i="80"/>
  <c r="J892" i="80"/>
  <c r="J882" i="80"/>
  <c r="J872" i="80"/>
  <c r="J862" i="80"/>
  <c r="J852" i="80"/>
  <c r="J842" i="80"/>
  <c r="J832" i="80"/>
  <c r="J822" i="80"/>
  <c r="J812" i="80"/>
  <c r="J802" i="80"/>
  <c r="J792" i="80"/>
  <c r="J782" i="80"/>
  <c r="J772" i="80"/>
  <c r="J762" i="80"/>
  <c r="J752" i="80"/>
  <c r="J742" i="80"/>
  <c r="J732" i="80"/>
  <c r="J722" i="80"/>
  <c r="J712" i="80"/>
  <c r="J702" i="80"/>
  <c r="J692" i="80"/>
  <c r="J682" i="80"/>
  <c r="J672" i="80"/>
  <c r="J662" i="80"/>
  <c r="J652" i="80"/>
  <c r="J642" i="80"/>
  <c r="J632" i="80"/>
  <c r="J622" i="80"/>
  <c r="J612" i="80"/>
  <c r="J602" i="80"/>
  <c r="J592" i="80"/>
  <c r="J582" i="80"/>
  <c r="J562" i="80"/>
  <c r="J552" i="80"/>
  <c r="J542" i="80"/>
  <c r="J532" i="80"/>
  <c r="J522" i="80"/>
  <c r="J512" i="80"/>
  <c r="J502" i="80"/>
  <c r="J492" i="80"/>
  <c r="J482" i="80"/>
  <c r="J472" i="80"/>
  <c r="J462" i="80"/>
  <c r="J452" i="80"/>
  <c r="J442" i="80"/>
  <c r="J432" i="80"/>
  <c r="J422" i="80"/>
  <c r="J412" i="80"/>
  <c r="J402" i="80"/>
  <c r="J392" i="80"/>
  <c r="J382" i="80"/>
  <c r="J372" i="80"/>
  <c r="J362" i="80"/>
  <c r="J352" i="80"/>
  <c r="J342" i="80"/>
  <c r="J332" i="80"/>
  <c r="J322" i="80"/>
  <c r="J312" i="80"/>
  <c r="J302" i="80"/>
  <c r="J292" i="80"/>
  <c r="J282" i="80"/>
  <c r="J272" i="80"/>
  <c r="J262" i="80"/>
  <c r="J252" i="80"/>
  <c r="J242" i="80"/>
  <c r="J232" i="80"/>
  <c r="J222" i="80"/>
  <c r="J212" i="80"/>
  <c r="J202" i="80"/>
  <c r="J192" i="80"/>
  <c r="J182" i="80"/>
  <c r="J172" i="80"/>
  <c r="J162" i="80"/>
  <c r="J152" i="80"/>
  <c r="J142" i="80"/>
  <c r="J132" i="80"/>
  <c r="J122" i="80"/>
  <c r="J112" i="80"/>
  <c r="J102" i="80"/>
  <c r="J92" i="80"/>
  <c r="J82" i="80"/>
  <c r="J72" i="80"/>
  <c r="J62" i="80"/>
  <c r="J52" i="80"/>
  <c r="J42" i="80"/>
  <c r="J32" i="80"/>
  <c r="J22" i="80"/>
  <c r="J12" i="80"/>
  <c r="J1111" i="80"/>
  <c r="J1101" i="80"/>
  <c r="J1091" i="80"/>
  <c r="J1081" i="80"/>
  <c r="J1071" i="80"/>
  <c r="J1061" i="80"/>
  <c r="J1051" i="80"/>
  <c r="J1041" i="80"/>
  <c r="J1031" i="80"/>
  <c r="J1021" i="80"/>
  <c r="J1011" i="80"/>
  <c r="J1001" i="80"/>
  <c r="J991" i="80"/>
  <c r="J981" i="80"/>
  <c r="J971" i="80"/>
  <c r="J961" i="80"/>
  <c r="J951" i="80"/>
  <c r="J941" i="80"/>
  <c r="J931" i="80"/>
  <c r="J921" i="80"/>
  <c r="J911" i="80"/>
  <c r="J901" i="80"/>
  <c r="J891" i="80"/>
  <c r="J881" i="80"/>
  <c r="J871" i="80"/>
  <c r="J861" i="80"/>
  <c r="J851" i="80"/>
  <c r="J841" i="80"/>
  <c r="J831" i="80"/>
  <c r="J821" i="80"/>
  <c r="J811" i="80"/>
  <c r="J801" i="80"/>
  <c r="J791" i="80"/>
  <c r="J781" i="80"/>
  <c r="J771" i="80"/>
  <c r="J761" i="80"/>
  <c r="J751" i="80"/>
  <c r="J741" i="80"/>
  <c r="J731" i="80"/>
  <c r="J721" i="80"/>
  <c r="J711" i="80"/>
  <c r="J701" i="80"/>
  <c r="J691" i="80"/>
  <c r="J681" i="80"/>
  <c r="J671" i="80"/>
  <c r="J661" i="80"/>
  <c r="J651" i="80"/>
  <c r="J641" i="80"/>
  <c r="J631" i="80"/>
  <c r="J621" i="80"/>
  <c r="J611" i="80"/>
  <c r="J601" i="80"/>
  <c r="J591" i="80"/>
  <c r="J581" i="80"/>
  <c r="J561" i="80"/>
  <c r="J551" i="80"/>
  <c r="J541" i="80"/>
  <c r="J531" i="80"/>
  <c r="J521" i="80"/>
  <c r="J511" i="80"/>
  <c r="J501" i="80"/>
  <c r="J491" i="80"/>
  <c r="J481" i="80"/>
  <c r="J471" i="80"/>
  <c r="J461" i="80"/>
  <c r="J451" i="80"/>
  <c r="J441" i="80"/>
  <c r="J431" i="80"/>
  <c r="J421" i="80"/>
  <c r="J411" i="80"/>
  <c r="J401" i="80"/>
  <c r="J391" i="80"/>
  <c r="J381" i="80"/>
  <c r="J371" i="80"/>
  <c r="J361" i="80"/>
  <c r="J351" i="80"/>
  <c r="J341" i="80"/>
  <c r="J331" i="80"/>
  <c r="J321" i="80"/>
  <c r="J311" i="80"/>
  <c r="J301" i="80"/>
  <c r="J291" i="80"/>
  <c r="J281" i="80"/>
  <c r="J271" i="80"/>
  <c r="J261" i="80"/>
  <c r="J251" i="80"/>
  <c r="J241" i="80"/>
  <c r="J231" i="80"/>
  <c r="J221" i="80"/>
  <c r="J211" i="80"/>
  <c r="J201" i="80"/>
  <c r="J191" i="80"/>
  <c r="J181" i="80"/>
  <c r="J171" i="80"/>
  <c r="J161" i="80"/>
  <c r="J151" i="80"/>
  <c r="J141" i="80"/>
  <c r="J131" i="80"/>
  <c r="J121" i="80"/>
  <c r="J111" i="80"/>
  <c r="J101" i="80"/>
  <c r="J91" i="80"/>
  <c r="J81" i="80"/>
  <c r="J71" i="80"/>
  <c r="J61" i="80"/>
  <c r="J51" i="80"/>
  <c r="J41" i="80"/>
  <c r="J31" i="80"/>
  <c r="J21" i="80"/>
  <c r="J11" i="80"/>
  <c r="J1110" i="80"/>
  <c r="J1100" i="80"/>
  <c r="J1090" i="80"/>
  <c r="J1080" i="80"/>
  <c r="J1070" i="80"/>
  <c r="J1060" i="80"/>
  <c r="J1050" i="80"/>
  <c r="J1040" i="80"/>
  <c r="J1030" i="80"/>
  <c r="J1020" i="80"/>
  <c r="J1010" i="80"/>
  <c r="J1000" i="80"/>
  <c r="J990" i="80"/>
  <c r="J980" i="80"/>
  <c r="J970" i="80"/>
  <c r="J960" i="80"/>
  <c r="J950" i="80"/>
  <c r="J940" i="80"/>
  <c r="J930" i="80"/>
  <c r="J920" i="80"/>
  <c r="J910" i="80"/>
  <c r="J900" i="80"/>
  <c r="J890" i="80"/>
  <c r="J880" i="80"/>
  <c r="J870" i="80"/>
  <c r="J860" i="80"/>
  <c r="J850" i="80"/>
  <c r="J840" i="80"/>
  <c r="J830" i="80"/>
  <c r="J820" i="80"/>
  <c r="J810" i="80"/>
  <c r="J800" i="80"/>
  <c r="J790" i="80"/>
  <c r="J780" i="80"/>
  <c r="J770" i="80"/>
  <c r="J760" i="80"/>
  <c r="J750" i="80"/>
  <c r="J740" i="80"/>
  <c r="J730" i="80"/>
  <c r="J720" i="80"/>
  <c r="J710" i="80"/>
  <c r="J700" i="80"/>
  <c r="J690" i="80"/>
  <c r="J680" i="80"/>
  <c r="J670" i="80"/>
  <c r="J660" i="80"/>
  <c r="J650" i="80"/>
  <c r="J640" i="80"/>
  <c r="J630" i="80"/>
  <c r="J620" i="80"/>
  <c r="J610" i="80"/>
  <c r="J600" i="80"/>
  <c r="J590" i="80"/>
  <c r="J580" i="80"/>
  <c r="J560" i="80"/>
  <c r="J550" i="80"/>
  <c r="J540" i="80"/>
  <c r="J530" i="80"/>
  <c r="J520" i="80"/>
  <c r="J510" i="80"/>
  <c r="J500" i="80"/>
  <c r="J490" i="80"/>
  <c r="J480" i="80"/>
  <c r="J470" i="80"/>
  <c r="J460" i="80"/>
  <c r="J450" i="80"/>
  <c r="J440" i="80"/>
  <c r="J430" i="80"/>
  <c r="J420" i="80"/>
  <c r="J410" i="80"/>
  <c r="J400" i="80"/>
  <c r="J390" i="80"/>
  <c r="J380" i="80"/>
  <c r="J370" i="80"/>
  <c r="J360" i="80"/>
  <c r="J350" i="80"/>
  <c r="J340" i="80"/>
  <c r="J330" i="80"/>
  <c r="J320" i="80"/>
  <c r="J310" i="80"/>
  <c r="J300" i="80"/>
  <c r="J290" i="80"/>
  <c r="J280" i="80"/>
  <c r="J270" i="80"/>
  <c r="J260" i="80"/>
  <c r="J250" i="80"/>
  <c r="J240" i="80"/>
  <c r="J230" i="80"/>
  <c r="J220" i="80"/>
  <c r="J210" i="80"/>
  <c r="J200" i="80"/>
  <c r="J190" i="80"/>
  <c r="J180" i="80"/>
  <c r="J170" i="80"/>
  <c r="J160" i="80"/>
  <c r="J150" i="80"/>
  <c r="J140" i="80"/>
  <c r="J130" i="80"/>
  <c r="J120" i="80"/>
  <c r="J110" i="80"/>
  <c r="J100" i="80"/>
  <c r="J90" i="80"/>
  <c r="J80" i="80"/>
  <c r="J70" i="80"/>
  <c r="J60" i="80"/>
  <c r="J50" i="80"/>
  <c r="J40" i="80"/>
  <c r="J30" i="80"/>
  <c r="J20" i="80"/>
  <c r="J10" i="80"/>
  <c r="J1109" i="80"/>
  <c r="J1099" i="80"/>
  <c r="J1089" i="80"/>
  <c r="J1079" i="80"/>
  <c r="J1069" i="80"/>
  <c r="J1059" i="80"/>
  <c r="J1049" i="80"/>
  <c r="J1039" i="80"/>
  <c r="J1029" i="80"/>
  <c r="J1019" i="80"/>
  <c r="J1009" i="80"/>
  <c r="J999" i="80"/>
  <c r="J989" i="80"/>
  <c r="J979" i="80"/>
  <c r="J969" i="80"/>
  <c r="J959" i="80"/>
  <c r="J949" i="80"/>
  <c r="J939" i="80"/>
  <c r="J929" i="80"/>
  <c r="J919" i="80"/>
  <c r="J909" i="80"/>
  <c r="J899" i="80"/>
  <c r="J889" i="80"/>
  <c r="J879" i="80"/>
  <c r="J869" i="80"/>
  <c r="J859" i="80"/>
  <c r="J849" i="80"/>
  <c r="J839" i="80"/>
  <c r="J829" i="80"/>
  <c r="J819" i="80"/>
  <c r="J809" i="80"/>
  <c r="J799" i="80"/>
  <c r="J789" i="80"/>
  <c r="J779" i="80"/>
  <c r="J769" i="80"/>
  <c r="J759" i="80"/>
  <c r="J749" i="80"/>
  <c r="J739" i="80"/>
  <c r="J729" i="80"/>
  <c r="J719" i="80"/>
  <c r="J709" i="80"/>
  <c r="J699" i="80"/>
  <c r="J689" i="80"/>
  <c r="J679" i="80"/>
  <c r="J669" i="80"/>
  <c r="J659" i="80"/>
  <c r="J649" i="80"/>
  <c r="J639" i="80"/>
  <c r="J629" i="80"/>
  <c r="J619" i="80"/>
  <c r="J609" i="80"/>
  <c r="J599" i="80"/>
  <c r="J589" i="80"/>
  <c r="J579" i="80"/>
  <c r="J559" i="80"/>
  <c r="J549" i="80"/>
  <c r="J539" i="80"/>
  <c r="J529" i="80"/>
  <c r="J519" i="80"/>
  <c r="J509" i="80"/>
  <c r="J499" i="80"/>
  <c r="J489" i="80"/>
  <c r="J479" i="80"/>
  <c r="J469" i="80"/>
  <c r="J459" i="80"/>
  <c r="J449" i="80"/>
  <c r="J439" i="80"/>
  <c r="J429" i="80"/>
  <c r="J419" i="80"/>
  <c r="J409" i="80"/>
  <c r="J399" i="80"/>
  <c r="J389" i="80"/>
  <c r="J379" i="80"/>
  <c r="J369" i="80"/>
  <c r="J359" i="80"/>
  <c r="J349" i="80"/>
  <c r="J339" i="80"/>
  <c r="J329" i="80"/>
  <c r="J319" i="80"/>
  <c r="J309" i="80"/>
  <c r="J299" i="80"/>
  <c r="J289" i="80"/>
  <c r="J279" i="80"/>
  <c r="J269" i="80"/>
  <c r="J259" i="80"/>
  <c r="J249" i="80"/>
  <c r="J239" i="80"/>
  <c r="J229" i="80"/>
  <c r="J219" i="80"/>
  <c r="J209" i="80"/>
  <c r="J199" i="80"/>
  <c r="J189" i="80"/>
  <c r="J179" i="80"/>
  <c r="J169" i="80"/>
  <c r="J159" i="80"/>
  <c r="J149" i="80"/>
  <c r="J139" i="80"/>
  <c r="J129" i="80"/>
  <c r="J119" i="80"/>
  <c r="J109" i="80"/>
  <c r="J99" i="80"/>
  <c r="J89" i="80"/>
  <c r="J79" i="80"/>
  <c r="J69" i="80"/>
  <c r="J59" i="80"/>
  <c r="J49" i="80"/>
  <c r="J39" i="80"/>
  <c r="J29" i="80"/>
  <c r="J19" i="80"/>
  <c r="J9" i="80"/>
  <c r="J1108" i="80"/>
  <c r="J1098" i="80"/>
  <c r="J1088" i="80"/>
  <c r="J1078" i="80"/>
  <c r="J1068" i="80"/>
  <c r="J1058" i="80"/>
  <c r="J1048" i="80"/>
  <c r="J1038" i="80"/>
  <c r="J1028" i="80"/>
  <c r="J1018" i="80"/>
  <c r="J1008" i="80"/>
  <c r="J998" i="80"/>
  <c r="J988" i="80"/>
  <c r="J978" i="80"/>
  <c r="J968" i="80"/>
  <c r="J958" i="80"/>
  <c r="J948" i="80"/>
  <c r="J938" i="80"/>
  <c r="J928" i="80"/>
  <c r="J918" i="80"/>
  <c r="J908" i="80"/>
  <c r="J898" i="80"/>
  <c r="J888" i="80"/>
  <c r="J878" i="80"/>
  <c r="J868" i="80"/>
  <c r="J858" i="80"/>
  <c r="J848" i="80"/>
  <c r="J838" i="80"/>
  <c r="J828" i="80"/>
  <c r="J818" i="80"/>
  <c r="J808" i="80"/>
  <c r="J798" i="80"/>
  <c r="J788" i="80"/>
  <c r="J778" i="80"/>
  <c r="J768" i="80"/>
  <c r="J758" i="80"/>
  <c r="J748" i="80"/>
  <c r="J738" i="80"/>
  <c r="J728" i="80"/>
  <c r="J718" i="80"/>
  <c r="J708" i="80"/>
  <c r="J698" i="80"/>
  <c r="J688" i="80"/>
  <c r="J678" i="80"/>
  <c r="J668" i="80"/>
  <c r="J658" i="80"/>
  <c r="J648" i="80"/>
  <c r="J638" i="80"/>
  <c r="J628" i="80"/>
  <c r="J618" i="80"/>
  <c r="J608" i="80"/>
  <c r="J598" i="80"/>
  <c r="J588" i="80"/>
  <c r="J578" i="80"/>
  <c r="J558" i="80"/>
  <c r="J548" i="80"/>
  <c r="J538" i="80"/>
  <c r="J528" i="80"/>
  <c r="J518" i="80"/>
  <c r="J508" i="80"/>
  <c r="J498" i="80"/>
  <c r="J488" i="80"/>
  <c r="J478" i="80"/>
  <c r="J468" i="80"/>
  <c r="J458" i="80"/>
  <c r="J448" i="80"/>
  <c r="J438" i="80"/>
  <c r="J428" i="80"/>
  <c r="J418" i="80"/>
  <c r="J408" i="80"/>
  <c r="J398" i="80"/>
  <c r="J388" i="80"/>
  <c r="J378" i="80"/>
  <c r="J368" i="80"/>
  <c r="J358" i="80"/>
  <c r="J348" i="80"/>
  <c r="J338" i="80"/>
  <c r="J328" i="80"/>
  <c r="J318" i="80"/>
  <c r="J308" i="80"/>
  <c r="J298" i="80"/>
  <c r="J288" i="80"/>
  <c r="J278" i="80"/>
  <c r="J268" i="80"/>
  <c r="J258" i="80"/>
  <c r="J248" i="80"/>
  <c r="J238" i="80"/>
  <c r="J228" i="80"/>
  <c r="J218" i="80"/>
  <c r="J208" i="80"/>
  <c r="J198" i="80"/>
  <c r="J188" i="80"/>
  <c r="J178" i="80"/>
  <c r="J168" i="80"/>
  <c r="J158" i="80"/>
  <c r="J148" i="80"/>
  <c r="J138" i="80"/>
  <c r="J128" i="80"/>
  <c r="J118" i="80"/>
  <c r="J108" i="80"/>
  <c r="J98" i="80"/>
  <c r="J88" i="80"/>
  <c r="J78" i="80"/>
  <c r="J68" i="80"/>
  <c r="J58" i="80"/>
  <c r="J48" i="80"/>
  <c r="J38" i="80"/>
  <c r="J28" i="80"/>
  <c r="J18" i="80"/>
  <c r="J8" i="80"/>
  <c r="J1107" i="80"/>
  <c r="J1097" i="80"/>
  <c r="J1087" i="80"/>
  <c r="J1077" i="80"/>
  <c r="J1067" i="80"/>
  <c r="J1057" i="80"/>
  <c r="J1047" i="80"/>
  <c r="J1037" i="80"/>
  <c r="J1027" i="80"/>
  <c r="J1017" i="80"/>
  <c r="J1007" i="80"/>
  <c r="J997" i="80"/>
  <c r="J987" i="80"/>
  <c r="J977" i="80"/>
  <c r="J967" i="80"/>
  <c r="J957" i="80"/>
  <c r="J947" i="80"/>
  <c r="J937" i="80"/>
  <c r="J927" i="80"/>
  <c r="J917" i="80"/>
  <c r="J907" i="80"/>
  <c r="J897" i="80"/>
  <c r="J887" i="80"/>
  <c r="J877" i="80"/>
  <c r="J867" i="80"/>
  <c r="J857" i="80"/>
  <c r="J847" i="80"/>
  <c r="J837" i="80"/>
  <c r="J827" i="80"/>
  <c r="J817" i="80"/>
  <c r="J807" i="80"/>
  <c r="J797" i="80"/>
  <c r="J787" i="80"/>
  <c r="J777" i="80"/>
  <c r="J767" i="80"/>
  <c r="J757" i="80"/>
  <c r="J747" i="80"/>
  <c r="J737" i="80"/>
  <c r="J727" i="80"/>
  <c r="J717" i="80"/>
  <c r="J707" i="80"/>
  <c r="J697" i="80"/>
  <c r="J687" i="80"/>
  <c r="J677" i="80"/>
  <c r="J667" i="80"/>
  <c r="J657" i="80"/>
  <c r="J647" i="80"/>
  <c r="J637" i="80"/>
  <c r="J627" i="80"/>
  <c r="J617" i="80"/>
  <c r="J607" i="80"/>
  <c r="J597" i="80"/>
  <c r="J587" i="80"/>
  <c r="J577" i="80"/>
  <c r="J557" i="80"/>
  <c r="J547" i="80"/>
  <c r="J537" i="80"/>
  <c r="J527" i="80"/>
  <c r="J517" i="80"/>
  <c r="J507" i="80"/>
  <c r="J497" i="80"/>
  <c r="J487" i="80"/>
  <c r="J477" i="80"/>
  <c r="J467" i="80"/>
  <c r="J457" i="80"/>
  <c r="J447" i="80"/>
  <c r="J437" i="80"/>
  <c r="J427" i="80"/>
  <c r="J417" i="80"/>
  <c r="J407" i="80"/>
  <c r="J397" i="80"/>
  <c r="J387" i="80"/>
  <c r="J377" i="80"/>
  <c r="J367" i="80"/>
  <c r="J357" i="80"/>
  <c r="J347" i="80"/>
  <c r="J337" i="80"/>
  <c r="J327" i="80"/>
  <c r="J317" i="80"/>
  <c r="J307" i="80"/>
  <c r="J297" i="80"/>
  <c r="J287" i="80"/>
  <c r="J277" i="80"/>
  <c r="J267" i="80"/>
  <c r="J257" i="80"/>
  <c r="J247" i="80"/>
  <c r="J237" i="80"/>
  <c r="J227" i="80"/>
  <c r="J217" i="80"/>
  <c r="J207" i="80"/>
  <c r="J197" i="80"/>
  <c r="J187" i="80"/>
  <c r="J177" i="80"/>
  <c r="J167" i="80"/>
  <c r="J157" i="80"/>
  <c r="J147" i="80"/>
  <c r="J137" i="80"/>
  <c r="J127" i="80"/>
  <c r="J117" i="80"/>
  <c r="J107" i="80"/>
  <c r="J97" i="80"/>
  <c r="J87" i="80"/>
  <c r="J77" i="80"/>
  <c r="J67" i="80"/>
  <c r="J57" i="80"/>
  <c r="J47" i="80"/>
  <c r="J37" i="80"/>
  <c r="J27" i="80"/>
  <c r="J17" i="80"/>
  <c r="J7" i="80"/>
  <c r="J1106" i="80"/>
  <c r="J1096" i="80"/>
  <c r="J1086" i="80"/>
  <c r="J1076" i="80"/>
  <c r="J1066" i="80"/>
  <c r="J1056" i="80"/>
  <c r="J1046" i="80"/>
  <c r="J1036" i="80"/>
  <c r="J1026" i="80"/>
  <c r="J1016" i="80"/>
  <c r="J1006" i="80"/>
  <c r="J996" i="80"/>
  <c r="J986" i="80"/>
  <c r="J976" i="80"/>
  <c r="J966" i="80"/>
  <c r="J956" i="80"/>
  <c r="J946" i="80"/>
  <c r="J936" i="80"/>
  <c r="J926" i="80"/>
  <c r="J916" i="80"/>
  <c r="J906" i="80"/>
  <c r="J896" i="80"/>
  <c r="J886" i="80"/>
  <c r="J876" i="80"/>
  <c r="J866" i="80"/>
  <c r="J856" i="80"/>
  <c r="J846" i="80"/>
  <c r="J836" i="80"/>
  <c r="J826" i="80"/>
  <c r="J816" i="80"/>
  <c r="J806" i="80"/>
  <c r="J796" i="80"/>
  <c r="J786" i="80"/>
  <c r="J776" i="80"/>
  <c r="J766" i="80"/>
  <c r="J756" i="80"/>
  <c r="J746" i="80"/>
  <c r="J736" i="80"/>
  <c r="J726" i="80"/>
  <c r="J716" i="80"/>
  <c r="J706" i="80"/>
  <c r="J696" i="80"/>
  <c r="J686" i="80"/>
  <c r="J676" i="80"/>
  <c r="J666" i="80"/>
  <c r="J656" i="80"/>
  <c r="J646" i="80"/>
  <c r="J636" i="80"/>
  <c r="J626" i="80"/>
  <c r="J616" i="80"/>
  <c r="J606" i="80"/>
  <c r="J596" i="80"/>
  <c r="J586" i="80"/>
  <c r="J576" i="80"/>
  <c r="J556" i="80"/>
  <c r="J546" i="80"/>
  <c r="J536" i="80"/>
  <c r="J526" i="80"/>
  <c r="J516" i="80"/>
  <c r="J506" i="80"/>
  <c r="J496" i="80"/>
  <c r="J486" i="80"/>
  <c r="J476" i="80"/>
  <c r="J466" i="80"/>
  <c r="J456" i="80"/>
  <c r="J446" i="80"/>
  <c r="J436" i="80"/>
  <c r="J426" i="80"/>
  <c r="J416" i="80"/>
  <c r="J406" i="80"/>
  <c r="J396" i="80"/>
  <c r="J386" i="80"/>
  <c r="J376" i="80"/>
  <c r="J366" i="80"/>
  <c r="J356" i="80"/>
  <c r="J346" i="80"/>
  <c r="J336" i="80"/>
  <c r="J326" i="80"/>
  <c r="J316" i="80"/>
  <c r="J306" i="80"/>
  <c r="J296" i="80"/>
  <c r="J286" i="80"/>
  <c r="J276" i="80"/>
  <c r="J266" i="80"/>
  <c r="J256" i="80"/>
  <c r="J246" i="80"/>
  <c r="J236" i="80"/>
  <c r="J226" i="80"/>
  <c r="J216" i="80"/>
  <c r="J206" i="80"/>
  <c r="J196" i="80"/>
  <c r="J186" i="80"/>
  <c r="J176" i="80"/>
  <c r="J166" i="80"/>
  <c r="J156" i="80"/>
  <c r="J146" i="80"/>
  <c r="J136" i="80"/>
  <c r="J126" i="80"/>
  <c r="J116" i="80"/>
  <c r="J106" i="80"/>
  <c r="J96" i="80"/>
  <c r="J86" i="80"/>
  <c r="J76" i="80"/>
  <c r="J66" i="80"/>
  <c r="J56" i="80"/>
  <c r="J46" i="80"/>
  <c r="J36" i="80"/>
  <c r="J26" i="80"/>
  <c r="J16" i="80"/>
  <c r="J6" i="80"/>
  <c r="J1105" i="80"/>
  <c r="J1095" i="80"/>
  <c r="J1085" i="80"/>
  <c r="J1075" i="80"/>
  <c r="J1065" i="80"/>
  <c r="J1055" i="80"/>
  <c r="J1045" i="80"/>
  <c r="J1035" i="80"/>
  <c r="J1025" i="80"/>
  <c r="J1015" i="80"/>
  <c r="J1005" i="80"/>
  <c r="J995" i="80"/>
  <c r="J985" i="80"/>
  <c r="J975" i="80"/>
  <c r="J965" i="80"/>
  <c r="J955" i="80"/>
  <c r="J945" i="80"/>
  <c r="J935" i="80"/>
  <c r="J925" i="80"/>
  <c r="J915" i="80"/>
  <c r="J905" i="80"/>
  <c r="J895" i="80"/>
  <c r="J885" i="80"/>
  <c r="J875" i="80"/>
  <c r="J865" i="80"/>
  <c r="J855" i="80"/>
  <c r="J845" i="80"/>
  <c r="J835" i="80"/>
  <c r="J825" i="80"/>
  <c r="J815" i="80"/>
  <c r="J805" i="80"/>
  <c r="J795" i="80"/>
  <c r="J785" i="80"/>
  <c r="J775" i="80"/>
  <c r="J765" i="80"/>
  <c r="J755" i="80"/>
  <c r="J745" i="80"/>
  <c r="J735" i="80"/>
  <c r="J725" i="80"/>
  <c r="J715" i="80"/>
  <c r="J705" i="80"/>
  <c r="J695" i="80"/>
  <c r="J685" i="80"/>
  <c r="J675" i="80"/>
  <c r="J665" i="80"/>
  <c r="J655" i="80"/>
  <c r="J645" i="80"/>
  <c r="J635" i="80"/>
  <c r="J625" i="80"/>
  <c r="J615" i="80"/>
  <c r="J605" i="80"/>
  <c r="J595" i="80"/>
  <c r="J585" i="80"/>
  <c r="J575" i="80"/>
  <c r="J565" i="80"/>
  <c r="J555" i="80"/>
  <c r="J545" i="80"/>
  <c r="J535" i="80"/>
  <c r="J525" i="80"/>
  <c r="J515" i="80"/>
  <c r="J495" i="80"/>
  <c r="J485" i="80"/>
  <c r="J475" i="80"/>
  <c r="J465" i="80"/>
  <c r="J455" i="80"/>
  <c r="J445" i="80"/>
  <c r="J435" i="80"/>
  <c r="J425" i="80"/>
  <c r="J415" i="80"/>
  <c r="J405" i="80"/>
  <c r="J395" i="80"/>
  <c r="J385" i="80"/>
  <c r="J375" i="80"/>
  <c r="J365" i="80"/>
  <c r="J355" i="80"/>
  <c r="J345" i="80"/>
  <c r="J335" i="80"/>
  <c r="J325" i="80"/>
  <c r="J315" i="80"/>
  <c r="J305" i="80"/>
  <c r="J295" i="80"/>
  <c r="J285" i="80"/>
  <c r="J275" i="80"/>
  <c r="J265" i="80"/>
  <c r="J255" i="80"/>
  <c r="J245" i="80"/>
  <c r="J235" i="80"/>
  <c r="J225" i="80"/>
  <c r="J215" i="80"/>
  <c r="J205" i="80"/>
  <c r="J195" i="80"/>
  <c r="J185" i="80"/>
  <c r="J175" i="80"/>
  <c r="J165" i="80"/>
  <c r="J155" i="80"/>
  <c r="J145" i="80"/>
  <c r="J135" i="80"/>
  <c r="J125" i="80"/>
  <c r="J115" i="80"/>
  <c r="J105" i="80"/>
  <c r="J95" i="80"/>
  <c r="J85" i="80"/>
  <c r="J75" i="80"/>
  <c r="J65" i="80"/>
  <c r="J55" i="80"/>
  <c r="J45" i="80"/>
  <c r="J35" i="80"/>
  <c r="J25" i="80"/>
  <c r="J15" i="80"/>
  <c r="J5" i="80"/>
  <c r="J1104" i="80"/>
  <c r="J1094" i="80"/>
  <c r="J1084" i="80"/>
  <c r="J1074" i="80"/>
  <c r="J1064" i="80"/>
  <c r="J1054" i="80"/>
  <c r="J1044" i="80"/>
  <c r="J1034" i="80"/>
  <c r="J1024" i="80"/>
  <c r="J1014" i="80"/>
  <c r="J1004" i="80"/>
  <c r="J994" i="80"/>
  <c r="J984" i="80"/>
  <c r="J974" i="80"/>
  <c r="J964" i="80"/>
  <c r="J954" i="80"/>
  <c r="J944" i="80"/>
  <c r="J934" i="80"/>
  <c r="J924" i="80"/>
  <c r="J914" i="80"/>
  <c r="J904" i="80"/>
  <c r="J894" i="80"/>
  <c r="J884" i="80"/>
  <c r="J874" i="80"/>
  <c r="J864" i="80"/>
  <c r="J854" i="80"/>
  <c r="J844" i="80"/>
  <c r="J834" i="80"/>
  <c r="J824" i="80"/>
  <c r="J814" i="80"/>
  <c r="J804" i="80"/>
  <c r="J794" i="80"/>
  <c r="J784" i="80"/>
  <c r="J774" i="80"/>
  <c r="J764" i="80"/>
  <c r="J754" i="80"/>
  <c r="J744" i="80"/>
  <c r="J734" i="80"/>
  <c r="J724" i="80"/>
  <c r="J714" i="80"/>
  <c r="J704" i="80"/>
  <c r="J694" i="80"/>
  <c r="J684" i="80"/>
  <c r="J674" i="80"/>
  <c r="J664" i="80"/>
  <c r="J654" i="80"/>
  <c r="J644" i="80"/>
  <c r="J634" i="80"/>
  <c r="J624" i="80"/>
  <c r="J614" i="80"/>
  <c r="J604" i="80"/>
  <c r="J594" i="80"/>
  <c r="J584" i="80"/>
  <c r="J574" i="80"/>
  <c r="J564" i="80"/>
  <c r="J554" i="80"/>
  <c r="J544" i="80"/>
  <c r="J534" i="80"/>
  <c r="J524" i="80"/>
  <c r="J514" i="80"/>
  <c r="J504" i="80"/>
  <c r="J494" i="80"/>
  <c r="J484" i="80"/>
  <c r="J474" i="80"/>
  <c r="J464" i="80"/>
  <c r="J454" i="80"/>
  <c r="J444" i="80"/>
  <c r="J434" i="80"/>
  <c r="J424" i="80"/>
  <c r="J414" i="80"/>
  <c r="J404" i="80"/>
  <c r="J394" i="80"/>
  <c r="J384" i="80"/>
  <c r="J374" i="80"/>
  <c r="J364" i="80"/>
  <c r="J354" i="80"/>
  <c r="J344" i="80"/>
  <c r="J334" i="80"/>
  <c r="J324" i="80"/>
  <c r="J314" i="80"/>
  <c r="J304" i="80"/>
  <c r="J294" i="80"/>
  <c r="J284" i="80"/>
  <c r="J274" i="80"/>
  <c r="J264" i="80"/>
  <c r="J254" i="80"/>
  <c r="J244" i="80"/>
  <c r="J234" i="80"/>
  <c r="J224" i="80"/>
  <c r="J214" i="80"/>
  <c r="J204" i="80"/>
  <c r="J194" i="80"/>
  <c r="J184" i="80"/>
  <c r="J174" i="80"/>
  <c r="J164" i="80"/>
  <c r="J154" i="80"/>
  <c r="J144" i="80"/>
  <c r="J134" i="80"/>
  <c r="J124" i="80"/>
  <c r="J114" i="80"/>
  <c r="J104" i="80"/>
  <c r="J94" i="80"/>
  <c r="J84" i="80"/>
  <c r="J74" i="80"/>
  <c r="J64" i="80"/>
  <c r="J54" i="80"/>
  <c r="J44" i="80"/>
  <c r="J34" i="80"/>
  <c r="J24" i="80"/>
  <c r="J14" i="80"/>
  <c r="J4" i="80"/>
  <c r="J1103" i="80"/>
  <c r="J1093" i="80"/>
  <c r="J1083" i="80"/>
  <c r="J1073" i="80"/>
  <c r="J1063" i="80"/>
  <c r="J1053" i="80"/>
  <c r="J1043" i="80"/>
  <c r="J1033" i="80"/>
  <c r="J1023" i="80"/>
  <c r="J1013" i="80"/>
  <c r="J1003" i="80"/>
  <c r="J993" i="80"/>
  <c r="J983" i="80"/>
  <c r="J973" i="80"/>
  <c r="J963" i="80"/>
  <c r="J953" i="80"/>
  <c r="J943" i="80"/>
  <c r="J933" i="80"/>
  <c r="J923" i="80"/>
  <c r="J913" i="80"/>
  <c r="J903" i="80"/>
  <c r="J893" i="80"/>
  <c r="J883" i="80"/>
  <c r="J873" i="80"/>
  <c r="J863" i="80"/>
  <c r="J853" i="80"/>
  <c r="J843" i="80"/>
  <c r="J833" i="80"/>
  <c r="J823" i="80"/>
  <c r="J813" i="80"/>
  <c r="J803" i="80"/>
  <c r="J793" i="80"/>
  <c r="J783" i="80"/>
  <c r="J773" i="80"/>
  <c r="J763" i="80"/>
  <c r="J753" i="80"/>
  <c r="J743" i="80"/>
  <c r="J733" i="80"/>
  <c r="J723" i="80"/>
  <c r="J713" i="80"/>
  <c r="J703" i="80"/>
  <c r="J693" i="80"/>
  <c r="J683" i="80"/>
  <c r="J673" i="80"/>
  <c r="J663" i="80"/>
  <c r="J653" i="80"/>
  <c r="J643" i="80"/>
  <c r="J633" i="80"/>
  <c r="J623" i="80"/>
  <c r="J613" i="80"/>
  <c r="J603" i="80"/>
  <c r="J593" i="80"/>
  <c r="J583" i="80"/>
  <c r="J573" i="80"/>
  <c r="J563" i="80"/>
  <c r="J553" i="80"/>
  <c r="J543" i="80"/>
  <c r="J533" i="80"/>
  <c r="J523" i="80"/>
  <c r="J513" i="80"/>
  <c r="J503" i="80"/>
  <c r="J493" i="80"/>
  <c r="J483" i="80"/>
  <c r="J473" i="80"/>
  <c r="J463" i="80"/>
  <c r="J453" i="80"/>
  <c r="J443" i="80"/>
  <c r="J433" i="80"/>
  <c r="J423" i="80"/>
  <c r="J413" i="80"/>
  <c r="J403" i="80"/>
  <c r="J393" i="80"/>
  <c r="J383" i="80"/>
  <c r="J373" i="80"/>
  <c r="J363" i="80"/>
  <c r="J353" i="80"/>
  <c r="J343" i="80"/>
  <c r="J333" i="80"/>
  <c r="J323" i="80"/>
  <c r="J313" i="80"/>
  <c r="J303" i="80"/>
  <c r="J293" i="80"/>
  <c r="J283" i="80"/>
  <c r="J273" i="80"/>
  <c r="J263" i="80"/>
  <c r="J253" i="80"/>
  <c r="J243" i="80"/>
  <c r="J233" i="80"/>
  <c r="J223" i="80"/>
  <c r="J213" i="80"/>
  <c r="J203" i="80"/>
  <c r="J183" i="80"/>
  <c r="J173" i="80"/>
  <c r="J163" i="80"/>
  <c r="J153" i="80"/>
  <c r="J143" i="80"/>
  <c r="J133" i="80"/>
  <c r="J123" i="80"/>
  <c r="J113" i="80"/>
  <c r="J103" i="80"/>
  <c r="J93" i="80"/>
  <c r="J83" i="80"/>
  <c r="J73" i="80"/>
  <c r="J63" i="80"/>
  <c r="J53" i="80"/>
  <c r="J43" i="80"/>
  <c r="J33" i="80"/>
  <c r="J23" i="80"/>
  <c r="J13" i="80"/>
  <c r="J3" i="80"/>
  <c r="J306" i="4"/>
  <c r="J285" i="4"/>
  <c r="J264" i="4"/>
  <c r="J244" i="4"/>
  <c r="J263" i="4"/>
  <c r="J243" i="4"/>
  <c r="J305" i="4"/>
  <c r="J284" i="4"/>
  <c r="J304" i="4"/>
  <c r="J283" i="4"/>
  <c r="J303" i="4"/>
  <c r="J282" i="4"/>
  <c r="J302" i="4"/>
  <c r="J281" i="4"/>
  <c r="J301" i="4"/>
  <c r="J280" i="4"/>
  <c r="J300" i="4"/>
  <c r="J279" i="4"/>
  <c r="J299" i="4"/>
  <c r="J278" i="4"/>
  <c r="J298" i="4"/>
  <c r="J277" i="4"/>
  <c r="J297" i="4"/>
  <c r="J276" i="4"/>
  <c r="J262" i="4"/>
  <c r="J242" i="4"/>
  <c r="J261" i="4"/>
  <c r="J241" i="4"/>
  <c r="J260" i="4"/>
  <c r="J240" i="4"/>
  <c r="J259" i="4"/>
  <c r="J239" i="4"/>
  <c r="J258" i="4"/>
  <c r="J238" i="4"/>
  <c r="J257" i="4"/>
  <c r="J237" i="4"/>
  <c r="J256" i="4"/>
  <c r="J236" i="4"/>
  <c r="J296" i="4"/>
  <c r="J275" i="4"/>
  <c r="J295" i="4"/>
  <c r="J274" i="4"/>
  <c r="J294" i="4"/>
  <c r="J273" i="4"/>
  <c r="J293" i="4"/>
  <c r="J272" i="4"/>
  <c r="J255" i="4"/>
  <c r="J235" i="4"/>
  <c r="J292" i="4"/>
  <c r="J271" i="4"/>
  <c r="J291" i="4"/>
  <c r="J270" i="4"/>
  <c r="J290" i="4"/>
  <c r="J269" i="4"/>
  <c r="J254" i="4"/>
  <c r="J234" i="4"/>
  <c r="J253" i="4"/>
  <c r="J233" i="4"/>
  <c r="J252" i="4"/>
  <c r="J232" i="4"/>
  <c r="J251" i="4"/>
  <c r="J231" i="4"/>
  <c r="J289" i="4"/>
  <c r="J268" i="4"/>
  <c r="J250" i="4"/>
  <c r="J230" i="4"/>
  <c r="J249" i="4"/>
  <c r="J248" i="4"/>
  <c r="J228" i="4"/>
  <c r="J247" i="4"/>
  <c r="J227" i="4"/>
  <c r="J246" i="4"/>
  <c r="J226" i="4"/>
  <c r="J245" i="4"/>
  <c r="J225" i="4"/>
  <c r="J288" i="4"/>
  <c r="J267" i="4"/>
  <c r="J287" i="4"/>
  <c r="J266" i="4"/>
  <c r="J286" i="4"/>
  <c r="J265" i="4"/>
  <c r="J224" i="4"/>
  <c r="J154" i="4"/>
  <c r="J223" i="4"/>
  <c r="J153" i="4"/>
  <c r="J222" i="4"/>
  <c r="J152" i="4"/>
  <c r="J84" i="4"/>
  <c r="J43" i="4"/>
  <c r="J83" i="4"/>
  <c r="J42" i="4"/>
  <c r="J82" i="4"/>
  <c r="J41" i="4"/>
  <c r="J81" i="4"/>
  <c r="J40" i="4"/>
  <c r="J80" i="4"/>
  <c r="J39" i="4"/>
  <c r="J221" i="4"/>
  <c r="J151" i="4"/>
  <c r="J220" i="4"/>
  <c r="J150" i="4"/>
  <c r="J219" i="4"/>
  <c r="J149" i="4"/>
  <c r="J218" i="4"/>
  <c r="J148" i="4"/>
  <c r="J217" i="4"/>
  <c r="J147" i="4"/>
  <c r="J216" i="4"/>
  <c r="J146" i="4"/>
  <c r="J215" i="4"/>
  <c r="J145" i="4"/>
  <c r="J214" i="4"/>
  <c r="J144" i="4"/>
  <c r="J213" i="4"/>
  <c r="J143" i="4"/>
  <c r="J212" i="4"/>
  <c r="J142" i="4"/>
  <c r="J211" i="4"/>
  <c r="J141" i="4"/>
  <c r="J210" i="4"/>
  <c r="J140" i="4"/>
  <c r="J79" i="4"/>
  <c r="J38" i="4"/>
  <c r="J78" i="4"/>
  <c r="J37" i="4"/>
  <c r="J77" i="4"/>
  <c r="J36" i="4"/>
  <c r="J76" i="4"/>
  <c r="J35" i="4"/>
  <c r="J75" i="4"/>
  <c r="J34" i="4"/>
  <c r="J74" i="4"/>
  <c r="J33" i="4"/>
  <c r="J73" i="4"/>
  <c r="J32" i="4"/>
  <c r="J72" i="4"/>
  <c r="J31" i="4"/>
  <c r="J71" i="4"/>
  <c r="J30" i="4"/>
  <c r="J70" i="4"/>
  <c r="J29" i="4"/>
  <c r="J69" i="4"/>
  <c r="J28" i="4"/>
  <c r="J68" i="4"/>
  <c r="J27" i="4"/>
  <c r="J67" i="4"/>
  <c r="J26" i="4"/>
  <c r="J66" i="4"/>
  <c r="J25" i="4"/>
  <c r="J65" i="4"/>
  <c r="J24" i="4"/>
  <c r="J64" i="4"/>
  <c r="J23" i="4"/>
  <c r="J63" i="4"/>
  <c r="J22" i="4"/>
  <c r="J62" i="4"/>
  <c r="J21" i="4"/>
  <c r="J209" i="4"/>
  <c r="J139" i="4"/>
  <c r="J208" i="4"/>
  <c r="J138" i="4"/>
  <c r="J207" i="4"/>
  <c r="J137" i="4"/>
  <c r="J206" i="4"/>
  <c r="J136" i="4"/>
  <c r="J205" i="4"/>
  <c r="J135" i="4"/>
  <c r="J204" i="4"/>
  <c r="J134" i="4"/>
  <c r="J203" i="4"/>
  <c r="J133" i="4"/>
  <c r="J202" i="4"/>
  <c r="J132" i="4"/>
  <c r="J201" i="4"/>
  <c r="J131" i="4"/>
  <c r="J200" i="4"/>
  <c r="J130" i="4"/>
  <c r="J199" i="4"/>
  <c r="J129" i="4"/>
  <c r="J198" i="4"/>
  <c r="J128" i="4"/>
  <c r="J197" i="4"/>
  <c r="J127" i="4"/>
  <c r="J196" i="4"/>
  <c r="J126" i="4"/>
  <c r="J195" i="4"/>
  <c r="J125" i="4"/>
  <c r="J194" i="4"/>
  <c r="J124" i="4"/>
  <c r="J123" i="4"/>
  <c r="J192" i="4"/>
  <c r="J122" i="4"/>
  <c r="J191" i="4"/>
  <c r="J121" i="4"/>
  <c r="J190" i="4"/>
  <c r="J120" i="4"/>
  <c r="J189" i="4"/>
  <c r="J119" i="4"/>
  <c r="J188" i="4"/>
  <c r="J118" i="4"/>
  <c r="J20" i="4"/>
  <c r="J60" i="4"/>
  <c r="J19" i="4"/>
  <c r="J59" i="4"/>
  <c r="J18" i="4"/>
  <c r="J58" i="4"/>
  <c r="J17" i="4"/>
  <c r="J187" i="4"/>
  <c r="J117" i="4"/>
  <c r="J186" i="4"/>
  <c r="J116" i="4"/>
  <c r="J185" i="4"/>
  <c r="J115" i="4"/>
  <c r="J184" i="4"/>
  <c r="J114" i="4"/>
  <c r="J183" i="4"/>
  <c r="J113" i="4"/>
  <c r="J182" i="4"/>
  <c r="J112" i="4"/>
  <c r="J57" i="4"/>
  <c r="J16" i="4"/>
  <c r="J56" i="4"/>
  <c r="J15" i="4"/>
  <c r="J55" i="4"/>
  <c r="J14" i="4"/>
  <c r="J54" i="4"/>
  <c r="J13" i="4"/>
  <c r="J53" i="4"/>
  <c r="J12" i="4"/>
  <c r="J52" i="4"/>
  <c r="J11" i="4"/>
  <c r="J51" i="4"/>
  <c r="J10" i="4"/>
  <c r="J181" i="4"/>
  <c r="J111" i="4"/>
  <c r="J180" i="4"/>
  <c r="J110" i="4"/>
  <c r="J179" i="4"/>
  <c r="J109" i="4"/>
  <c r="J178" i="4"/>
  <c r="J108" i="4"/>
  <c r="J177" i="4"/>
  <c r="J107" i="4"/>
  <c r="J176" i="4"/>
  <c r="J106" i="4"/>
  <c r="J50" i="4"/>
  <c r="J9" i="4"/>
  <c r="J49" i="4"/>
  <c r="J8" i="4"/>
  <c r="J48" i="4"/>
  <c r="J7" i="4"/>
  <c r="J47" i="4"/>
  <c r="J6" i="4"/>
  <c r="J46" i="4"/>
  <c r="J5" i="4"/>
  <c r="J45" i="4"/>
  <c r="J4" i="4"/>
  <c r="J44" i="4"/>
  <c r="J3" i="4"/>
  <c r="J175" i="4"/>
  <c r="J105" i="4"/>
  <c r="J174" i="4"/>
  <c r="J104" i="4"/>
  <c r="J173" i="4"/>
  <c r="J103" i="4"/>
  <c r="J172" i="4"/>
  <c r="J102" i="4"/>
  <c r="J171" i="4"/>
  <c r="J101" i="4"/>
  <c r="J170" i="4"/>
  <c r="J100" i="4"/>
  <c r="J169" i="4"/>
  <c r="J99" i="4"/>
  <c r="J168" i="4"/>
  <c r="J98" i="4"/>
  <c r="J167" i="4"/>
  <c r="J97" i="4"/>
  <c r="J166" i="4"/>
  <c r="J96" i="4"/>
  <c r="J165" i="4"/>
  <c r="J95" i="4"/>
  <c r="J164" i="4"/>
  <c r="J94" i="4"/>
  <c r="J163" i="4"/>
  <c r="J93" i="4"/>
  <c r="J161" i="4"/>
  <c r="J91" i="4"/>
  <c r="J160" i="4"/>
  <c r="J90" i="4"/>
  <c r="J159" i="4"/>
  <c r="J89" i="4"/>
  <c r="J158" i="4"/>
  <c r="J88" i="4"/>
  <c r="J157" i="4"/>
  <c r="J87" i="4"/>
  <c r="J156" i="4"/>
  <c r="J86" i="4"/>
  <c r="J155" i="4"/>
  <c r="J85" i="4"/>
  <c r="S13" i="77"/>
  <c r="S23" i="77"/>
  <c r="S12" i="77"/>
  <c r="S22" i="77"/>
  <c r="S11" i="77"/>
  <c r="S21" i="77"/>
  <c r="S10" i="77"/>
  <c r="S20" i="77"/>
  <c r="S9" i="77"/>
  <c r="S19" i="77"/>
  <c r="S8" i="77"/>
  <c r="S18" i="77"/>
  <c r="S7" i="77"/>
  <c r="S17" i="77"/>
  <c r="S6" i="77"/>
  <c r="S16" i="77"/>
  <c r="S5" i="77"/>
  <c r="S14" i="77"/>
  <c r="I9" i="84" l="1"/>
  <c r="G10" i="84"/>
  <c r="I7" i="84"/>
  <c r="G9" i="84"/>
  <c r="D6" i="84"/>
  <c r="D8" i="84"/>
  <c r="D11" i="84"/>
  <c r="I8" i="84"/>
  <c r="I11" i="84"/>
</calcChain>
</file>

<file path=xl/sharedStrings.xml><?xml version="1.0" encoding="utf-8"?>
<sst xmlns="http://schemas.openxmlformats.org/spreadsheetml/2006/main" count="6671" uniqueCount="253">
  <si>
    <t>'jelly'</t>
  </si>
  <si>
    <t>'chow'</t>
  </si>
  <si>
    <t>'empty'</t>
  </si>
  <si>
    <t>'rearing'</t>
  </si>
  <si>
    <t>'stopping'</t>
  </si>
  <si>
    <t>'walking'</t>
  </si>
  <si>
    <t>'trotting'</t>
  </si>
  <si>
    <t>'running'</t>
  </si>
  <si>
    <t>'turnleft'</t>
  </si>
  <si>
    <t>'turnright'</t>
  </si>
  <si>
    <t>Descriptive statistics</t>
  </si>
  <si>
    <t>REG</t>
  </si>
  <si>
    <t>HFD</t>
  </si>
  <si>
    <t>turnright</t>
  </si>
  <si>
    <t>turnleft</t>
  </si>
  <si>
    <t>running</t>
  </si>
  <si>
    <t>trotting</t>
  </si>
  <si>
    <t>walking</t>
  </si>
  <si>
    <t>stopping</t>
  </si>
  <si>
    <t>rearing</t>
  </si>
  <si>
    <t>empty</t>
  </si>
  <si>
    <t>chow</t>
  </si>
  <si>
    <t>jelly</t>
  </si>
  <si>
    <t>Raw data</t>
  </si>
  <si>
    <t>Number of values</t>
  </si>
  <si>
    <t>Minimum</t>
  </si>
  <si>
    <t>Maximum</t>
  </si>
  <si>
    <t>Range</t>
  </si>
  <si>
    <t>    P value</t>
  </si>
  <si>
    <t>ns</t>
  </si>
  <si>
    <t>Mean</t>
  </si>
  <si>
    <t>No</t>
  </si>
  <si>
    <t>Std. Deviation</t>
  </si>
  <si>
    <t>25% Percentile</t>
  </si>
  <si>
    <t>Median</t>
  </si>
  <si>
    <t>75% Percentile</t>
  </si>
  <si>
    <t>**</t>
  </si>
  <si>
    <t>Yes</t>
  </si>
  <si>
    <t>Std. Error of Mean</t>
  </si>
  <si>
    <t>Statistics Table</t>
  </si>
  <si>
    <t>Descriptive Statistics</t>
  </si>
  <si>
    <t>Simple linear regression</t>
  </si>
  <si>
    <t>Spearman r</t>
  </si>
  <si>
    <t>DLC</t>
  </si>
  <si>
    <t>Piezo</t>
  </si>
  <si>
    <t>Best-fit values</t>
  </si>
  <si>
    <t>  r</t>
  </si>
  <si>
    <t>Number of XY pairs</t>
  </si>
  <si>
    <t>    Slope</t>
  </si>
  <si>
    <t>  95% confidence interval</t>
  </si>
  <si>
    <t>0.1664 to 0.7374</t>
  </si>
  <si>
    <t>REG Jelly</t>
  </si>
  <si>
    <t>    Y-intercept</t>
  </si>
  <si>
    <t>    X-intercept</t>
  </si>
  <si>
    <t>P value</t>
  </si>
  <si>
    <t>    1/slope</t>
  </si>
  <si>
    <t>  P (two-tailed)</t>
  </si>
  <si>
    <t>  P value summary</t>
  </si>
  <si>
    <t>Std. Error</t>
  </si>
  <si>
    <t>  Exact or approximate P value?</t>
  </si>
  <si>
    <t>Approximate</t>
  </si>
  <si>
    <t>  Significant? (alpha = 0.05)</t>
  </si>
  <si>
    <t>Number of XY Pairs</t>
  </si>
  <si>
    <t>HFD Jelly</t>
  </si>
  <si>
    <t>95% Confidence Intervals</t>
  </si>
  <si>
    <t>0.5357 to 1.200</t>
  </si>
  <si>
    <t>0.1215 to 0.9062</t>
  </si>
  <si>
    <t>-1.532 to -0.1118</t>
  </si>
  <si>
    <t>Goodness of Fit</t>
  </si>
  <si>
    <t>    R squared</t>
  </si>
  <si>
    <t>REG chow</t>
  </si>
  <si>
    <t>    Sy.x</t>
  </si>
  <si>
    <t>Is slope significantly non-zero?</t>
  </si>
  <si>
    <t>    F</t>
  </si>
  <si>
    <t>    DFn, DFd</t>
  </si>
  <si>
    <t>1, 28</t>
  </si>
  <si>
    <t>&lt;0.0001</t>
  </si>
  <si>
    <t>    Deviation from zero?</t>
  </si>
  <si>
    <t>Significant</t>
  </si>
  <si>
    <t>HFD Chow</t>
  </si>
  <si>
    <t>Equation</t>
  </si>
  <si>
    <t>Y = 0.8678*X + 0.5139</t>
  </si>
  <si>
    <t xml:space="preserve"> Time spent feeding in each motif for REG and HFD</t>
  </si>
  <si>
    <t>Two-way RM ANOVA</t>
  </si>
  <si>
    <t>Šídák's multiple comparisons test</t>
  </si>
  <si>
    <t>Source of Variation</t>
  </si>
  <si>
    <t>% of total variation</t>
  </si>
  <si>
    <t>P value summary</t>
  </si>
  <si>
    <t>Significant?</t>
  </si>
  <si>
    <t>F (DFn, DFd)</t>
  </si>
  <si>
    <t>  REG - HFD</t>
  </si>
  <si>
    <t>Predicted (LS) mean diff.</t>
  </si>
  <si>
    <t>95.00% CI of diff.</t>
  </si>
  <si>
    <t>Below threshold?</t>
  </si>
  <si>
    <t>Summary</t>
  </si>
  <si>
    <t>Adjusted P Value</t>
  </si>
  <si>
    <t>t</t>
  </si>
  <si>
    <t>DF</t>
  </si>
  <si>
    <t>F (9, 117) = 1.398</t>
  </si>
  <si>
    <t>    'jelly'</t>
  </si>
  <si>
    <t>-5.207 to 6.585</t>
  </si>
  <si>
    <t>&gt;0.9999</t>
  </si>
  <si>
    <t>****</t>
  </si>
  <si>
    <t>F (9, 117) = 79.14</t>
  </si>
  <si>
    <t>    'chow'</t>
  </si>
  <si>
    <t>-6.727 to 5.065</t>
  </si>
  <si>
    <t>Diet</t>
  </si>
  <si>
    <t>F (1, 13) = 1.004</t>
  </si>
  <si>
    <t>    'empty'</t>
  </si>
  <si>
    <t>-9.647 to 2.145</t>
  </si>
  <si>
    <t>    'rearing'</t>
  </si>
  <si>
    <t>-6.877 to 4.915</t>
  </si>
  <si>
    <t>    'stopping'</t>
  </si>
  <si>
    <t>-6.556 to 5.236</t>
  </si>
  <si>
    <t>    'walking'</t>
  </si>
  <si>
    <t>-2.275 to 9.517</t>
  </si>
  <si>
    <t>    'trotting'</t>
  </si>
  <si>
    <t>-2.670 to 9.122</t>
  </si>
  <si>
    <t>    'running'</t>
  </si>
  <si>
    <t>-4.450 to 7.342</t>
  </si>
  <si>
    <t>    'turnleft'</t>
  </si>
  <si>
    <t>-3.068 to 8.724</t>
  </si>
  <si>
    <t>    'turnright'</t>
  </si>
  <si>
    <t>-3.244 to 8.548</t>
  </si>
  <si>
    <t>*</t>
  </si>
  <si>
    <t>Statistical test</t>
  </si>
  <si>
    <t>Condition</t>
  </si>
  <si>
    <t>Type</t>
  </si>
  <si>
    <t>Tagged</t>
  </si>
  <si>
    <t>REG-</t>
  </si>
  <si>
    <t>REG+</t>
  </si>
  <si>
    <t>REG%</t>
  </si>
  <si>
    <t>REG total</t>
  </si>
  <si>
    <t>HFD-</t>
  </si>
  <si>
    <t>HFD+</t>
  </si>
  <si>
    <t>HFD%</t>
  </si>
  <si>
    <t>HFD total</t>
  </si>
  <si>
    <t>Chi_Square_Statistic</t>
  </si>
  <si>
    <t>p_value</t>
  </si>
  <si>
    <t>Decision</t>
  </si>
  <si>
    <t>ConditionName</t>
  </si>
  <si>
    <t>Corrected p-value</t>
  </si>
  <si>
    <t>piezo_chow</t>
  </si>
  <si>
    <t>piezo_jelly</t>
  </si>
  <si>
    <t>SEM</t>
  </si>
  <si>
    <t>n</t>
  </si>
  <si>
    <t>    Motif x Diet</t>
  </si>
  <si>
    <t>    Motif</t>
  </si>
  <si>
    <t>    Diet</t>
  </si>
  <si>
    <t>    Subject</t>
  </si>
  <si>
    <t>MS</t>
  </si>
  <si>
    <t>F (13, 117) = 1.685</t>
  </si>
  <si>
    <t>Holm-Šídák's multiple comparisons test</t>
  </si>
  <si>
    <t>ED2e</t>
  </si>
  <si>
    <t>ED2c In-vivo electrophysiology data</t>
  </si>
  <si>
    <t>Time spent</t>
  </si>
  <si>
    <t>Jelly</t>
  </si>
  <si>
    <t>REG-jelly</t>
  </si>
  <si>
    <t>REG-chow</t>
  </si>
  <si>
    <t>HFD -jelly</t>
  </si>
  <si>
    <t>HFD-chow</t>
  </si>
  <si>
    <t>0.5538 to 0.8286</t>
  </si>
  <si>
    <t>0.5603 to 1.083</t>
  </si>
  <si>
    <t>-0.1505 to 0.8064</t>
  </si>
  <si>
    <t>-1.344 to 0.1489</t>
  </si>
  <si>
    <t>1, 53</t>
  </si>
  <si>
    <t>Y = 0.8214*X + 0.3280</t>
  </si>
  <si>
    <t xml:space="preserve">Descriptive statistics </t>
  </si>
  <si>
    <t>Firing rate</t>
  </si>
  <si>
    <t>Motif</t>
  </si>
  <si>
    <t>-0.6226 to -0.3768</t>
  </si>
  <si>
    <t>-0.03564 to -0.01603</t>
  </si>
  <si>
    <t>0.9034 to 1.151</t>
  </si>
  <si>
    <t>30.64 to 59.43</t>
  </si>
  <si>
    <t>1, 148</t>
  </si>
  <si>
    <t>Y = -0.02583*X + 1.027</t>
  </si>
  <si>
    <t>ED 2d Correlation of Piezo and DLC detected firing rate</t>
  </si>
  <si>
    <t>ED2f  Correlation of firing rate and time spent in each motif</t>
  </si>
  <si>
    <t>DietType</t>
  </si>
  <si>
    <t>Date</t>
  </si>
  <si>
    <t>Mouse Index</t>
  </si>
  <si>
    <t>Tetrode Number</t>
  </si>
  <si>
    <t>Unit Number</t>
  </si>
  <si>
    <t>pre_bout_ratesMean</t>
  </si>
  <si>
    <t>in_bout_ratesMean</t>
  </si>
  <si>
    <t>Change from baseline</t>
  </si>
  <si>
    <t>A133</t>
  </si>
  <si>
    <t>Piezo_Chow</t>
  </si>
  <si>
    <t>DR</t>
  </si>
  <si>
    <t>Piezo_Jelly</t>
  </si>
  <si>
    <t>IR</t>
  </si>
  <si>
    <t>NaN</t>
  </si>
  <si>
    <t>A139</t>
  </si>
  <si>
    <t>A125</t>
  </si>
  <si>
    <t>A127</t>
  </si>
  <si>
    <t>A117</t>
  </si>
  <si>
    <t>A103</t>
  </si>
  <si>
    <t>A101</t>
  </si>
  <si>
    <t>B185</t>
  </si>
  <si>
    <t>B189</t>
  </si>
  <si>
    <t>B199</t>
  </si>
  <si>
    <t>B183</t>
  </si>
  <si>
    <t>B201</t>
  </si>
  <si>
    <t>B195</t>
  </si>
  <si>
    <t>B207</t>
  </si>
  <si>
    <t>B215</t>
  </si>
  <si>
    <t>ED2abij Piezo sensor</t>
  </si>
  <si>
    <t>final Decision</t>
  </si>
  <si>
    <t xml:space="preserve">ED2gh : Video-based analysis of non-tagged units </t>
  </si>
  <si>
    <t>MouseIndex</t>
  </si>
  <si>
    <t>TetrodeNumber</t>
  </si>
  <si>
    <t>UnitNumber</t>
  </si>
  <si>
    <t>Chow</t>
  </si>
  <si>
    <t>ER</t>
  </si>
  <si>
    <t>Empty</t>
  </si>
  <si>
    <t>Rearing</t>
  </si>
  <si>
    <t>Running</t>
  </si>
  <si>
    <t>Stopping</t>
  </si>
  <si>
    <t>Trotting</t>
  </si>
  <si>
    <t>TurnLeft</t>
  </si>
  <si>
    <t>TurnRight</t>
  </si>
  <si>
    <t>Walking</t>
  </si>
  <si>
    <t>Can't perform 0/0</t>
  </si>
  <si>
    <t>Nan</t>
  </si>
  <si>
    <t>Z</t>
  </si>
  <si>
    <t>3.542, 1</t>
  </si>
  <si>
    <t>2.519, 1</t>
  </si>
  <si>
    <t>0.01255, 1</t>
  </si>
  <si>
    <t>Chi_Square_Statistic, df</t>
  </si>
  <si>
    <t>0.5503, 1</t>
  </si>
  <si>
    <t>8.039, 1</t>
  </si>
  <si>
    <t>nan</t>
  </si>
  <si>
    <t>no change</t>
  </si>
  <si>
    <t>0.4368, 1</t>
  </si>
  <si>
    <t>z</t>
  </si>
  <si>
    <t>1.193, 1</t>
  </si>
  <si>
    <t>1.170, 1</t>
  </si>
  <si>
    <t>1.196, 1</t>
  </si>
  <si>
    <t>1.806, 1</t>
  </si>
  <si>
    <t>0.1492, 1</t>
  </si>
  <si>
    <t>2.407, 1</t>
  </si>
  <si>
    <t>5.397, 1</t>
  </si>
  <si>
    <t>1.646, 1</t>
  </si>
  <si>
    <t>0.2538, 1</t>
  </si>
  <si>
    <t>3.067, 1</t>
  </si>
  <si>
    <t>4.376, 1</t>
  </si>
  <si>
    <t>0.03536, 1</t>
  </si>
  <si>
    <t>2.936, 1</t>
  </si>
  <si>
    <t>1.164, 1</t>
  </si>
  <si>
    <t>6.138, 1</t>
  </si>
  <si>
    <t>1.744, 1</t>
  </si>
  <si>
    <t>5.851, 1</t>
  </si>
  <si>
    <t>non Tagged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</si>
</sst>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</font>
    <font>
      <b/>
      <sz val="11"/>
      <color theme="3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8" tint="0.79998168889431442"/>
        <bgColor rgb="FFF1CEE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F2D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rgb="FFFAE2D5"/>
      </patternFill>
    </fill>
    <fill>
      <patternFill patternType="solid">
        <fgColor theme="5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4" fillId="2" borderId="5" xfId="0" applyFont="1" applyFill="1" applyBorder="1"/>
    <xf numFmtId="0" fontId="3" fillId="4" borderId="4" xfId="0" applyFont="1" applyFill="1" applyBorder="1" applyAlignment="1">
      <alignment horizontal="left"/>
    </xf>
    <xf numFmtId="0" fontId="3" fillId="4" borderId="4" xfId="0" applyFont="1" applyFill="1" applyBorder="1"/>
    <xf numFmtId="0" fontId="4" fillId="4" borderId="4" xfId="0" applyFont="1" applyFill="1" applyBorder="1"/>
    <xf numFmtId="0" fontId="3" fillId="3" borderId="4" xfId="0" applyFont="1" applyFill="1" applyBorder="1"/>
    <xf numFmtId="0" fontId="8" fillId="6" borderId="9" xfId="0" applyFont="1" applyFill="1" applyBorder="1"/>
    <xf numFmtId="0" fontId="0" fillId="6" borderId="9" xfId="0" applyFill="1" applyBorder="1"/>
    <xf numFmtId="0" fontId="9" fillId="2" borderId="5" xfId="0" applyFont="1" applyFill="1" applyBorder="1"/>
    <xf numFmtId="0" fontId="0" fillId="7" borderId="9" xfId="0" applyFill="1" applyBorder="1"/>
    <xf numFmtId="0" fontId="10" fillId="0" borderId="5" xfId="0" applyFont="1" applyBorder="1" applyAlignment="1">
      <alignment horizontal="center"/>
    </xf>
    <xf numFmtId="0" fontId="3" fillId="8" borderId="9" xfId="0" applyFont="1" applyFill="1" applyBorder="1"/>
    <xf numFmtId="0" fontId="4" fillId="8" borderId="9" xfId="0" applyFont="1" applyFill="1" applyBorder="1"/>
    <xf numFmtId="0" fontId="10" fillId="7" borderId="9" xfId="0" applyFont="1" applyFill="1" applyBorder="1"/>
    <xf numFmtId="0" fontId="3" fillId="8" borderId="13" xfId="0" applyFont="1" applyFill="1" applyBorder="1" applyAlignment="1">
      <alignment horizontal="left"/>
    </xf>
    <xf numFmtId="0" fontId="0" fillId="7" borderId="14" xfId="0" applyFill="1" applyBorder="1"/>
    <xf numFmtId="0" fontId="4" fillId="8" borderId="13" xfId="0" applyFont="1" applyFill="1" applyBorder="1"/>
    <xf numFmtId="0" fontId="10" fillId="7" borderId="14" xfId="0" applyFont="1" applyFill="1" applyBorder="1"/>
    <xf numFmtId="0" fontId="0" fillId="7" borderId="13" xfId="0" applyFill="1" applyBorder="1"/>
    <xf numFmtId="0" fontId="0" fillId="7" borderId="15" xfId="0" applyFill="1" applyBorder="1"/>
    <xf numFmtId="0" fontId="0" fillId="7" borderId="16" xfId="0" applyFill="1" applyBorder="1"/>
    <xf numFmtId="0" fontId="10" fillId="7" borderId="16" xfId="0" applyFont="1" applyFill="1" applyBorder="1"/>
    <xf numFmtId="0" fontId="10" fillId="7" borderId="17" xfId="0" applyFont="1" applyFill="1" applyBorder="1"/>
    <xf numFmtId="0" fontId="0" fillId="0" borderId="5" xfId="0" applyBorder="1"/>
    <xf numFmtId="0" fontId="4" fillId="8" borderId="18" xfId="0" applyFont="1" applyFill="1" applyBorder="1"/>
    <xf numFmtId="0" fontId="4" fillId="8" borderId="19" xfId="0" applyFont="1" applyFill="1" applyBorder="1"/>
    <xf numFmtId="0" fontId="0" fillId="7" borderId="20" xfId="0" applyFill="1" applyBorder="1"/>
    <xf numFmtId="0" fontId="3" fillId="8" borderId="21" xfId="0" applyFont="1" applyFill="1" applyBorder="1" applyAlignment="1">
      <alignment horizontal="left"/>
    </xf>
    <xf numFmtId="0" fontId="3" fillId="8" borderId="22" xfId="0" applyFont="1" applyFill="1" applyBorder="1"/>
    <xf numFmtId="0" fontId="0" fillId="7" borderId="23" xfId="0" applyFill="1" applyBorder="1"/>
    <xf numFmtId="0" fontId="4" fillId="8" borderId="21" xfId="0" applyFont="1" applyFill="1" applyBorder="1"/>
    <xf numFmtId="0" fontId="4" fillId="8" borderId="22" xfId="0" applyFont="1" applyFill="1" applyBorder="1"/>
    <xf numFmtId="0" fontId="2" fillId="0" borderId="0" xfId="0" applyFont="1"/>
    <xf numFmtId="0" fontId="8" fillId="9" borderId="0" xfId="0" applyFont="1" applyFill="1"/>
    <xf numFmtId="0" fontId="12" fillId="9" borderId="0" xfId="0" applyFont="1" applyFill="1"/>
    <xf numFmtId="0" fontId="13" fillId="0" borderId="0" xfId="0" applyFont="1"/>
    <xf numFmtId="164" fontId="13" fillId="11" borderId="4" xfId="0" applyNumberFormat="1" applyFont="1" applyFill="1" applyBorder="1"/>
    <xf numFmtId="0" fontId="13" fillId="5" borderId="4" xfId="0" applyFont="1" applyFill="1" applyBorder="1" applyAlignment="1">
      <alignment horizontal="left"/>
    </xf>
    <xf numFmtId="0" fontId="13" fillId="6" borderId="4" xfId="0" applyFont="1" applyFill="1" applyBorder="1"/>
    <xf numFmtId="0" fontId="12" fillId="8" borderId="4" xfId="0" applyFont="1" applyFill="1" applyBorder="1"/>
    <xf numFmtId="0" fontId="13" fillId="8" borderId="4" xfId="0" applyFont="1" applyFill="1" applyBorder="1" applyAlignment="1">
      <alignment horizontal="left"/>
    </xf>
    <xf numFmtId="0" fontId="13" fillId="8" borderId="4" xfId="0" applyFont="1" applyFill="1" applyBorder="1"/>
    <xf numFmtId="0" fontId="12" fillId="8" borderId="4" xfId="0" applyFont="1" applyFill="1" applyBorder="1" applyAlignment="1">
      <alignment horizontal="left"/>
    </xf>
    <xf numFmtId="0" fontId="13" fillId="7" borderId="4" xfId="0" applyFont="1" applyFill="1" applyBorder="1"/>
    <xf numFmtId="0" fontId="12" fillId="7" borderId="4" xfId="0" applyFont="1" applyFill="1" applyBorder="1"/>
    <xf numFmtId="0" fontId="12" fillId="8" borderId="27" xfId="0" applyFont="1" applyFill="1" applyBorder="1" applyAlignment="1">
      <alignment horizontal="center"/>
    </xf>
    <xf numFmtId="0" fontId="12" fillId="8" borderId="8" xfId="0" applyFont="1" applyFill="1" applyBorder="1"/>
    <xf numFmtId="0" fontId="12" fillId="8" borderId="28" xfId="0" applyFont="1" applyFill="1" applyBorder="1" applyAlignment="1">
      <alignment horizontal="center"/>
    </xf>
    <xf numFmtId="0" fontId="13" fillId="5" borderId="8" xfId="0" applyFont="1" applyFill="1" applyBorder="1"/>
    <xf numFmtId="0" fontId="12" fillId="5" borderId="8" xfId="0" applyFont="1" applyFill="1" applyBorder="1" applyAlignment="1">
      <alignment horizontal="center"/>
    </xf>
    <xf numFmtId="0" fontId="13" fillId="10" borderId="8" xfId="0" applyFont="1" applyFill="1" applyBorder="1"/>
    <xf numFmtId="0" fontId="12" fillId="10" borderId="8" xfId="0" applyFont="1" applyFill="1" applyBorder="1" applyAlignment="1">
      <alignment horizontal="center"/>
    </xf>
    <xf numFmtId="0" fontId="10" fillId="6" borderId="9" xfId="0" applyFont="1" applyFill="1" applyBorder="1"/>
    <xf numFmtId="0" fontId="10" fillId="11" borderId="9" xfId="0" applyFont="1" applyFill="1" applyBorder="1" applyAlignment="1">
      <alignment horizontal="center"/>
    </xf>
    <xf numFmtId="0" fontId="10" fillId="11" borderId="9" xfId="0" applyFont="1" applyFill="1" applyBorder="1"/>
    <xf numFmtId="0" fontId="10" fillId="6" borderId="9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6" borderId="14" xfId="0" applyFont="1" applyFill="1" applyBorder="1"/>
    <xf numFmtId="0" fontId="10" fillId="6" borderId="16" xfId="0" applyFont="1" applyFill="1" applyBorder="1"/>
    <xf numFmtId="0" fontId="10" fillId="6" borderId="17" xfId="0" applyFont="1" applyFill="1" applyBorder="1"/>
    <xf numFmtId="0" fontId="10" fillId="6" borderId="32" xfId="0" applyFont="1" applyFill="1" applyBorder="1"/>
    <xf numFmtId="0" fontId="10" fillId="6" borderId="34" xfId="0" applyFont="1" applyFill="1" applyBorder="1"/>
    <xf numFmtId="0" fontId="10" fillId="7" borderId="13" xfId="0" applyFont="1" applyFill="1" applyBorder="1" applyAlignment="1">
      <alignment horizontal="left"/>
    </xf>
    <xf numFmtId="0" fontId="10" fillId="7" borderId="15" xfId="0" applyFont="1" applyFill="1" applyBorder="1" applyAlignment="1">
      <alignment horizontal="left"/>
    </xf>
    <xf numFmtId="0" fontId="0" fillId="7" borderId="17" xfId="0" applyFill="1" applyBorder="1"/>
    <xf numFmtId="0" fontId="10" fillId="6" borderId="33" xfId="0" applyFont="1" applyFill="1" applyBorder="1" applyAlignment="1">
      <alignment horizontal="left"/>
    </xf>
    <xf numFmtId="0" fontId="10" fillId="6" borderId="35" xfId="0" applyFont="1" applyFill="1" applyBorder="1" applyAlignment="1">
      <alignment horizontal="left"/>
    </xf>
    <xf numFmtId="0" fontId="10" fillId="11" borderId="13" xfId="0" applyFont="1" applyFill="1" applyBorder="1"/>
    <xf numFmtId="0" fontId="10" fillId="11" borderId="14" xfId="0" applyFont="1" applyFill="1" applyBorder="1"/>
    <xf numFmtId="0" fontId="10" fillId="11" borderId="15" xfId="0" applyFont="1" applyFill="1" applyBorder="1"/>
    <xf numFmtId="0" fontId="10" fillId="11" borderId="16" xfId="0" applyFont="1" applyFill="1" applyBorder="1"/>
    <xf numFmtId="0" fontId="10" fillId="11" borderId="17" xfId="0" applyFont="1" applyFill="1" applyBorder="1"/>
    <xf numFmtId="0" fontId="11" fillId="11" borderId="21" xfId="0" applyFont="1" applyFill="1" applyBorder="1" applyAlignment="1">
      <alignment horizontal="center"/>
    </xf>
    <xf numFmtId="0" fontId="11" fillId="11" borderId="22" xfId="0" applyFont="1" applyFill="1" applyBorder="1" applyAlignment="1">
      <alignment horizontal="center"/>
    </xf>
    <xf numFmtId="0" fontId="11" fillId="11" borderId="23" xfId="0" applyFont="1" applyFill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0" fontId="10" fillId="7" borderId="21" xfId="0" applyFont="1" applyFill="1" applyBorder="1" applyAlignment="1">
      <alignment horizontal="left"/>
    </xf>
    <xf numFmtId="0" fontId="10" fillId="7" borderId="22" xfId="0" applyFont="1" applyFill="1" applyBorder="1"/>
    <xf numFmtId="0" fontId="0" fillId="7" borderId="22" xfId="0" applyFill="1" applyBorder="1"/>
    <xf numFmtId="0" fontId="11" fillId="6" borderId="22" xfId="0" applyFont="1" applyFill="1" applyBorder="1" applyAlignment="1">
      <alignment horizontal="center"/>
    </xf>
    <xf numFmtId="0" fontId="11" fillId="6" borderId="37" xfId="0" applyFont="1" applyFill="1" applyBorder="1" applyAlignment="1">
      <alignment horizontal="center"/>
    </xf>
    <xf numFmtId="0" fontId="0" fillId="6" borderId="42" xfId="0" applyFill="1" applyBorder="1"/>
    <xf numFmtId="0" fontId="10" fillId="6" borderId="40" xfId="0" applyFont="1" applyFill="1" applyBorder="1" applyAlignment="1">
      <alignment horizontal="center"/>
    </xf>
    <xf numFmtId="0" fontId="10" fillId="6" borderId="40" xfId="0" applyFont="1" applyFill="1" applyBorder="1" applyAlignment="1">
      <alignment horizontal="left"/>
    </xf>
    <xf numFmtId="0" fontId="10" fillId="6" borderId="13" xfId="0" applyFont="1" applyFill="1" applyBorder="1"/>
    <xf numFmtId="0" fontId="10" fillId="6" borderId="41" xfId="0" applyFont="1" applyFill="1" applyBorder="1" applyAlignment="1">
      <alignment horizontal="left"/>
    </xf>
    <xf numFmtId="0" fontId="10" fillId="6" borderId="15" xfId="0" applyFont="1" applyFill="1" applyBorder="1"/>
    <xf numFmtId="0" fontId="2" fillId="11" borderId="13" xfId="0" applyFont="1" applyFill="1" applyBorder="1"/>
    <xf numFmtId="0" fontId="2" fillId="11" borderId="15" xfId="0" applyFont="1" applyFill="1" applyBorder="1"/>
    <xf numFmtId="0" fontId="10" fillId="11" borderId="16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left"/>
    </xf>
    <xf numFmtId="0" fontId="10" fillId="7" borderId="11" xfId="0" applyFont="1" applyFill="1" applyBorder="1"/>
    <xf numFmtId="0" fontId="0" fillId="7" borderId="11" xfId="0" applyFill="1" applyBorder="1"/>
    <xf numFmtId="0" fontId="0" fillId="7" borderId="12" xfId="0" applyFill="1" applyBorder="1"/>
    <xf numFmtId="0" fontId="8" fillId="11" borderId="21" xfId="0" applyFont="1" applyFill="1" applyBorder="1"/>
    <xf numFmtId="0" fontId="8" fillId="11" borderId="22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3" borderId="45" xfId="0" applyFont="1" applyFill="1" applyBorder="1"/>
    <xf numFmtId="0" fontId="3" fillId="3" borderId="47" xfId="0" applyFont="1" applyFill="1" applyBorder="1"/>
    <xf numFmtId="0" fontId="3" fillId="3" borderId="48" xfId="0" applyFont="1" applyFill="1" applyBorder="1"/>
    <xf numFmtId="0" fontId="3" fillId="3" borderId="49" xfId="0" applyFont="1" applyFill="1" applyBorder="1" applyAlignment="1">
      <alignment horizontal="left"/>
    </xf>
    <xf numFmtId="0" fontId="3" fillId="3" borderId="50" xfId="0" applyFont="1" applyFill="1" applyBorder="1" applyAlignment="1">
      <alignment horizontal="left"/>
    </xf>
    <xf numFmtId="0" fontId="3" fillId="3" borderId="3" xfId="0" applyFont="1" applyFill="1" applyBorder="1"/>
    <xf numFmtId="0" fontId="3" fillId="3" borderId="51" xfId="0" applyFont="1" applyFill="1" applyBorder="1"/>
    <xf numFmtId="0" fontId="3" fillId="3" borderId="44" xfId="0" applyFont="1" applyFill="1" applyBorder="1"/>
    <xf numFmtId="0" fontId="3" fillId="3" borderId="46" xfId="0" applyFont="1" applyFill="1" applyBorder="1"/>
    <xf numFmtId="0" fontId="3" fillId="3" borderId="53" xfId="0" applyFont="1" applyFill="1" applyBorder="1" applyAlignment="1">
      <alignment horizontal="left"/>
    </xf>
    <xf numFmtId="0" fontId="3" fillId="3" borderId="54" xfId="0" applyFont="1" applyFill="1" applyBorder="1"/>
    <xf numFmtId="0" fontId="3" fillId="3" borderId="8" xfId="0" applyFont="1" applyFill="1" applyBorder="1"/>
    <xf numFmtId="0" fontId="3" fillId="3" borderId="55" xfId="0" applyFont="1" applyFill="1" applyBorder="1"/>
    <xf numFmtId="0" fontId="3" fillId="3" borderId="28" xfId="0" applyFont="1" applyFill="1" applyBorder="1"/>
    <xf numFmtId="0" fontId="3" fillId="3" borderId="50" xfId="0" applyFont="1" applyFill="1" applyBorder="1" applyAlignment="1">
      <alignment horizontal="center"/>
    </xf>
    <xf numFmtId="0" fontId="8" fillId="9" borderId="57" xfId="0" applyFont="1" applyFill="1" applyBorder="1"/>
    <xf numFmtId="0" fontId="8" fillId="0" borderId="0" xfId="0" applyFont="1"/>
    <xf numFmtId="0" fontId="19" fillId="0" borderId="16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1" fillId="9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4" fillId="0" borderId="11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1" fillId="0" borderId="11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2" fontId="4" fillId="0" borderId="16" xfId="0" applyNumberFormat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2" fontId="1" fillId="0" borderId="16" xfId="0" applyNumberFormat="1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2" fontId="4" fillId="0" borderId="9" xfId="0" applyNumberFormat="1" applyFont="1" applyBorder="1" applyAlignment="1">
      <alignment horizontal="left"/>
    </xf>
    <xf numFmtId="2" fontId="1" fillId="0" borderId="9" xfId="0" applyNumberFormat="1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67" xfId="0" applyFont="1" applyBorder="1" applyAlignment="1">
      <alignment horizontal="left"/>
    </xf>
    <xf numFmtId="0" fontId="10" fillId="0" borderId="5" xfId="0" applyFont="1" applyBorder="1"/>
    <xf numFmtId="0" fontId="1" fillId="0" borderId="60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4" borderId="68" xfId="0" applyFont="1" applyFill="1" applyBorder="1" applyAlignment="1">
      <alignment horizontal="left"/>
    </xf>
    <xf numFmtId="0" fontId="1" fillId="4" borderId="62" xfId="0" applyFont="1" applyFill="1" applyBorder="1" applyAlignment="1">
      <alignment horizontal="left"/>
    </xf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3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57" xfId="0" applyFont="1" applyBorder="1"/>
    <xf numFmtId="0" fontId="1" fillId="3" borderId="70" xfId="0" applyFont="1" applyFill="1" applyBorder="1" applyAlignment="1">
      <alignment horizontal="left"/>
    </xf>
    <xf numFmtId="0" fontId="1" fillId="3" borderId="61" xfId="0" applyFont="1" applyFill="1" applyBorder="1" applyAlignment="1">
      <alignment horizontal="left"/>
    </xf>
    <xf numFmtId="0" fontId="1" fillId="3" borderId="62" xfId="0" applyFont="1" applyFill="1" applyBorder="1" applyAlignment="1">
      <alignment horizontal="left"/>
    </xf>
    <xf numFmtId="0" fontId="4" fillId="3" borderId="62" xfId="0" applyFont="1" applyFill="1" applyBorder="1" applyAlignment="1">
      <alignment horizontal="left"/>
    </xf>
    <xf numFmtId="0" fontId="1" fillId="4" borderId="71" xfId="0" applyFont="1" applyFill="1" applyBorder="1" applyAlignment="1">
      <alignment horizontal="left"/>
    </xf>
    <xf numFmtId="0" fontId="1" fillId="4" borderId="63" xfId="0" applyFont="1" applyFill="1" applyBorder="1" applyAlignment="1">
      <alignment horizontal="left"/>
    </xf>
    <xf numFmtId="164" fontId="1" fillId="0" borderId="16" xfId="0" applyNumberFormat="1" applyFont="1" applyBorder="1" applyAlignment="1">
      <alignment horizontal="left"/>
    </xf>
    <xf numFmtId="0" fontId="1" fillId="9" borderId="57" xfId="0" applyFont="1" applyFill="1" applyBorder="1"/>
    <xf numFmtId="0" fontId="1" fillId="0" borderId="11" xfId="0" applyFont="1" applyBorder="1"/>
    <xf numFmtId="0" fontId="1" fillId="0" borderId="9" xfId="0" applyFont="1" applyBorder="1"/>
    <xf numFmtId="0" fontId="8" fillId="3" borderId="71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8" fillId="3" borderId="72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2" xfId="0" applyFont="1" applyFill="1" applyBorder="1" applyAlignment="1">
      <alignment horizontal="left"/>
    </xf>
    <xf numFmtId="0" fontId="1" fillId="0" borderId="73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0" fillId="0" borderId="52" xfId="0" applyFont="1" applyBorder="1"/>
    <xf numFmtId="0" fontId="26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6" fillId="0" borderId="75" xfId="0" applyFont="1" applyBorder="1" applyAlignment="1">
      <alignment horizontal="center"/>
    </xf>
    <xf numFmtId="0" fontId="26" fillId="0" borderId="76" xfId="0" applyFont="1" applyBorder="1" applyAlignment="1">
      <alignment horizontal="center"/>
    </xf>
    <xf numFmtId="0" fontId="0" fillId="0" borderId="76" xfId="0" applyBorder="1"/>
    <xf numFmtId="0" fontId="0" fillId="0" borderId="75" xfId="0" applyBorder="1"/>
    <xf numFmtId="0" fontId="1" fillId="3" borderId="77" xfId="0" applyFont="1" applyFill="1" applyBorder="1" applyAlignment="1">
      <alignment horizontal="left"/>
    </xf>
    <xf numFmtId="0" fontId="10" fillId="0" borderId="75" xfId="0" applyFont="1" applyBorder="1"/>
    <xf numFmtId="0" fontId="1" fillId="4" borderId="78" xfId="0" applyFont="1" applyFill="1" applyBorder="1" applyAlignment="1">
      <alignment horizontal="left"/>
    </xf>
    <xf numFmtId="0" fontId="1" fillId="4" borderId="79" xfId="0" applyFont="1" applyFill="1" applyBorder="1" applyAlignment="1">
      <alignment horizontal="left"/>
    </xf>
    <xf numFmtId="0" fontId="1" fillId="4" borderId="80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left"/>
    </xf>
    <xf numFmtId="0" fontId="10" fillId="0" borderId="75" xfId="0" applyFont="1" applyBorder="1" applyAlignment="1">
      <alignment horizontal="center"/>
    </xf>
    <xf numFmtId="0" fontId="10" fillId="0" borderId="76" xfId="0" applyFont="1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6" xfId="0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76" xfId="0" applyNumberFormat="1" applyFont="1" applyBorder="1" applyAlignment="1">
      <alignment horizontal="center"/>
    </xf>
    <xf numFmtId="0" fontId="11" fillId="9" borderId="82" xfId="0" applyFont="1" applyFill="1" applyBorder="1" applyAlignment="1">
      <alignment horizontal="center"/>
    </xf>
    <xf numFmtId="0" fontId="11" fillId="9" borderId="57" xfId="0" applyFont="1" applyFill="1" applyBorder="1" applyAlignment="1">
      <alignment horizontal="center"/>
    </xf>
    <xf numFmtId="0" fontId="11" fillId="9" borderId="8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23" fillId="0" borderId="5" xfId="0" applyFont="1" applyBorder="1"/>
    <xf numFmtId="0" fontId="20" fillId="0" borderId="5" xfId="0" applyFont="1" applyBorder="1" applyAlignment="1">
      <alignment horizontal="left"/>
    </xf>
    <xf numFmtId="0" fontId="20" fillId="0" borderId="5" xfId="0" quotePrefix="1" applyFont="1" applyBorder="1" applyAlignment="1">
      <alignment horizontal="left"/>
    </xf>
    <xf numFmtId="0" fontId="8" fillId="0" borderId="5" xfId="0" applyFont="1" applyBorder="1"/>
    <xf numFmtId="0" fontId="23" fillId="0" borderId="5" xfId="0" applyFont="1" applyBorder="1" applyAlignment="1">
      <alignment horizontal="left"/>
    </xf>
    <xf numFmtId="14" fontId="23" fillId="0" borderId="5" xfId="0" applyNumberFormat="1" applyFont="1" applyBorder="1" applyAlignment="1">
      <alignment horizontal="left"/>
    </xf>
    <xf numFmtId="164" fontId="23" fillId="0" borderId="5" xfId="0" applyNumberFormat="1" applyFont="1" applyBorder="1" applyAlignment="1">
      <alignment horizontal="left"/>
    </xf>
    <xf numFmtId="0" fontId="21" fillId="0" borderId="5" xfId="0" applyFont="1" applyBorder="1"/>
    <xf numFmtId="0" fontId="16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22" fillId="0" borderId="5" xfId="0" applyFont="1" applyBorder="1"/>
    <xf numFmtId="0" fontId="25" fillId="0" borderId="5" xfId="0" applyFont="1" applyBorder="1" applyAlignment="1">
      <alignment horizontal="left"/>
    </xf>
    <xf numFmtId="0" fontId="18" fillId="0" borderId="5" xfId="0" applyFont="1" applyBorder="1"/>
    <xf numFmtId="0" fontId="17" fillId="0" borderId="5" xfId="0" applyFont="1" applyBorder="1"/>
    <xf numFmtId="0" fontId="17" fillId="0" borderId="5" xfId="0" quotePrefix="1" applyFont="1" applyBorder="1"/>
    <xf numFmtId="14" fontId="18" fillId="0" borderId="5" xfId="0" applyNumberFormat="1" applyFont="1" applyBorder="1"/>
    <xf numFmtId="164" fontId="18" fillId="0" borderId="5" xfId="0" applyNumberFormat="1" applyFont="1" applyBorder="1"/>
    <xf numFmtId="0" fontId="16" fillId="0" borderId="5" xfId="0" applyFont="1" applyBorder="1"/>
    <xf numFmtId="0" fontId="25" fillId="0" borderId="5" xfId="0" applyFont="1" applyBorder="1"/>
    <xf numFmtId="11" fontId="18" fillId="0" borderId="5" xfId="0" applyNumberFormat="1" applyFont="1" applyBorder="1"/>
    <xf numFmtId="14" fontId="0" fillId="0" borderId="5" xfId="0" applyNumberFormat="1" applyBorder="1"/>
    <xf numFmtId="0" fontId="8" fillId="0" borderId="29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8" fillId="9" borderId="30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13" fillId="3" borderId="61" xfId="0" applyFont="1" applyFill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13" fillId="4" borderId="61" xfId="0" applyFont="1" applyFill="1" applyBorder="1" applyAlignment="1">
      <alignment horizontal="center"/>
    </xf>
    <xf numFmtId="0" fontId="13" fillId="4" borderId="62" xfId="0" applyFont="1" applyFill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2" fillId="10" borderId="6" xfId="0" applyFont="1" applyFill="1" applyBorder="1" applyAlignment="1">
      <alignment horizontal="center" vertical="center"/>
    </xf>
    <xf numFmtId="0" fontId="15" fillId="11" borderId="7" xfId="0" applyFont="1" applyFill="1" applyBorder="1"/>
    <xf numFmtId="0" fontId="15" fillId="11" borderId="8" xfId="0" applyFont="1" applyFill="1" applyBorder="1"/>
    <xf numFmtId="0" fontId="12" fillId="10" borderId="29" xfId="0" applyFont="1" applyFill="1" applyBorder="1" applyAlignment="1">
      <alignment horizontal="center"/>
    </xf>
    <xf numFmtId="0" fontId="14" fillId="11" borderId="30" xfId="0" applyFont="1" applyFill="1" applyBorder="1"/>
    <xf numFmtId="0" fontId="14" fillId="11" borderId="31" xfId="0" applyFont="1" applyFill="1" applyBorder="1"/>
    <xf numFmtId="0" fontId="12" fillId="5" borderId="29" xfId="0" applyFont="1" applyFill="1" applyBorder="1" applyAlignment="1">
      <alignment horizontal="center"/>
    </xf>
    <xf numFmtId="0" fontId="14" fillId="6" borderId="30" xfId="0" applyFont="1" applyFill="1" applyBorder="1"/>
    <xf numFmtId="0" fontId="14" fillId="6" borderId="31" xfId="0" applyFont="1" applyFill="1" applyBorder="1"/>
    <xf numFmtId="0" fontId="12" fillId="8" borderId="29" xfId="0" applyFont="1" applyFill="1" applyBorder="1" applyAlignment="1">
      <alignment horizontal="center"/>
    </xf>
    <xf numFmtId="0" fontId="14" fillId="7" borderId="30" xfId="0" applyFont="1" applyFill="1" applyBorder="1"/>
    <xf numFmtId="0" fontId="14" fillId="7" borderId="31" xfId="0" applyFont="1" applyFill="1" applyBorder="1"/>
    <xf numFmtId="0" fontId="12" fillId="8" borderId="27" xfId="0" applyFont="1" applyFill="1" applyBorder="1" applyAlignment="1">
      <alignment horizontal="center"/>
    </xf>
    <xf numFmtId="0" fontId="14" fillId="7" borderId="28" xfId="0" applyFont="1" applyFill="1" applyBorder="1"/>
    <xf numFmtId="0" fontId="8" fillId="11" borderId="24" xfId="0" applyFont="1" applyFill="1" applyBorder="1" applyAlignment="1">
      <alignment horizontal="center"/>
    </xf>
    <xf numFmtId="0" fontId="8" fillId="11" borderId="25" xfId="0" applyFont="1" applyFill="1" applyBorder="1" applyAlignment="1">
      <alignment horizontal="center"/>
    </xf>
    <xf numFmtId="0" fontId="8" fillId="11" borderId="26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8" fillId="7" borderId="25" xfId="0" applyFont="1" applyFill="1" applyBorder="1" applyAlignment="1">
      <alignment horizontal="center"/>
    </xf>
    <xf numFmtId="0" fontId="8" fillId="7" borderId="26" xfId="0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center"/>
    </xf>
    <xf numFmtId="0" fontId="8" fillId="6" borderId="39" xfId="0" applyFont="1" applyFill="1" applyBorder="1" applyAlignment="1">
      <alignment horizontal="center"/>
    </xf>
    <xf numFmtId="0" fontId="11" fillId="7" borderId="24" xfId="0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5" fillId="0" borderId="52" xfId="0" applyFont="1" applyBorder="1"/>
    <xf numFmtId="0" fontId="5" fillId="0" borderId="56" xfId="0" applyFont="1" applyBorder="1"/>
    <xf numFmtId="0" fontId="7" fillId="3" borderId="29" xfId="0" applyFont="1" applyFill="1" applyBorder="1" applyAlignment="1">
      <alignment horizontal="center"/>
    </xf>
    <xf numFmtId="0" fontId="5" fillId="0" borderId="30" xfId="0" applyFont="1" applyBorder="1"/>
    <xf numFmtId="0" fontId="5" fillId="0" borderId="31" xfId="0" applyFont="1" applyBorder="1"/>
    <xf numFmtId="0" fontId="7" fillId="4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8" fillId="6" borderId="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6" fillId="8" borderId="24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/>
    </xf>
    <xf numFmtId="0" fontId="6" fillId="8" borderId="26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1" fillId="6" borderId="30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0" fontId="11" fillId="7" borderId="29" xfId="0" applyFont="1" applyFill="1" applyBorder="1" applyAlignment="1">
      <alignment horizontal="center"/>
    </xf>
    <xf numFmtId="0" fontId="11" fillId="7" borderId="30" xfId="0" applyFont="1" applyFill="1" applyBorder="1" applyAlignment="1">
      <alignment horizontal="center"/>
    </xf>
    <xf numFmtId="0" fontId="11" fillId="7" borderId="31" xfId="0" applyFont="1" applyFill="1" applyBorder="1" applyAlignment="1">
      <alignment horizontal="center"/>
    </xf>
    <xf numFmtId="0" fontId="13" fillId="3" borderId="43" xfId="0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13" fillId="4" borderId="43" xfId="0" applyFont="1" applyFill="1" applyBorder="1" applyAlignment="1">
      <alignment horizontal="center"/>
    </xf>
    <xf numFmtId="0" fontId="13" fillId="4" borderId="58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20" fillId="9" borderId="5" xfId="0" applyFont="1" applyFill="1" applyBorder="1"/>
    <xf numFmtId="0" fontId="23" fillId="9" borderId="5" xfId="0" applyFont="1" applyFill="1" applyBorder="1"/>
    <xf numFmtId="0" fontId="0" fillId="9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81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0"/>
  <sheetViews>
    <sheetView tabSelected="1" workbookViewId="0">
      <selection activeCell="F7" sqref="F7"/>
    </sheetView>
  </sheetViews>
  <sheetFormatPr defaultColWidth="12.6640625" defaultRowHeight="15" customHeight="1" x14ac:dyDescent="0.3"/>
  <cols>
    <col min="1" max="1" width="9.5546875" style="23" customWidth="1"/>
    <col min="2" max="2" width="11" style="23" bestFit="1" customWidth="1"/>
    <col min="3" max="3" width="5.77734375" style="23" customWidth="1"/>
    <col min="4" max="4" width="3.77734375" style="23" customWidth="1"/>
    <col min="5" max="5" width="2" style="23" customWidth="1"/>
    <col min="6" max="6" width="11.33203125" style="23" bestFit="1" customWidth="1"/>
    <col min="7" max="7" width="6.77734375" style="23" bestFit="1" customWidth="1"/>
    <col min="8" max="8" width="6.88671875" style="23" customWidth="1"/>
    <col min="9" max="9" width="7.21875" style="23" customWidth="1"/>
    <col min="10" max="10" width="8.88671875" style="23" customWidth="1"/>
    <col min="11" max="11" width="4.88671875" style="23" bestFit="1" customWidth="1"/>
    <col min="12" max="12" width="7.33203125" style="23" bestFit="1" customWidth="1"/>
    <col min="13" max="13" width="8.21875" style="23" bestFit="1" customWidth="1"/>
    <col min="14" max="18" width="8.6640625" style="23" customWidth="1"/>
    <col min="19" max="16384" width="12.6640625" style="23"/>
  </cols>
  <sheetData>
    <row r="1" spans="1:13" s="302" customFormat="1" ht="15" customHeight="1" x14ac:dyDescent="0.3">
      <c r="A1" s="300" t="s">
        <v>206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3" s="212" customFormat="1" ht="14.4" x14ac:dyDescent="0.3">
      <c r="A2" s="210" t="s">
        <v>178</v>
      </c>
      <c r="B2" s="210" t="s">
        <v>179</v>
      </c>
      <c r="C2" s="211" t="s">
        <v>180</v>
      </c>
      <c r="D2" s="210" t="s">
        <v>181</v>
      </c>
      <c r="E2" s="210" t="s">
        <v>182</v>
      </c>
      <c r="F2" s="210" t="s">
        <v>126</v>
      </c>
      <c r="G2" s="210" t="s">
        <v>128</v>
      </c>
      <c r="H2" s="210" t="s">
        <v>183</v>
      </c>
      <c r="I2" s="210" t="s">
        <v>184</v>
      </c>
      <c r="J2" s="210" t="s">
        <v>185</v>
      </c>
      <c r="K2" s="210" t="s">
        <v>127</v>
      </c>
      <c r="L2" s="210" t="s">
        <v>138</v>
      </c>
      <c r="M2" s="210" t="s">
        <v>139</v>
      </c>
    </row>
    <row r="3" spans="1:13" s="216" customFormat="1" ht="14.4" x14ac:dyDescent="0.3">
      <c r="A3" s="213" t="s">
        <v>12</v>
      </c>
      <c r="B3" s="214">
        <v>43879</v>
      </c>
      <c r="C3" s="213" t="s">
        <v>193</v>
      </c>
      <c r="D3" s="213">
        <v>1</v>
      </c>
      <c r="E3" s="213">
        <v>3</v>
      </c>
      <c r="F3" s="213" t="s">
        <v>187</v>
      </c>
      <c r="G3" s="213" t="b">
        <v>0</v>
      </c>
      <c r="H3" s="215">
        <v>1.0833333333333299</v>
      </c>
      <c r="I3" s="215">
        <v>0.5</v>
      </c>
      <c r="J3" s="215">
        <f t="shared" ref="J3:J66" si="0">I3/H3</f>
        <v>0.46153846153846301</v>
      </c>
      <c r="K3" s="210" t="s">
        <v>188</v>
      </c>
      <c r="L3" s="215">
        <v>0.5</v>
      </c>
      <c r="M3" s="213" t="b">
        <v>0</v>
      </c>
    </row>
    <row r="4" spans="1:13" s="216" customFormat="1" ht="14.4" x14ac:dyDescent="0.3">
      <c r="A4" s="213" t="s">
        <v>12</v>
      </c>
      <c r="B4" s="214">
        <v>43879</v>
      </c>
      <c r="C4" s="213" t="s">
        <v>193</v>
      </c>
      <c r="D4" s="213">
        <v>7</v>
      </c>
      <c r="E4" s="213">
        <v>1</v>
      </c>
      <c r="F4" s="213" t="s">
        <v>187</v>
      </c>
      <c r="G4" s="213" t="b">
        <v>0</v>
      </c>
      <c r="H4" s="215">
        <v>26.4</v>
      </c>
      <c r="I4" s="215">
        <v>33.4</v>
      </c>
      <c r="J4" s="215">
        <f t="shared" si="0"/>
        <v>1.2651515151515151</v>
      </c>
      <c r="K4" s="213" t="s">
        <v>190</v>
      </c>
      <c r="L4" s="215">
        <v>0.125</v>
      </c>
      <c r="M4" s="213" t="b">
        <v>0</v>
      </c>
    </row>
    <row r="5" spans="1:13" s="216" customFormat="1" ht="14.4" x14ac:dyDescent="0.3">
      <c r="A5" s="213" t="s">
        <v>12</v>
      </c>
      <c r="B5" s="214">
        <v>43879</v>
      </c>
      <c r="C5" s="213" t="s">
        <v>193</v>
      </c>
      <c r="D5" s="213">
        <v>7</v>
      </c>
      <c r="E5" s="213">
        <v>2</v>
      </c>
      <c r="F5" s="213" t="s">
        <v>187</v>
      </c>
      <c r="G5" s="213" t="b">
        <v>0</v>
      </c>
      <c r="H5" s="215">
        <v>10.4</v>
      </c>
      <c r="I5" s="215">
        <v>10.8</v>
      </c>
      <c r="J5" s="215">
        <f t="shared" si="0"/>
        <v>1.0384615384615385</v>
      </c>
      <c r="K5" s="213" t="s">
        <v>190</v>
      </c>
      <c r="L5" s="215">
        <v>0.8125</v>
      </c>
      <c r="M5" s="213" t="b">
        <v>0</v>
      </c>
    </row>
    <row r="6" spans="1:13" s="216" customFormat="1" ht="14.4" x14ac:dyDescent="0.3">
      <c r="A6" s="213" t="s">
        <v>12</v>
      </c>
      <c r="B6" s="214">
        <v>43879</v>
      </c>
      <c r="C6" s="213" t="s">
        <v>193</v>
      </c>
      <c r="D6" s="213">
        <v>8</v>
      </c>
      <c r="E6" s="213">
        <v>2</v>
      </c>
      <c r="F6" s="213" t="s">
        <v>187</v>
      </c>
      <c r="G6" s="213" t="b">
        <v>0</v>
      </c>
      <c r="H6" s="215">
        <v>0</v>
      </c>
      <c r="I6" s="215">
        <v>1.9166666666666701</v>
      </c>
      <c r="J6" s="215" t="e">
        <f t="shared" si="0"/>
        <v>#DIV/0!</v>
      </c>
      <c r="K6" s="213" t="s">
        <v>190</v>
      </c>
      <c r="L6" s="215">
        <v>0.125</v>
      </c>
      <c r="M6" s="213" t="b">
        <v>0</v>
      </c>
    </row>
    <row r="7" spans="1:13" s="216" customFormat="1" ht="14.4" x14ac:dyDescent="0.3">
      <c r="A7" s="213" t="s">
        <v>12</v>
      </c>
      <c r="B7" s="214">
        <v>43879</v>
      </c>
      <c r="C7" s="213" t="s">
        <v>194</v>
      </c>
      <c r="D7" s="213">
        <v>1</v>
      </c>
      <c r="E7" s="213">
        <v>1</v>
      </c>
      <c r="F7" s="213" t="s">
        <v>187</v>
      </c>
      <c r="G7" s="213" t="b">
        <v>0</v>
      </c>
      <c r="H7" s="213" t="s">
        <v>191</v>
      </c>
      <c r="I7" s="213" t="s">
        <v>191</v>
      </c>
      <c r="J7" s="213" t="e">
        <f t="shared" si="0"/>
        <v>#VALUE!</v>
      </c>
      <c r="K7" s="213" t="s">
        <v>191</v>
      </c>
      <c r="L7" s="213" t="s">
        <v>191</v>
      </c>
      <c r="M7" s="213" t="s">
        <v>191</v>
      </c>
    </row>
    <row r="8" spans="1:13" s="216" customFormat="1" ht="14.4" x14ac:dyDescent="0.3">
      <c r="A8" s="213" t="s">
        <v>12</v>
      </c>
      <c r="B8" s="214">
        <v>43879</v>
      </c>
      <c r="C8" s="213" t="s">
        <v>194</v>
      </c>
      <c r="D8" s="213">
        <v>4</v>
      </c>
      <c r="E8" s="213">
        <v>1</v>
      </c>
      <c r="F8" s="213" t="s">
        <v>187</v>
      </c>
      <c r="G8" s="213" t="b">
        <v>0</v>
      </c>
      <c r="H8" s="213" t="s">
        <v>191</v>
      </c>
      <c r="I8" s="213" t="s">
        <v>191</v>
      </c>
      <c r="J8" s="213" t="e">
        <f t="shared" si="0"/>
        <v>#VALUE!</v>
      </c>
      <c r="K8" s="213" t="s">
        <v>191</v>
      </c>
      <c r="L8" s="213" t="s">
        <v>191</v>
      </c>
      <c r="M8" s="213" t="s">
        <v>191</v>
      </c>
    </row>
    <row r="9" spans="1:13" s="216" customFormat="1" ht="14.4" x14ac:dyDescent="0.3">
      <c r="A9" s="213" t="s">
        <v>12</v>
      </c>
      <c r="B9" s="214">
        <v>43879</v>
      </c>
      <c r="C9" s="213" t="s">
        <v>194</v>
      </c>
      <c r="D9" s="213">
        <v>4</v>
      </c>
      <c r="E9" s="213">
        <v>2</v>
      </c>
      <c r="F9" s="213" t="s">
        <v>187</v>
      </c>
      <c r="G9" s="213" t="b">
        <v>0</v>
      </c>
      <c r="H9" s="213" t="s">
        <v>191</v>
      </c>
      <c r="I9" s="213" t="s">
        <v>191</v>
      </c>
      <c r="J9" s="213" t="e">
        <f t="shared" si="0"/>
        <v>#VALUE!</v>
      </c>
      <c r="K9" s="213" t="s">
        <v>191</v>
      </c>
      <c r="L9" s="213" t="s">
        <v>191</v>
      </c>
      <c r="M9" s="213" t="s">
        <v>191</v>
      </c>
    </row>
    <row r="10" spans="1:13" s="216" customFormat="1" ht="14.4" x14ac:dyDescent="0.3">
      <c r="A10" s="213" t="s">
        <v>12</v>
      </c>
      <c r="B10" s="214">
        <v>43881</v>
      </c>
      <c r="C10" s="213" t="s">
        <v>196</v>
      </c>
      <c r="D10" s="213">
        <v>2</v>
      </c>
      <c r="E10" s="213">
        <v>1</v>
      </c>
      <c r="F10" s="213" t="s">
        <v>187</v>
      </c>
      <c r="G10" s="213" t="b">
        <v>0</v>
      </c>
      <c r="H10" s="215">
        <v>0.36</v>
      </c>
      <c r="I10" s="215">
        <v>0.413333333333333</v>
      </c>
      <c r="J10" s="215">
        <f t="shared" si="0"/>
        <v>1.1481481481481473</v>
      </c>
      <c r="K10" s="213" t="s">
        <v>190</v>
      </c>
      <c r="L10" s="215">
        <v>0.60693359375</v>
      </c>
      <c r="M10" s="213" t="b">
        <v>0</v>
      </c>
    </row>
    <row r="11" spans="1:13" s="216" customFormat="1" ht="14.4" x14ac:dyDescent="0.3">
      <c r="A11" s="213" t="s">
        <v>12</v>
      </c>
      <c r="B11" s="214">
        <v>43881</v>
      </c>
      <c r="C11" s="213" t="s">
        <v>196</v>
      </c>
      <c r="D11" s="213">
        <v>3</v>
      </c>
      <c r="E11" s="213">
        <v>1</v>
      </c>
      <c r="F11" s="213" t="s">
        <v>187</v>
      </c>
      <c r="G11" s="213" t="b">
        <v>0</v>
      </c>
      <c r="H11" s="215">
        <v>3.2716049382715999</v>
      </c>
      <c r="I11" s="215">
        <v>3.1728395061728398</v>
      </c>
      <c r="J11" s="215">
        <f t="shared" si="0"/>
        <v>0.96981132075471854</v>
      </c>
      <c r="K11" s="210" t="s">
        <v>188</v>
      </c>
      <c r="L11" s="215">
        <v>0.86324968063024399</v>
      </c>
      <c r="M11" s="213" t="b">
        <v>0</v>
      </c>
    </row>
    <row r="12" spans="1:13" s="216" customFormat="1" ht="14.4" x14ac:dyDescent="0.3">
      <c r="A12" s="213" t="s">
        <v>12</v>
      </c>
      <c r="B12" s="214">
        <v>43881</v>
      </c>
      <c r="C12" s="213" t="s">
        <v>196</v>
      </c>
      <c r="D12" s="213">
        <v>4</v>
      </c>
      <c r="E12" s="213">
        <v>1</v>
      </c>
      <c r="F12" s="213" t="s">
        <v>187</v>
      </c>
      <c r="G12" s="213" t="b">
        <v>0</v>
      </c>
      <c r="H12" s="215">
        <v>0.530864197530864</v>
      </c>
      <c r="I12" s="215">
        <v>0.62962962962962998</v>
      </c>
      <c r="J12" s="215">
        <f t="shared" si="0"/>
        <v>1.186046511627908</v>
      </c>
      <c r="K12" s="213" t="s">
        <v>190</v>
      </c>
      <c r="L12" s="215">
        <v>0.39005542282481598</v>
      </c>
      <c r="M12" s="213" t="b">
        <v>0</v>
      </c>
    </row>
    <row r="13" spans="1:13" s="216" customFormat="1" ht="14.4" x14ac:dyDescent="0.3">
      <c r="A13" s="213" t="s">
        <v>12</v>
      </c>
      <c r="B13" s="214">
        <v>43881</v>
      </c>
      <c r="C13" s="213" t="s">
        <v>196</v>
      </c>
      <c r="D13" s="213">
        <v>4</v>
      </c>
      <c r="E13" s="213">
        <v>2</v>
      </c>
      <c r="F13" s="213" t="s">
        <v>187</v>
      </c>
      <c r="G13" s="213" t="b">
        <v>0</v>
      </c>
      <c r="H13" s="215">
        <v>14.604938271604899</v>
      </c>
      <c r="I13" s="215">
        <v>15.8024691358025</v>
      </c>
      <c r="J13" s="215">
        <f t="shared" si="0"/>
        <v>1.0819949281487793</v>
      </c>
      <c r="K13" s="213" t="s">
        <v>190</v>
      </c>
      <c r="L13" s="215">
        <v>0.47034189605362398</v>
      </c>
      <c r="M13" s="213" t="b">
        <v>0</v>
      </c>
    </row>
    <row r="14" spans="1:13" s="216" customFormat="1" ht="14.4" x14ac:dyDescent="0.3">
      <c r="A14" s="213" t="s">
        <v>12</v>
      </c>
      <c r="B14" s="214">
        <v>43881</v>
      </c>
      <c r="C14" s="213" t="s">
        <v>196</v>
      </c>
      <c r="D14" s="213">
        <v>7</v>
      </c>
      <c r="E14" s="213">
        <v>1</v>
      </c>
      <c r="F14" s="213" t="s">
        <v>187</v>
      </c>
      <c r="G14" s="213" t="b">
        <v>0</v>
      </c>
      <c r="H14" s="215">
        <v>34.382716049382701</v>
      </c>
      <c r="I14" s="215">
        <v>38.518518518518498</v>
      </c>
      <c r="J14" s="215">
        <f t="shared" si="0"/>
        <v>1.1202872531418311</v>
      </c>
      <c r="K14" s="217" t="s">
        <v>190</v>
      </c>
      <c r="L14" s="215">
        <v>6.9122170870410799E-4</v>
      </c>
      <c r="M14" s="217" t="b">
        <v>1</v>
      </c>
    </row>
    <row r="15" spans="1:13" s="216" customFormat="1" ht="14.4" x14ac:dyDescent="0.3">
      <c r="A15" s="213" t="s">
        <v>12</v>
      </c>
      <c r="B15" s="214">
        <v>43881</v>
      </c>
      <c r="C15" s="213" t="s">
        <v>193</v>
      </c>
      <c r="D15" s="213">
        <v>2</v>
      </c>
      <c r="E15" s="213">
        <v>1</v>
      </c>
      <c r="F15" s="213" t="s">
        <v>187</v>
      </c>
      <c r="G15" s="213" t="b">
        <v>0</v>
      </c>
      <c r="H15" s="215">
        <v>0.33333333333333298</v>
      </c>
      <c r="I15" s="215">
        <v>0.133333333333333</v>
      </c>
      <c r="J15" s="215">
        <f t="shared" si="0"/>
        <v>0.39999999999999941</v>
      </c>
      <c r="K15" s="210" t="s">
        <v>188</v>
      </c>
      <c r="L15" s="215">
        <v>0.3125</v>
      </c>
      <c r="M15" s="213" t="b">
        <v>0</v>
      </c>
    </row>
    <row r="16" spans="1:13" s="216" customFormat="1" ht="14.4" x14ac:dyDescent="0.3">
      <c r="A16" s="213" t="s">
        <v>12</v>
      </c>
      <c r="B16" s="214">
        <v>43881</v>
      </c>
      <c r="C16" s="213" t="s">
        <v>193</v>
      </c>
      <c r="D16" s="213">
        <v>5</v>
      </c>
      <c r="E16" s="213">
        <v>2</v>
      </c>
      <c r="F16" s="213" t="s">
        <v>187</v>
      </c>
      <c r="G16" s="213" t="b">
        <v>0</v>
      </c>
      <c r="H16" s="215">
        <v>0.53333333333333299</v>
      </c>
      <c r="I16" s="215">
        <v>0.51111111111111096</v>
      </c>
      <c r="J16" s="215">
        <f t="shared" si="0"/>
        <v>0.9583333333333337</v>
      </c>
      <c r="K16" s="210" t="s">
        <v>188</v>
      </c>
      <c r="L16" s="215">
        <v>0.9501953125</v>
      </c>
      <c r="M16" s="213" t="b">
        <v>0</v>
      </c>
    </row>
    <row r="17" spans="1:13" s="216" customFormat="1" ht="14.4" x14ac:dyDescent="0.3">
      <c r="A17" s="213" t="s">
        <v>12</v>
      </c>
      <c r="B17" s="214">
        <v>43885</v>
      </c>
      <c r="C17" s="213" t="s">
        <v>197</v>
      </c>
      <c r="D17" s="213">
        <v>1</v>
      </c>
      <c r="E17" s="213">
        <v>1</v>
      </c>
      <c r="F17" s="213" t="s">
        <v>187</v>
      </c>
      <c r="G17" s="213" t="b">
        <v>0</v>
      </c>
      <c r="H17" s="215">
        <v>6.25</v>
      </c>
      <c r="I17" s="215">
        <v>7.7083333333333304</v>
      </c>
      <c r="J17" s="215">
        <f t="shared" si="0"/>
        <v>1.2333333333333329</v>
      </c>
      <c r="K17" s="213" t="s">
        <v>190</v>
      </c>
      <c r="L17" s="215">
        <v>0.7421875</v>
      </c>
      <c r="M17" s="213" t="b">
        <v>0</v>
      </c>
    </row>
    <row r="18" spans="1:13" s="216" customFormat="1" ht="14.4" x14ac:dyDescent="0.3">
      <c r="A18" s="213" t="s">
        <v>12</v>
      </c>
      <c r="B18" s="214">
        <v>43885</v>
      </c>
      <c r="C18" s="213" t="s">
        <v>197</v>
      </c>
      <c r="D18" s="213">
        <v>2</v>
      </c>
      <c r="E18" s="213">
        <v>1</v>
      </c>
      <c r="F18" s="213" t="s">
        <v>187</v>
      </c>
      <c r="G18" s="213" t="b">
        <v>0</v>
      </c>
      <c r="H18" s="215">
        <v>3.4583333333333299</v>
      </c>
      <c r="I18" s="215">
        <v>3.7916666666666701</v>
      </c>
      <c r="J18" s="215">
        <f t="shared" si="0"/>
        <v>1.0963855421686768</v>
      </c>
      <c r="K18" s="213" t="s">
        <v>190</v>
      </c>
      <c r="L18" s="215">
        <v>0.9375</v>
      </c>
      <c r="M18" s="213" t="b">
        <v>0</v>
      </c>
    </row>
    <row r="19" spans="1:13" s="216" customFormat="1" ht="14.4" x14ac:dyDescent="0.3">
      <c r="A19" s="213" t="s">
        <v>12</v>
      </c>
      <c r="B19" s="214">
        <v>43885</v>
      </c>
      <c r="C19" s="213" t="s">
        <v>197</v>
      </c>
      <c r="D19" s="213">
        <v>2</v>
      </c>
      <c r="E19" s="213">
        <v>2</v>
      </c>
      <c r="F19" s="213" t="s">
        <v>187</v>
      </c>
      <c r="G19" s="213" t="b">
        <v>0</v>
      </c>
      <c r="H19" s="215">
        <v>5.37777777777778</v>
      </c>
      <c r="I19" s="215">
        <v>6.4666666666666703</v>
      </c>
      <c r="J19" s="215">
        <f t="shared" si="0"/>
        <v>1.2024793388429753</v>
      </c>
      <c r="K19" s="217" t="s">
        <v>190</v>
      </c>
      <c r="L19" s="215">
        <v>3.173828125E-2</v>
      </c>
      <c r="M19" s="217" t="b">
        <v>1</v>
      </c>
    </row>
    <row r="20" spans="1:13" s="216" customFormat="1" ht="14.4" x14ac:dyDescent="0.3">
      <c r="A20" s="213" t="s">
        <v>12</v>
      </c>
      <c r="B20" s="214">
        <v>43885</v>
      </c>
      <c r="C20" s="213" t="s">
        <v>197</v>
      </c>
      <c r="D20" s="213">
        <v>6</v>
      </c>
      <c r="E20" s="213">
        <v>2</v>
      </c>
      <c r="F20" s="213" t="s">
        <v>187</v>
      </c>
      <c r="G20" s="213" t="b">
        <v>0</v>
      </c>
      <c r="H20" s="215">
        <v>21.25</v>
      </c>
      <c r="I20" s="215">
        <v>27.9166666666667</v>
      </c>
      <c r="J20" s="215">
        <f t="shared" si="0"/>
        <v>1.31372549019608</v>
      </c>
      <c r="K20" s="217" t="s">
        <v>190</v>
      </c>
      <c r="L20" s="215">
        <v>1.5625E-2</v>
      </c>
      <c r="M20" s="217" t="b">
        <v>1</v>
      </c>
    </row>
    <row r="21" spans="1:13" s="216" customFormat="1" ht="14.4" x14ac:dyDescent="0.3">
      <c r="A21" s="213" t="s">
        <v>12</v>
      </c>
      <c r="B21" s="214">
        <v>44481</v>
      </c>
      <c r="C21" s="213" t="s">
        <v>201</v>
      </c>
      <c r="D21" s="213">
        <v>1</v>
      </c>
      <c r="E21" s="213">
        <v>1</v>
      </c>
      <c r="F21" s="213" t="s">
        <v>187</v>
      </c>
      <c r="G21" s="213" t="b">
        <v>0</v>
      </c>
      <c r="H21" s="215">
        <v>1.17333333333333</v>
      </c>
      <c r="I21" s="215">
        <v>1.72</v>
      </c>
      <c r="J21" s="215">
        <f t="shared" si="0"/>
        <v>1.465909090909095</v>
      </c>
      <c r="K21" s="217" t="s">
        <v>190</v>
      </c>
      <c r="L21" s="215">
        <v>5.7106415733958098E-3</v>
      </c>
      <c r="M21" s="217" t="b">
        <v>1</v>
      </c>
    </row>
    <row r="22" spans="1:13" s="216" customFormat="1" ht="14.4" x14ac:dyDescent="0.3">
      <c r="A22" s="213" t="s">
        <v>12</v>
      </c>
      <c r="B22" s="214">
        <v>44481</v>
      </c>
      <c r="C22" s="213" t="s">
        <v>201</v>
      </c>
      <c r="D22" s="213">
        <v>1</v>
      </c>
      <c r="E22" s="213">
        <v>2</v>
      </c>
      <c r="F22" s="213" t="s">
        <v>187</v>
      </c>
      <c r="G22" s="213" t="b">
        <v>0</v>
      </c>
      <c r="H22" s="215">
        <v>0.08</v>
      </c>
      <c r="I22" s="215">
        <v>0.22666666666666699</v>
      </c>
      <c r="J22" s="215">
        <f t="shared" si="0"/>
        <v>2.8333333333333375</v>
      </c>
      <c r="K22" s="213" t="s">
        <v>190</v>
      </c>
      <c r="L22" s="215">
        <v>0.226806640625</v>
      </c>
      <c r="M22" s="213" t="b">
        <v>0</v>
      </c>
    </row>
    <row r="23" spans="1:13" s="216" customFormat="1" ht="14.4" x14ac:dyDescent="0.3">
      <c r="A23" s="213" t="s">
        <v>12</v>
      </c>
      <c r="B23" s="214">
        <v>44481</v>
      </c>
      <c r="C23" s="213" t="s">
        <v>201</v>
      </c>
      <c r="D23" s="213">
        <v>5</v>
      </c>
      <c r="E23" s="213">
        <v>1</v>
      </c>
      <c r="F23" s="213" t="s">
        <v>187</v>
      </c>
      <c r="G23" s="213" t="b">
        <v>0</v>
      </c>
      <c r="H23" s="215">
        <v>7.0533333333333399</v>
      </c>
      <c r="I23" s="215">
        <v>5.9733333333333301</v>
      </c>
      <c r="J23" s="215">
        <f t="shared" si="0"/>
        <v>0.84688090737239952</v>
      </c>
      <c r="K23" s="218" t="s">
        <v>188</v>
      </c>
      <c r="L23" s="215">
        <v>9.5437214772480794E-3</v>
      </c>
      <c r="M23" s="217" t="b">
        <v>1</v>
      </c>
    </row>
    <row r="24" spans="1:13" s="216" customFormat="1" ht="14.4" x14ac:dyDescent="0.3">
      <c r="A24" s="213" t="s">
        <v>12</v>
      </c>
      <c r="B24" s="214">
        <v>44481</v>
      </c>
      <c r="C24" s="213" t="s">
        <v>201</v>
      </c>
      <c r="D24" s="213">
        <v>5</v>
      </c>
      <c r="E24" s="213">
        <v>2</v>
      </c>
      <c r="F24" s="213" t="s">
        <v>187</v>
      </c>
      <c r="G24" s="213" t="b">
        <v>0</v>
      </c>
      <c r="H24" s="215">
        <v>1.13333333333333</v>
      </c>
      <c r="I24" s="215">
        <v>1.1200000000000001</v>
      </c>
      <c r="J24" s="215">
        <f t="shared" si="0"/>
        <v>0.9882352941176501</v>
      </c>
      <c r="K24" s="210" t="s">
        <v>188</v>
      </c>
      <c r="L24" s="215">
        <v>0.88683519771828401</v>
      </c>
      <c r="M24" s="213" t="b">
        <v>0</v>
      </c>
    </row>
    <row r="25" spans="1:13" s="216" customFormat="1" ht="14.4" x14ac:dyDescent="0.3">
      <c r="A25" s="213" t="s">
        <v>12</v>
      </c>
      <c r="B25" s="214">
        <v>44482</v>
      </c>
      <c r="C25" s="213" t="s">
        <v>202</v>
      </c>
      <c r="D25" s="213">
        <v>1</v>
      </c>
      <c r="E25" s="213">
        <v>1</v>
      </c>
      <c r="F25" s="213" t="s">
        <v>187</v>
      </c>
      <c r="G25" s="213" t="b">
        <v>0</v>
      </c>
      <c r="H25" s="215">
        <v>6.3703703703703702</v>
      </c>
      <c r="I25" s="215">
        <v>6.3333333333333304</v>
      </c>
      <c r="J25" s="215">
        <f t="shared" si="0"/>
        <v>0.99418604651162745</v>
      </c>
      <c r="K25" s="210" t="s">
        <v>188</v>
      </c>
      <c r="L25" s="215">
        <v>0.984375</v>
      </c>
      <c r="M25" s="213" t="b">
        <v>0</v>
      </c>
    </row>
    <row r="26" spans="1:13" s="216" customFormat="1" ht="14.4" x14ac:dyDescent="0.3">
      <c r="A26" s="213" t="s">
        <v>12</v>
      </c>
      <c r="B26" s="214">
        <v>44482</v>
      </c>
      <c r="C26" s="213" t="s">
        <v>202</v>
      </c>
      <c r="D26" s="213">
        <v>5</v>
      </c>
      <c r="E26" s="213">
        <v>2</v>
      </c>
      <c r="F26" s="213" t="s">
        <v>187</v>
      </c>
      <c r="G26" s="213" t="b">
        <v>0</v>
      </c>
      <c r="H26" s="215">
        <v>3.7037037037037E-2</v>
      </c>
      <c r="I26" s="215">
        <v>0.296296296296296</v>
      </c>
      <c r="J26" s="215">
        <f t="shared" si="0"/>
        <v>8</v>
      </c>
      <c r="K26" s="213" t="s">
        <v>190</v>
      </c>
      <c r="L26" s="215">
        <v>0.25</v>
      </c>
      <c r="M26" s="213" t="b">
        <v>0</v>
      </c>
    </row>
    <row r="27" spans="1:13" s="216" customFormat="1" ht="14.4" x14ac:dyDescent="0.3">
      <c r="A27" s="213" t="s">
        <v>12</v>
      </c>
      <c r="B27" s="214">
        <v>44482</v>
      </c>
      <c r="C27" s="213" t="s">
        <v>202</v>
      </c>
      <c r="D27" s="213">
        <v>5</v>
      </c>
      <c r="E27" s="213">
        <v>3</v>
      </c>
      <c r="F27" s="213" t="s">
        <v>187</v>
      </c>
      <c r="G27" s="213" t="b">
        <v>0</v>
      </c>
      <c r="H27" s="215">
        <v>1.2962962962963001</v>
      </c>
      <c r="I27" s="215">
        <v>1.62962962962963</v>
      </c>
      <c r="J27" s="215">
        <f t="shared" si="0"/>
        <v>1.2571428571428538</v>
      </c>
      <c r="K27" s="213" t="s">
        <v>190</v>
      </c>
      <c r="L27" s="215">
        <v>0.4375</v>
      </c>
      <c r="M27" s="213" t="b">
        <v>0</v>
      </c>
    </row>
    <row r="28" spans="1:13" s="216" customFormat="1" ht="14.4" x14ac:dyDescent="0.3">
      <c r="A28" s="213" t="s">
        <v>12</v>
      </c>
      <c r="B28" s="214">
        <v>44482</v>
      </c>
      <c r="C28" s="213" t="s">
        <v>202</v>
      </c>
      <c r="D28" s="213">
        <v>5</v>
      </c>
      <c r="E28" s="213">
        <v>4</v>
      </c>
      <c r="F28" s="213" t="s">
        <v>187</v>
      </c>
      <c r="G28" s="213" t="b">
        <v>0</v>
      </c>
      <c r="H28" s="215">
        <v>3.92592592592593</v>
      </c>
      <c r="I28" s="215">
        <v>4.2962962962963003</v>
      </c>
      <c r="J28" s="215">
        <f t="shared" si="0"/>
        <v>1.0943396226415092</v>
      </c>
      <c r="K28" s="213" t="s">
        <v>190</v>
      </c>
      <c r="L28" s="215">
        <v>0.15625</v>
      </c>
      <c r="M28" s="213" t="b">
        <v>0</v>
      </c>
    </row>
    <row r="29" spans="1:13" s="216" customFormat="1" ht="14.4" x14ac:dyDescent="0.3">
      <c r="A29" s="213" t="s">
        <v>12</v>
      </c>
      <c r="B29" s="214">
        <v>44482</v>
      </c>
      <c r="C29" s="213" t="s">
        <v>202</v>
      </c>
      <c r="D29" s="213">
        <v>5</v>
      </c>
      <c r="E29" s="213">
        <v>5</v>
      </c>
      <c r="F29" s="213" t="s">
        <v>187</v>
      </c>
      <c r="G29" s="213" t="b">
        <v>0</v>
      </c>
      <c r="H29" s="215">
        <v>3.7037037037037E-2</v>
      </c>
      <c r="I29" s="215">
        <v>0</v>
      </c>
      <c r="J29" s="215">
        <f t="shared" si="0"/>
        <v>0</v>
      </c>
      <c r="K29" s="210" t="s">
        <v>188</v>
      </c>
      <c r="L29" s="215">
        <v>1</v>
      </c>
      <c r="M29" s="213" t="b">
        <v>0</v>
      </c>
    </row>
    <row r="30" spans="1:13" s="216" customFormat="1" ht="14.4" x14ac:dyDescent="0.3">
      <c r="A30" s="213" t="s">
        <v>12</v>
      </c>
      <c r="B30" s="214">
        <v>44482</v>
      </c>
      <c r="C30" s="213" t="s">
        <v>202</v>
      </c>
      <c r="D30" s="213">
        <v>5</v>
      </c>
      <c r="E30" s="213">
        <v>6</v>
      </c>
      <c r="F30" s="213" t="s">
        <v>187</v>
      </c>
      <c r="G30" s="213" t="b">
        <v>0</v>
      </c>
      <c r="H30" s="215">
        <v>3.4074074074074101</v>
      </c>
      <c r="I30" s="215">
        <v>1.7777777777777799</v>
      </c>
      <c r="J30" s="215">
        <f t="shared" si="0"/>
        <v>0.52173913043478282</v>
      </c>
      <c r="K30" s="210" t="s">
        <v>188</v>
      </c>
      <c r="L30" s="215">
        <v>0.46875</v>
      </c>
      <c r="M30" s="213" t="b">
        <v>0</v>
      </c>
    </row>
    <row r="31" spans="1:13" s="216" customFormat="1" ht="14.4" x14ac:dyDescent="0.3">
      <c r="A31" s="213" t="s">
        <v>12</v>
      </c>
      <c r="B31" s="214">
        <v>44482</v>
      </c>
      <c r="C31" s="213" t="s">
        <v>202</v>
      </c>
      <c r="D31" s="213">
        <v>5</v>
      </c>
      <c r="E31" s="213">
        <v>7</v>
      </c>
      <c r="F31" s="213" t="s">
        <v>187</v>
      </c>
      <c r="G31" s="213" t="b">
        <v>0</v>
      </c>
      <c r="H31" s="215">
        <v>0.18518518518518501</v>
      </c>
      <c r="I31" s="215">
        <v>0.18518518518518501</v>
      </c>
      <c r="J31" s="215">
        <f t="shared" si="0"/>
        <v>1</v>
      </c>
      <c r="K31" s="213" t="s">
        <v>232</v>
      </c>
      <c r="L31" s="215">
        <v>1</v>
      </c>
      <c r="M31" s="213" t="b">
        <v>0</v>
      </c>
    </row>
    <row r="32" spans="1:13" s="216" customFormat="1" ht="14.4" x14ac:dyDescent="0.3">
      <c r="A32" s="213" t="s">
        <v>12</v>
      </c>
      <c r="B32" s="214">
        <v>44483</v>
      </c>
      <c r="C32" s="213" t="s">
        <v>201</v>
      </c>
      <c r="D32" s="213">
        <v>5</v>
      </c>
      <c r="E32" s="213">
        <v>1</v>
      </c>
      <c r="F32" s="213" t="s">
        <v>187</v>
      </c>
      <c r="G32" s="213" t="b">
        <v>0</v>
      </c>
      <c r="H32" s="215">
        <v>6.5833333333333401</v>
      </c>
      <c r="I32" s="215">
        <v>6.2777777777777803</v>
      </c>
      <c r="J32" s="215">
        <f t="shared" si="0"/>
        <v>0.95358649789029482</v>
      </c>
      <c r="K32" s="210" t="s">
        <v>188</v>
      </c>
      <c r="L32" s="215">
        <v>0.60442788180902995</v>
      </c>
      <c r="M32" s="213" t="b">
        <v>0</v>
      </c>
    </row>
    <row r="33" spans="1:13" s="216" customFormat="1" ht="14.4" x14ac:dyDescent="0.3">
      <c r="A33" s="213" t="s">
        <v>12</v>
      </c>
      <c r="B33" s="214">
        <v>44483</v>
      </c>
      <c r="C33" s="213" t="s">
        <v>201</v>
      </c>
      <c r="D33" s="213">
        <v>5</v>
      </c>
      <c r="E33" s="213">
        <v>2</v>
      </c>
      <c r="F33" s="213" t="s">
        <v>187</v>
      </c>
      <c r="G33" s="213" t="b">
        <v>0</v>
      </c>
      <c r="H33" s="215">
        <v>4.5972222222222197</v>
      </c>
      <c r="I33" s="215">
        <v>3.9027777777777799</v>
      </c>
      <c r="J33" s="215">
        <f t="shared" si="0"/>
        <v>0.8489425981873121</v>
      </c>
      <c r="K33" s="218" t="s">
        <v>188</v>
      </c>
      <c r="L33" s="215">
        <v>4.71313390412922E-2</v>
      </c>
      <c r="M33" s="217" t="b">
        <v>1</v>
      </c>
    </row>
    <row r="34" spans="1:13" s="216" customFormat="1" ht="14.4" x14ac:dyDescent="0.3">
      <c r="A34" s="213" t="s">
        <v>12</v>
      </c>
      <c r="B34" s="214">
        <v>44485</v>
      </c>
      <c r="C34" s="213" t="s">
        <v>203</v>
      </c>
      <c r="D34" s="213">
        <v>1</v>
      </c>
      <c r="E34" s="213">
        <v>1</v>
      </c>
      <c r="F34" s="213" t="s">
        <v>187</v>
      </c>
      <c r="G34" s="213" t="b">
        <v>0</v>
      </c>
      <c r="H34" s="215">
        <v>20.261904761904798</v>
      </c>
      <c r="I34" s="215">
        <v>19.595238095238098</v>
      </c>
      <c r="J34" s="215">
        <f t="shared" si="0"/>
        <v>0.96709753231492201</v>
      </c>
      <c r="K34" s="210" t="s">
        <v>188</v>
      </c>
      <c r="L34" s="215">
        <v>0.43408203125</v>
      </c>
      <c r="M34" s="213" t="b">
        <v>0</v>
      </c>
    </row>
    <row r="35" spans="1:13" s="216" customFormat="1" ht="14.4" x14ac:dyDescent="0.3">
      <c r="A35" s="213" t="s">
        <v>12</v>
      </c>
      <c r="B35" s="214">
        <v>44485</v>
      </c>
      <c r="C35" s="213" t="s">
        <v>203</v>
      </c>
      <c r="D35" s="213">
        <v>1</v>
      </c>
      <c r="E35" s="213">
        <v>2</v>
      </c>
      <c r="F35" s="213" t="s">
        <v>187</v>
      </c>
      <c r="G35" s="213" t="b">
        <v>0</v>
      </c>
      <c r="H35" s="215">
        <v>20.1428571428571</v>
      </c>
      <c r="I35" s="215">
        <v>18.119047619047599</v>
      </c>
      <c r="J35" s="215">
        <f t="shared" si="0"/>
        <v>0.89952718676123022</v>
      </c>
      <c r="K35" s="210" t="s">
        <v>188</v>
      </c>
      <c r="L35" s="215">
        <v>0.2742919921875</v>
      </c>
      <c r="M35" s="213" t="b">
        <v>0</v>
      </c>
    </row>
    <row r="36" spans="1:13" s="216" customFormat="1" ht="14.4" x14ac:dyDescent="0.3">
      <c r="A36" s="213" t="s">
        <v>12</v>
      </c>
      <c r="B36" s="214">
        <v>44485</v>
      </c>
      <c r="C36" s="213" t="s">
        <v>203</v>
      </c>
      <c r="D36" s="213">
        <v>6</v>
      </c>
      <c r="E36" s="213">
        <v>1</v>
      </c>
      <c r="F36" s="213" t="s">
        <v>187</v>
      </c>
      <c r="G36" s="213" t="b">
        <v>0</v>
      </c>
      <c r="H36" s="215">
        <v>27.119047619047599</v>
      </c>
      <c r="I36" s="215">
        <v>26.904761904761902</v>
      </c>
      <c r="J36" s="215">
        <f t="shared" si="0"/>
        <v>0.99209833187006202</v>
      </c>
      <c r="K36" s="210" t="s">
        <v>188</v>
      </c>
      <c r="L36" s="215">
        <v>0.94873046875</v>
      </c>
      <c r="M36" s="213" t="b">
        <v>0</v>
      </c>
    </row>
    <row r="37" spans="1:13" s="216" customFormat="1" ht="14.4" x14ac:dyDescent="0.3">
      <c r="A37" s="213" t="s">
        <v>12</v>
      </c>
      <c r="B37" s="214">
        <v>44485</v>
      </c>
      <c r="C37" s="213" t="s">
        <v>203</v>
      </c>
      <c r="D37" s="213">
        <v>7</v>
      </c>
      <c r="E37" s="213">
        <v>2</v>
      </c>
      <c r="F37" s="213" t="s">
        <v>187</v>
      </c>
      <c r="G37" s="213" t="b">
        <v>0</v>
      </c>
      <c r="H37" s="215">
        <v>1.0952380952381</v>
      </c>
      <c r="I37" s="215">
        <v>0.80952380952380898</v>
      </c>
      <c r="J37" s="215">
        <f t="shared" si="0"/>
        <v>0.73913043478260498</v>
      </c>
      <c r="K37" s="210" t="s">
        <v>188</v>
      </c>
      <c r="L37" s="215">
        <v>0.115234375</v>
      </c>
      <c r="M37" s="213" t="b">
        <v>0</v>
      </c>
    </row>
    <row r="38" spans="1:13" s="216" customFormat="1" ht="14.4" x14ac:dyDescent="0.3">
      <c r="A38" s="213" t="s">
        <v>12</v>
      </c>
      <c r="B38" s="214">
        <v>44485</v>
      </c>
      <c r="C38" s="213" t="s">
        <v>203</v>
      </c>
      <c r="D38" s="213">
        <v>8</v>
      </c>
      <c r="E38" s="213">
        <v>1</v>
      </c>
      <c r="F38" s="213" t="s">
        <v>187</v>
      </c>
      <c r="G38" s="213" t="b">
        <v>0</v>
      </c>
      <c r="H38" s="215">
        <v>1.0476190476190499</v>
      </c>
      <c r="I38" s="215">
        <v>3.5476190476190501</v>
      </c>
      <c r="J38" s="215">
        <f t="shared" si="0"/>
        <v>3.3863636363636314</v>
      </c>
      <c r="K38" s="217" t="s">
        <v>190</v>
      </c>
      <c r="L38" s="215">
        <v>3.662109375E-4</v>
      </c>
      <c r="M38" s="217" t="b">
        <v>1</v>
      </c>
    </row>
    <row r="39" spans="1:13" s="216" customFormat="1" ht="14.4" x14ac:dyDescent="0.3">
      <c r="A39" s="213" t="s">
        <v>12</v>
      </c>
      <c r="B39" s="214">
        <v>44504</v>
      </c>
      <c r="C39" s="213" t="s">
        <v>202</v>
      </c>
      <c r="D39" s="213">
        <v>1</v>
      </c>
      <c r="E39" s="213">
        <v>1</v>
      </c>
      <c r="F39" s="213" t="s">
        <v>187</v>
      </c>
      <c r="G39" s="213" t="b">
        <v>0</v>
      </c>
      <c r="H39" s="215">
        <v>0.77777777777777801</v>
      </c>
      <c r="I39" s="215">
        <v>1.1111111111111101</v>
      </c>
      <c r="J39" s="215">
        <f t="shared" si="0"/>
        <v>1.4285714285714268</v>
      </c>
      <c r="K39" s="213" t="s">
        <v>190</v>
      </c>
      <c r="L39" s="215">
        <v>1</v>
      </c>
      <c r="M39" s="213" t="b">
        <v>0</v>
      </c>
    </row>
    <row r="40" spans="1:13" s="216" customFormat="1" ht="14.4" x14ac:dyDescent="0.3">
      <c r="A40" s="213" t="s">
        <v>12</v>
      </c>
      <c r="B40" s="214">
        <v>44504</v>
      </c>
      <c r="C40" s="213" t="s">
        <v>202</v>
      </c>
      <c r="D40" s="213">
        <v>1</v>
      </c>
      <c r="E40" s="213">
        <v>2</v>
      </c>
      <c r="F40" s="213" t="s">
        <v>187</v>
      </c>
      <c r="G40" s="213" t="b">
        <v>0</v>
      </c>
      <c r="H40" s="215">
        <v>0</v>
      </c>
      <c r="I40" s="215">
        <v>0.11111111111111099</v>
      </c>
      <c r="J40" s="215" t="e">
        <f t="shared" si="0"/>
        <v>#DIV/0!</v>
      </c>
      <c r="K40" s="213" t="s">
        <v>190</v>
      </c>
      <c r="L40" s="215">
        <v>1</v>
      </c>
      <c r="M40" s="213" t="b">
        <v>0</v>
      </c>
    </row>
    <row r="41" spans="1:13" s="216" customFormat="1" ht="14.4" x14ac:dyDescent="0.3">
      <c r="A41" s="213" t="s">
        <v>12</v>
      </c>
      <c r="B41" s="214">
        <v>44504</v>
      </c>
      <c r="C41" s="213" t="s">
        <v>202</v>
      </c>
      <c r="D41" s="213">
        <v>2</v>
      </c>
      <c r="E41" s="213">
        <v>2</v>
      </c>
      <c r="F41" s="213" t="s">
        <v>187</v>
      </c>
      <c r="G41" s="213" t="b">
        <v>0</v>
      </c>
      <c r="H41" s="215">
        <v>2.5555555555555598</v>
      </c>
      <c r="I41" s="215">
        <v>2.8888888888888902</v>
      </c>
      <c r="J41" s="215">
        <f t="shared" si="0"/>
        <v>1.1304347826086942</v>
      </c>
      <c r="K41" s="213" t="s">
        <v>190</v>
      </c>
      <c r="L41" s="215">
        <v>1</v>
      </c>
      <c r="M41" s="213" t="b">
        <v>0</v>
      </c>
    </row>
    <row r="42" spans="1:13" s="216" customFormat="1" ht="14.4" x14ac:dyDescent="0.3">
      <c r="A42" s="213" t="s">
        <v>12</v>
      </c>
      <c r="B42" s="214">
        <v>44504</v>
      </c>
      <c r="C42" s="213" t="s">
        <v>202</v>
      </c>
      <c r="D42" s="213">
        <v>5</v>
      </c>
      <c r="E42" s="213">
        <v>2</v>
      </c>
      <c r="F42" s="213" t="s">
        <v>187</v>
      </c>
      <c r="G42" s="213" t="b">
        <v>0</v>
      </c>
      <c r="H42" s="215">
        <v>0</v>
      </c>
      <c r="I42" s="215">
        <v>0</v>
      </c>
      <c r="J42" s="215" t="e">
        <f t="shared" si="0"/>
        <v>#DIV/0!</v>
      </c>
      <c r="K42" s="213" t="s">
        <v>232</v>
      </c>
      <c r="L42" s="215">
        <v>1</v>
      </c>
      <c r="M42" s="213" t="b">
        <v>0</v>
      </c>
    </row>
    <row r="43" spans="1:13" s="216" customFormat="1" ht="14.4" x14ac:dyDescent="0.3">
      <c r="A43" s="213" t="s">
        <v>12</v>
      </c>
      <c r="B43" s="214">
        <v>44504</v>
      </c>
      <c r="C43" s="213" t="s">
        <v>202</v>
      </c>
      <c r="D43" s="213">
        <v>5</v>
      </c>
      <c r="E43" s="213">
        <v>3</v>
      </c>
      <c r="F43" s="213" t="s">
        <v>187</v>
      </c>
      <c r="G43" s="213" t="b">
        <v>0</v>
      </c>
      <c r="H43" s="215">
        <v>0</v>
      </c>
      <c r="I43" s="215">
        <v>0.11111111111111099</v>
      </c>
      <c r="J43" s="215" t="e">
        <f t="shared" si="0"/>
        <v>#DIV/0!</v>
      </c>
      <c r="K43" s="213" t="s">
        <v>190</v>
      </c>
      <c r="L43" s="215">
        <v>1</v>
      </c>
      <c r="M43" s="213" t="b">
        <v>0</v>
      </c>
    </row>
    <row r="44" spans="1:13" s="216" customFormat="1" ht="14.4" x14ac:dyDescent="0.3">
      <c r="A44" s="213" t="s">
        <v>12</v>
      </c>
      <c r="B44" s="214">
        <v>43879</v>
      </c>
      <c r="C44" s="213" t="s">
        <v>193</v>
      </c>
      <c r="D44" s="213">
        <v>1</v>
      </c>
      <c r="E44" s="213">
        <v>3</v>
      </c>
      <c r="F44" s="213" t="s">
        <v>189</v>
      </c>
      <c r="G44" s="213" t="b">
        <v>0</v>
      </c>
      <c r="H44" s="215">
        <v>1.28571428571429</v>
      </c>
      <c r="I44" s="215">
        <v>1.38095238095238</v>
      </c>
      <c r="J44" s="215">
        <f t="shared" si="0"/>
        <v>1.0740740740740697</v>
      </c>
      <c r="K44" s="213" t="s">
        <v>190</v>
      </c>
      <c r="L44" s="215">
        <v>0.875</v>
      </c>
      <c r="M44" s="213" t="b">
        <v>0</v>
      </c>
    </row>
    <row r="45" spans="1:13" s="216" customFormat="1" ht="14.4" x14ac:dyDescent="0.3">
      <c r="A45" s="213" t="s">
        <v>12</v>
      </c>
      <c r="B45" s="214">
        <v>43879</v>
      </c>
      <c r="C45" s="213" t="s">
        <v>193</v>
      </c>
      <c r="D45" s="213">
        <v>7</v>
      </c>
      <c r="E45" s="213">
        <v>1</v>
      </c>
      <c r="F45" s="213" t="s">
        <v>189</v>
      </c>
      <c r="G45" s="213" t="b">
        <v>0</v>
      </c>
      <c r="H45" s="215">
        <v>57.6666666666667</v>
      </c>
      <c r="I45" s="215">
        <v>67.142857142857196</v>
      </c>
      <c r="J45" s="215">
        <f t="shared" si="0"/>
        <v>1.1643270024772918</v>
      </c>
      <c r="K45" s="213" t="s">
        <v>190</v>
      </c>
      <c r="L45" s="215">
        <v>7.8125E-2</v>
      </c>
      <c r="M45" s="213" t="b">
        <v>0</v>
      </c>
    </row>
    <row r="46" spans="1:13" s="216" customFormat="1" ht="14.4" x14ac:dyDescent="0.3">
      <c r="A46" s="213" t="s">
        <v>12</v>
      </c>
      <c r="B46" s="214">
        <v>43879</v>
      </c>
      <c r="C46" s="213" t="s">
        <v>193</v>
      </c>
      <c r="D46" s="213">
        <v>7</v>
      </c>
      <c r="E46" s="213">
        <v>2</v>
      </c>
      <c r="F46" s="213" t="s">
        <v>189</v>
      </c>
      <c r="G46" s="213" t="b">
        <v>0</v>
      </c>
      <c r="H46" s="215">
        <v>8.4285714285714306</v>
      </c>
      <c r="I46" s="215">
        <v>10.2380952380952</v>
      </c>
      <c r="J46" s="215">
        <f t="shared" si="0"/>
        <v>1.2146892655367183</v>
      </c>
      <c r="K46" s="213" t="s">
        <v>190</v>
      </c>
      <c r="L46" s="215">
        <v>0.1875</v>
      </c>
      <c r="M46" s="213" t="b">
        <v>0</v>
      </c>
    </row>
    <row r="47" spans="1:13" s="216" customFormat="1" ht="14.4" x14ac:dyDescent="0.3">
      <c r="A47" s="213" t="s">
        <v>12</v>
      </c>
      <c r="B47" s="214">
        <v>43879</v>
      </c>
      <c r="C47" s="213" t="s">
        <v>193</v>
      </c>
      <c r="D47" s="213">
        <v>8</v>
      </c>
      <c r="E47" s="213">
        <v>2</v>
      </c>
      <c r="F47" s="213" t="s">
        <v>189</v>
      </c>
      <c r="G47" s="213" t="b">
        <v>0</v>
      </c>
      <c r="H47" s="215">
        <v>4.7619047619047603E-2</v>
      </c>
      <c r="I47" s="215">
        <v>3.4761904761904798</v>
      </c>
      <c r="J47" s="215">
        <f t="shared" si="0"/>
        <v>73.000000000000099</v>
      </c>
      <c r="K47" s="217" t="s">
        <v>190</v>
      </c>
      <c r="L47" s="215">
        <v>3.125E-2</v>
      </c>
      <c r="M47" s="217" t="b">
        <v>1</v>
      </c>
    </row>
    <row r="48" spans="1:13" s="216" customFormat="1" ht="14.4" x14ac:dyDescent="0.3">
      <c r="A48" s="213" t="s">
        <v>12</v>
      </c>
      <c r="B48" s="214">
        <v>43879</v>
      </c>
      <c r="C48" s="213" t="s">
        <v>194</v>
      </c>
      <c r="D48" s="213">
        <v>1</v>
      </c>
      <c r="E48" s="213">
        <v>1</v>
      </c>
      <c r="F48" s="213" t="s">
        <v>189</v>
      </c>
      <c r="G48" s="213" t="b">
        <v>0</v>
      </c>
      <c r="H48" s="215">
        <v>1</v>
      </c>
      <c r="I48" s="215">
        <v>6</v>
      </c>
      <c r="J48" s="215">
        <f t="shared" si="0"/>
        <v>6</v>
      </c>
      <c r="K48" s="213" t="s">
        <v>190</v>
      </c>
      <c r="L48" s="215">
        <v>1</v>
      </c>
      <c r="M48" s="213" t="b">
        <v>0</v>
      </c>
    </row>
    <row r="49" spans="1:13" s="216" customFormat="1" ht="14.4" x14ac:dyDescent="0.3">
      <c r="A49" s="213" t="s">
        <v>12</v>
      </c>
      <c r="B49" s="214">
        <v>43879</v>
      </c>
      <c r="C49" s="213" t="s">
        <v>194</v>
      </c>
      <c r="D49" s="213">
        <v>4</v>
      </c>
      <c r="E49" s="213">
        <v>1</v>
      </c>
      <c r="F49" s="213" t="s">
        <v>189</v>
      </c>
      <c r="G49" s="213" t="b">
        <v>0</v>
      </c>
      <c r="H49" s="215">
        <v>0.16666666666666699</v>
      </c>
      <c r="I49" s="215">
        <v>0.33333333333333298</v>
      </c>
      <c r="J49" s="215">
        <f t="shared" si="0"/>
        <v>1.999999999999994</v>
      </c>
      <c r="K49" s="213" t="s">
        <v>190</v>
      </c>
      <c r="L49" s="215">
        <v>1</v>
      </c>
      <c r="M49" s="213" t="b">
        <v>0</v>
      </c>
    </row>
    <row r="50" spans="1:13" s="216" customFormat="1" ht="14.4" x14ac:dyDescent="0.3">
      <c r="A50" s="213" t="s">
        <v>12</v>
      </c>
      <c r="B50" s="214">
        <v>43879</v>
      </c>
      <c r="C50" s="213" t="s">
        <v>194</v>
      </c>
      <c r="D50" s="213">
        <v>4</v>
      </c>
      <c r="E50" s="213">
        <v>2</v>
      </c>
      <c r="F50" s="213" t="s">
        <v>189</v>
      </c>
      <c r="G50" s="213" t="b">
        <v>0</v>
      </c>
      <c r="H50" s="215">
        <v>0</v>
      </c>
      <c r="I50" s="215">
        <v>0</v>
      </c>
      <c r="J50" s="215" t="e">
        <f t="shared" si="0"/>
        <v>#DIV/0!</v>
      </c>
      <c r="K50" s="213" t="s">
        <v>232</v>
      </c>
      <c r="L50" s="215">
        <v>1</v>
      </c>
      <c r="M50" s="213" t="b">
        <v>0</v>
      </c>
    </row>
    <row r="51" spans="1:13" s="216" customFormat="1" ht="14.4" x14ac:dyDescent="0.3">
      <c r="A51" s="213" t="s">
        <v>12</v>
      </c>
      <c r="B51" s="214">
        <v>43881</v>
      </c>
      <c r="C51" s="213" t="s">
        <v>196</v>
      </c>
      <c r="D51" s="213">
        <v>2</v>
      </c>
      <c r="E51" s="213">
        <v>1</v>
      </c>
      <c r="F51" s="213" t="s">
        <v>189</v>
      </c>
      <c r="G51" s="213" t="b">
        <v>0</v>
      </c>
      <c r="H51" s="215">
        <v>0.86666666666666703</v>
      </c>
      <c r="I51" s="215">
        <v>1.13333333333333</v>
      </c>
      <c r="J51" s="215">
        <f t="shared" si="0"/>
        <v>1.3076923076923033</v>
      </c>
      <c r="K51" s="213" t="s">
        <v>190</v>
      </c>
      <c r="L51" s="215">
        <v>0.75</v>
      </c>
      <c r="M51" s="213" t="b">
        <v>0</v>
      </c>
    </row>
    <row r="52" spans="1:13" s="216" customFormat="1" ht="14.4" x14ac:dyDescent="0.3">
      <c r="A52" s="213" t="s">
        <v>12</v>
      </c>
      <c r="B52" s="214">
        <v>43881</v>
      </c>
      <c r="C52" s="213" t="s">
        <v>196</v>
      </c>
      <c r="D52" s="213">
        <v>3</v>
      </c>
      <c r="E52" s="213">
        <v>1</v>
      </c>
      <c r="F52" s="213" t="s">
        <v>189</v>
      </c>
      <c r="G52" s="213" t="b">
        <v>0</v>
      </c>
      <c r="H52" s="215">
        <v>1.29125406435238</v>
      </c>
      <c r="I52" s="215">
        <v>1.3333333333333299</v>
      </c>
      <c r="J52" s="215">
        <f t="shared" si="0"/>
        <v>1.0325879082534037</v>
      </c>
      <c r="K52" s="213" t="s">
        <v>190</v>
      </c>
      <c r="L52" s="215">
        <v>1</v>
      </c>
      <c r="M52" s="213" t="b">
        <v>0</v>
      </c>
    </row>
    <row r="53" spans="1:13" s="216" customFormat="1" ht="14.4" x14ac:dyDescent="0.3">
      <c r="A53" s="213" t="s">
        <v>12</v>
      </c>
      <c r="B53" s="214">
        <v>43881</v>
      </c>
      <c r="C53" s="213" t="s">
        <v>196</v>
      </c>
      <c r="D53" s="213">
        <v>4</v>
      </c>
      <c r="E53" s="213">
        <v>1</v>
      </c>
      <c r="F53" s="213" t="s">
        <v>189</v>
      </c>
      <c r="G53" s="213" t="b">
        <v>0</v>
      </c>
      <c r="H53" s="215">
        <v>0.36028590648254</v>
      </c>
      <c r="I53" s="215">
        <v>0.33333333333333298</v>
      </c>
      <c r="J53" s="215">
        <f t="shared" si="0"/>
        <v>0.92519115329171731</v>
      </c>
      <c r="K53" s="210" t="s">
        <v>188</v>
      </c>
      <c r="L53" s="215">
        <v>1</v>
      </c>
      <c r="M53" s="213" t="b">
        <v>0</v>
      </c>
    </row>
    <row r="54" spans="1:13" s="216" customFormat="1" ht="14.4" x14ac:dyDescent="0.3">
      <c r="A54" s="213" t="s">
        <v>12</v>
      </c>
      <c r="B54" s="214">
        <v>43881</v>
      </c>
      <c r="C54" s="213" t="s">
        <v>196</v>
      </c>
      <c r="D54" s="213">
        <v>4</v>
      </c>
      <c r="E54" s="213">
        <v>2</v>
      </c>
      <c r="F54" s="213" t="s">
        <v>189</v>
      </c>
      <c r="G54" s="213" t="b">
        <v>0</v>
      </c>
      <c r="H54" s="215">
        <v>15.6265108194603</v>
      </c>
      <c r="I54" s="215">
        <v>17.6666666666667</v>
      </c>
      <c r="J54" s="215">
        <f t="shared" si="0"/>
        <v>1.1305573503117352</v>
      </c>
      <c r="K54" s="213" t="s">
        <v>190</v>
      </c>
      <c r="L54" s="215">
        <v>0.25</v>
      </c>
      <c r="M54" s="213" t="b">
        <v>0</v>
      </c>
    </row>
    <row r="55" spans="1:13" s="216" customFormat="1" ht="14.4" x14ac:dyDescent="0.3">
      <c r="A55" s="213" t="s">
        <v>12</v>
      </c>
      <c r="B55" s="214">
        <v>43881</v>
      </c>
      <c r="C55" s="213" t="s">
        <v>196</v>
      </c>
      <c r="D55" s="213">
        <v>7</v>
      </c>
      <c r="E55" s="213">
        <v>1</v>
      </c>
      <c r="F55" s="213" t="s">
        <v>189</v>
      </c>
      <c r="G55" s="213" t="b">
        <v>0</v>
      </c>
      <c r="H55" s="215">
        <v>34.444717456961897</v>
      </c>
      <c r="I55" s="215">
        <v>32.6666666666667</v>
      </c>
      <c r="J55" s="215">
        <f t="shared" si="0"/>
        <v>0.94837957975655218</v>
      </c>
      <c r="K55" s="210" t="s">
        <v>188</v>
      </c>
      <c r="L55" s="215">
        <v>0.6875</v>
      </c>
      <c r="M55" s="213" t="b">
        <v>0</v>
      </c>
    </row>
    <row r="56" spans="1:13" s="216" customFormat="1" ht="14.4" x14ac:dyDescent="0.3">
      <c r="A56" s="213" t="s">
        <v>12</v>
      </c>
      <c r="B56" s="214">
        <v>43881</v>
      </c>
      <c r="C56" s="213" t="s">
        <v>193</v>
      </c>
      <c r="D56" s="213">
        <v>2</v>
      </c>
      <c r="E56" s="213">
        <v>1</v>
      </c>
      <c r="F56" s="213" t="s">
        <v>189</v>
      </c>
      <c r="G56" s="213" t="b">
        <v>0</v>
      </c>
      <c r="H56" s="215">
        <v>1.5333333333333301</v>
      </c>
      <c r="I56" s="215">
        <v>0.8</v>
      </c>
      <c r="J56" s="215">
        <f t="shared" si="0"/>
        <v>0.5217391304347837</v>
      </c>
      <c r="K56" s="210" t="s">
        <v>188</v>
      </c>
      <c r="L56" s="215">
        <v>0.6875</v>
      </c>
      <c r="M56" s="213" t="b">
        <v>0</v>
      </c>
    </row>
    <row r="57" spans="1:13" s="216" customFormat="1" ht="14.4" x14ac:dyDescent="0.3">
      <c r="A57" s="213" t="s">
        <v>12</v>
      </c>
      <c r="B57" s="214">
        <v>43881</v>
      </c>
      <c r="C57" s="213" t="s">
        <v>193</v>
      </c>
      <c r="D57" s="213">
        <v>5</v>
      </c>
      <c r="E57" s="213">
        <v>2</v>
      </c>
      <c r="F57" s="213" t="s">
        <v>189</v>
      </c>
      <c r="G57" s="213" t="b">
        <v>0</v>
      </c>
      <c r="H57" s="215">
        <v>1.06666666666667</v>
      </c>
      <c r="I57" s="215">
        <v>1.2</v>
      </c>
      <c r="J57" s="215">
        <f t="shared" si="0"/>
        <v>1.1249999999999964</v>
      </c>
      <c r="K57" s="213" t="s">
        <v>190</v>
      </c>
      <c r="L57" s="215">
        <v>1</v>
      </c>
      <c r="M57" s="213" t="b">
        <v>0</v>
      </c>
    </row>
    <row r="58" spans="1:13" s="216" customFormat="1" ht="14.4" x14ac:dyDescent="0.3">
      <c r="A58" s="213" t="s">
        <v>12</v>
      </c>
      <c r="B58" s="214">
        <v>43885</v>
      </c>
      <c r="C58" s="213" t="s">
        <v>197</v>
      </c>
      <c r="D58" s="213">
        <v>1</v>
      </c>
      <c r="E58" s="213">
        <v>1</v>
      </c>
      <c r="F58" s="213" t="s">
        <v>189</v>
      </c>
      <c r="G58" s="213" t="b">
        <v>0</v>
      </c>
      <c r="H58" s="215">
        <v>7.6666666666666696</v>
      </c>
      <c r="I58" s="215">
        <v>6</v>
      </c>
      <c r="J58" s="215">
        <f t="shared" si="0"/>
        <v>0.78260869565217361</v>
      </c>
      <c r="K58" s="210" t="s">
        <v>188</v>
      </c>
      <c r="L58" s="215">
        <v>1</v>
      </c>
      <c r="M58" s="213" t="b">
        <v>0</v>
      </c>
    </row>
    <row r="59" spans="1:13" s="216" customFormat="1" ht="14.4" x14ac:dyDescent="0.3">
      <c r="A59" s="213" t="s">
        <v>12</v>
      </c>
      <c r="B59" s="214">
        <v>43885</v>
      </c>
      <c r="C59" s="213" t="s">
        <v>197</v>
      </c>
      <c r="D59" s="213">
        <v>2</v>
      </c>
      <c r="E59" s="213">
        <v>1</v>
      </c>
      <c r="F59" s="213" t="s">
        <v>189</v>
      </c>
      <c r="G59" s="213" t="b">
        <v>0</v>
      </c>
      <c r="H59" s="215">
        <v>3.6666666666666701</v>
      </c>
      <c r="I59" s="215">
        <v>2.6666666666666701</v>
      </c>
      <c r="J59" s="215">
        <f t="shared" si="0"/>
        <v>0.72727272727272751</v>
      </c>
      <c r="K59" s="210" t="s">
        <v>188</v>
      </c>
      <c r="L59" s="215">
        <v>0.5</v>
      </c>
      <c r="M59" s="213" t="b">
        <v>0</v>
      </c>
    </row>
    <row r="60" spans="1:13" s="216" customFormat="1" ht="14.4" x14ac:dyDescent="0.3">
      <c r="A60" s="213" t="s">
        <v>12</v>
      </c>
      <c r="B60" s="214">
        <v>43885</v>
      </c>
      <c r="C60" s="213" t="s">
        <v>197</v>
      </c>
      <c r="D60" s="213">
        <v>2</v>
      </c>
      <c r="E60" s="213">
        <v>2</v>
      </c>
      <c r="F60" s="213" t="s">
        <v>143</v>
      </c>
      <c r="G60" s="213" t="b">
        <v>0</v>
      </c>
      <c r="H60" s="213" t="s">
        <v>191</v>
      </c>
      <c r="I60" s="213" t="s">
        <v>191</v>
      </c>
      <c r="J60" s="213" t="e">
        <f t="shared" si="0"/>
        <v>#VALUE!</v>
      </c>
      <c r="K60" s="213" t="s">
        <v>191</v>
      </c>
      <c r="L60" s="213" t="s">
        <v>191</v>
      </c>
      <c r="M60" s="213" t="s">
        <v>191</v>
      </c>
    </row>
    <row r="61" spans="1:13" s="216" customFormat="1" ht="14.4" x14ac:dyDescent="0.3">
      <c r="A61" s="213" t="s">
        <v>12</v>
      </c>
      <c r="B61" s="214">
        <v>43885</v>
      </c>
      <c r="C61" s="213" t="s">
        <v>197</v>
      </c>
      <c r="D61" s="213">
        <v>6</v>
      </c>
      <c r="E61" s="213">
        <v>2</v>
      </c>
      <c r="F61" s="213" t="s">
        <v>143</v>
      </c>
      <c r="G61" s="213" t="b">
        <v>0</v>
      </c>
      <c r="H61" s="213" t="s">
        <v>191</v>
      </c>
      <c r="I61" s="213" t="s">
        <v>191</v>
      </c>
      <c r="J61" s="213" t="e">
        <f t="shared" si="0"/>
        <v>#VALUE!</v>
      </c>
      <c r="K61" s="213" t="s">
        <v>191</v>
      </c>
      <c r="L61" s="213" t="s">
        <v>191</v>
      </c>
      <c r="M61" s="213" t="s">
        <v>191</v>
      </c>
    </row>
    <row r="62" spans="1:13" s="216" customFormat="1" ht="14.4" x14ac:dyDescent="0.3">
      <c r="A62" s="213" t="s">
        <v>12</v>
      </c>
      <c r="B62" s="214">
        <v>44481</v>
      </c>
      <c r="C62" s="213" t="s">
        <v>201</v>
      </c>
      <c r="D62" s="213">
        <v>1</v>
      </c>
      <c r="E62" s="213">
        <v>1</v>
      </c>
      <c r="F62" s="213" t="s">
        <v>189</v>
      </c>
      <c r="G62" s="213" t="b">
        <v>0</v>
      </c>
      <c r="H62" s="215">
        <v>2.0416666666666701</v>
      </c>
      <c r="I62" s="215">
        <v>1.5833333333333299</v>
      </c>
      <c r="J62" s="215">
        <f t="shared" si="0"/>
        <v>0.77551020408162974</v>
      </c>
      <c r="K62" s="210" t="s">
        <v>188</v>
      </c>
      <c r="L62" s="215">
        <v>0.65625</v>
      </c>
      <c r="M62" s="213" t="b">
        <v>0</v>
      </c>
    </row>
    <row r="63" spans="1:13" s="216" customFormat="1" ht="14.4" x14ac:dyDescent="0.3">
      <c r="A63" s="213" t="s">
        <v>12</v>
      </c>
      <c r="B63" s="214">
        <v>44481</v>
      </c>
      <c r="C63" s="213" t="s">
        <v>201</v>
      </c>
      <c r="D63" s="213">
        <v>1</v>
      </c>
      <c r="E63" s="213">
        <v>2</v>
      </c>
      <c r="F63" s="213" t="s">
        <v>189</v>
      </c>
      <c r="G63" s="213" t="b">
        <v>0</v>
      </c>
      <c r="H63" s="215">
        <v>4.1666666666666699E-2</v>
      </c>
      <c r="I63" s="215">
        <v>0.79166666666666696</v>
      </c>
      <c r="J63" s="215">
        <f t="shared" si="0"/>
        <v>18.999999999999993</v>
      </c>
      <c r="K63" s="213" t="s">
        <v>190</v>
      </c>
      <c r="L63" s="215">
        <v>0.5</v>
      </c>
      <c r="M63" s="213" t="b">
        <v>0</v>
      </c>
    </row>
    <row r="64" spans="1:13" s="216" customFormat="1" ht="14.4" x14ac:dyDescent="0.3">
      <c r="A64" s="213" t="s">
        <v>12</v>
      </c>
      <c r="B64" s="214">
        <v>44481</v>
      </c>
      <c r="C64" s="213" t="s">
        <v>201</v>
      </c>
      <c r="D64" s="213">
        <v>5</v>
      </c>
      <c r="E64" s="213">
        <v>1</v>
      </c>
      <c r="F64" s="213" t="s">
        <v>189</v>
      </c>
      <c r="G64" s="213" t="b">
        <v>0</v>
      </c>
      <c r="H64" s="215">
        <v>5.1666666666666696</v>
      </c>
      <c r="I64" s="215">
        <v>5.0833333333333304</v>
      </c>
      <c r="J64" s="215">
        <f t="shared" si="0"/>
        <v>0.98387096774193439</v>
      </c>
      <c r="K64" s="210" t="s">
        <v>188</v>
      </c>
      <c r="L64" s="215">
        <v>0.78125</v>
      </c>
      <c r="M64" s="213" t="b">
        <v>0</v>
      </c>
    </row>
    <row r="65" spans="1:13" s="216" customFormat="1" ht="14.4" x14ac:dyDescent="0.3">
      <c r="A65" s="213" t="s">
        <v>12</v>
      </c>
      <c r="B65" s="214">
        <v>44481</v>
      </c>
      <c r="C65" s="213" t="s">
        <v>201</v>
      </c>
      <c r="D65" s="213">
        <v>5</v>
      </c>
      <c r="E65" s="213">
        <v>2</v>
      </c>
      <c r="F65" s="213" t="s">
        <v>189</v>
      </c>
      <c r="G65" s="213" t="b">
        <v>0</v>
      </c>
      <c r="H65" s="215">
        <v>1.5</v>
      </c>
      <c r="I65" s="215">
        <v>1.2083333333333299</v>
      </c>
      <c r="J65" s="215">
        <f t="shared" si="0"/>
        <v>0.80555555555555325</v>
      </c>
      <c r="K65" s="210" t="s">
        <v>188</v>
      </c>
      <c r="L65" s="215">
        <v>0.71875</v>
      </c>
      <c r="M65" s="213" t="b">
        <v>0</v>
      </c>
    </row>
    <row r="66" spans="1:13" s="216" customFormat="1" ht="14.4" x14ac:dyDescent="0.3">
      <c r="A66" s="213" t="s">
        <v>12</v>
      </c>
      <c r="B66" s="214">
        <v>44482</v>
      </c>
      <c r="C66" s="213" t="s">
        <v>202</v>
      </c>
      <c r="D66" s="213">
        <v>1</v>
      </c>
      <c r="E66" s="213">
        <v>1</v>
      </c>
      <c r="F66" s="213" t="s">
        <v>189</v>
      </c>
      <c r="G66" s="213" t="b">
        <v>0</v>
      </c>
      <c r="H66" s="215">
        <v>6.1851851851851896</v>
      </c>
      <c r="I66" s="215">
        <v>6.2351749999999999</v>
      </c>
      <c r="J66" s="215">
        <f t="shared" si="0"/>
        <v>1.0080821856287419</v>
      </c>
      <c r="K66" s="213" t="s">
        <v>232</v>
      </c>
      <c r="L66" s="215">
        <v>0.984375</v>
      </c>
      <c r="M66" s="213" t="b">
        <v>0</v>
      </c>
    </row>
    <row r="67" spans="1:13" s="216" customFormat="1" ht="14.4" x14ac:dyDescent="0.3">
      <c r="A67" s="213" t="s">
        <v>12</v>
      </c>
      <c r="B67" s="214">
        <v>44482</v>
      </c>
      <c r="C67" s="213" t="s">
        <v>202</v>
      </c>
      <c r="D67" s="213">
        <v>5</v>
      </c>
      <c r="E67" s="213">
        <v>2</v>
      </c>
      <c r="F67" s="213" t="s">
        <v>189</v>
      </c>
      <c r="G67" s="213" t="b">
        <v>0</v>
      </c>
      <c r="H67" s="215">
        <v>4.1666666666666699E-2</v>
      </c>
      <c r="I67" s="215">
        <v>8.3333333333333301E-2</v>
      </c>
      <c r="J67" s="215">
        <f t="shared" ref="J67:J130" si="1">I67/H67</f>
        <v>1.9999999999999978</v>
      </c>
      <c r="K67" s="213" t="s">
        <v>190</v>
      </c>
      <c r="L67" s="215">
        <v>1</v>
      </c>
      <c r="M67" s="213" t="b">
        <v>0</v>
      </c>
    </row>
    <row r="68" spans="1:13" s="216" customFormat="1" ht="14.4" x14ac:dyDescent="0.3">
      <c r="A68" s="213" t="s">
        <v>12</v>
      </c>
      <c r="B68" s="214">
        <v>44482</v>
      </c>
      <c r="C68" s="213" t="s">
        <v>202</v>
      </c>
      <c r="D68" s="213">
        <v>5</v>
      </c>
      <c r="E68" s="213">
        <v>3</v>
      </c>
      <c r="F68" s="213" t="s">
        <v>189</v>
      </c>
      <c r="G68" s="213" t="b">
        <v>0</v>
      </c>
      <c r="H68" s="215">
        <v>1.8518518518518501</v>
      </c>
      <c r="I68" s="215">
        <v>1.7777777777777799</v>
      </c>
      <c r="J68" s="215">
        <f t="shared" si="1"/>
        <v>0.96000000000000207</v>
      </c>
      <c r="K68" s="210" t="s">
        <v>188</v>
      </c>
      <c r="L68" s="215">
        <v>0.9375</v>
      </c>
      <c r="M68" s="213" t="b">
        <v>0</v>
      </c>
    </row>
    <row r="69" spans="1:13" s="216" customFormat="1" ht="14.4" x14ac:dyDescent="0.3">
      <c r="A69" s="213" t="s">
        <v>12</v>
      </c>
      <c r="B69" s="214">
        <v>44482</v>
      </c>
      <c r="C69" s="213" t="s">
        <v>202</v>
      </c>
      <c r="D69" s="213">
        <v>5</v>
      </c>
      <c r="E69" s="213">
        <v>4</v>
      </c>
      <c r="F69" s="213" t="s">
        <v>189</v>
      </c>
      <c r="G69" s="213" t="b">
        <v>0</v>
      </c>
      <c r="H69" s="215">
        <v>4.2962962962963003</v>
      </c>
      <c r="I69" s="215">
        <v>4.3333333333333304</v>
      </c>
      <c r="J69" s="215">
        <f t="shared" si="1"/>
        <v>1.0086206896551708</v>
      </c>
      <c r="K69" s="213" t="s">
        <v>190</v>
      </c>
      <c r="L69" s="215">
        <v>0.609375</v>
      </c>
      <c r="M69" s="213" t="b">
        <v>0</v>
      </c>
    </row>
    <row r="70" spans="1:13" s="216" customFormat="1" ht="14.4" x14ac:dyDescent="0.3">
      <c r="A70" s="213" t="s">
        <v>12</v>
      </c>
      <c r="B70" s="214">
        <v>44482</v>
      </c>
      <c r="C70" s="213" t="s">
        <v>202</v>
      </c>
      <c r="D70" s="213">
        <v>5</v>
      </c>
      <c r="E70" s="213">
        <v>5</v>
      </c>
      <c r="F70" s="213" t="s">
        <v>189</v>
      </c>
      <c r="G70" s="213" t="b">
        <v>0</v>
      </c>
      <c r="H70" s="215">
        <v>0.14285714285714299</v>
      </c>
      <c r="I70" s="215">
        <v>4.7619047619047603E-2</v>
      </c>
      <c r="J70" s="215">
        <f t="shared" si="1"/>
        <v>0.33333333333333293</v>
      </c>
      <c r="K70" s="210" t="s">
        <v>188</v>
      </c>
      <c r="L70" s="215">
        <v>0.5</v>
      </c>
      <c r="M70" s="213" t="b">
        <v>0</v>
      </c>
    </row>
    <row r="71" spans="1:13" s="216" customFormat="1" ht="14.4" x14ac:dyDescent="0.3">
      <c r="A71" s="213" t="s">
        <v>12</v>
      </c>
      <c r="B71" s="214">
        <v>44482</v>
      </c>
      <c r="C71" s="213" t="s">
        <v>202</v>
      </c>
      <c r="D71" s="213">
        <v>5</v>
      </c>
      <c r="E71" s="213">
        <v>6</v>
      </c>
      <c r="F71" s="213" t="s">
        <v>189</v>
      </c>
      <c r="G71" s="213" t="b">
        <v>0</v>
      </c>
      <c r="H71" s="215">
        <v>4.7619047619047603E-2</v>
      </c>
      <c r="I71" s="215">
        <v>0.38095238095238099</v>
      </c>
      <c r="J71" s="215">
        <f t="shared" si="1"/>
        <v>8.0000000000000036</v>
      </c>
      <c r="K71" s="213" t="s">
        <v>190</v>
      </c>
      <c r="L71" s="215">
        <v>0.375</v>
      </c>
      <c r="M71" s="213" t="b">
        <v>0</v>
      </c>
    </row>
    <row r="72" spans="1:13" s="216" customFormat="1" ht="14.4" x14ac:dyDescent="0.3">
      <c r="A72" s="213" t="s">
        <v>12</v>
      </c>
      <c r="B72" s="214">
        <v>44482</v>
      </c>
      <c r="C72" s="213" t="s">
        <v>202</v>
      </c>
      <c r="D72" s="213">
        <v>5</v>
      </c>
      <c r="E72" s="213">
        <v>7</v>
      </c>
      <c r="F72" s="213" t="s">
        <v>189</v>
      </c>
      <c r="G72" s="213" t="b">
        <v>0</v>
      </c>
      <c r="H72" s="215">
        <v>0.125</v>
      </c>
      <c r="I72" s="215">
        <v>0.125</v>
      </c>
      <c r="J72" s="215">
        <f t="shared" si="1"/>
        <v>1</v>
      </c>
      <c r="K72" s="213" t="s">
        <v>232</v>
      </c>
      <c r="L72" s="215">
        <v>1</v>
      </c>
      <c r="M72" s="213" t="b">
        <v>0</v>
      </c>
    </row>
    <row r="73" spans="1:13" s="216" customFormat="1" ht="14.4" x14ac:dyDescent="0.3">
      <c r="A73" s="213" t="s">
        <v>12</v>
      </c>
      <c r="B73" s="214">
        <v>44483</v>
      </c>
      <c r="C73" s="213" t="s">
        <v>201</v>
      </c>
      <c r="D73" s="213">
        <v>5</v>
      </c>
      <c r="E73" s="213">
        <v>1</v>
      </c>
      <c r="F73" s="213" t="s">
        <v>189</v>
      </c>
      <c r="G73" s="213" t="b">
        <v>0</v>
      </c>
      <c r="H73" s="215">
        <v>6</v>
      </c>
      <c r="I73" s="215">
        <v>5.2222222222222197</v>
      </c>
      <c r="J73" s="215">
        <f t="shared" si="1"/>
        <v>0.87037037037036991</v>
      </c>
      <c r="K73" s="210" t="s">
        <v>188</v>
      </c>
      <c r="L73" s="215">
        <v>0.5</v>
      </c>
      <c r="M73" s="213" t="b">
        <v>0</v>
      </c>
    </row>
    <row r="74" spans="1:13" s="216" customFormat="1" ht="14.4" x14ac:dyDescent="0.3">
      <c r="A74" s="213" t="s">
        <v>12</v>
      </c>
      <c r="B74" s="214">
        <v>44483</v>
      </c>
      <c r="C74" s="213" t="s">
        <v>201</v>
      </c>
      <c r="D74" s="213">
        <v>5</v>
      </c>
      <c r="E74" s="213">
        <v>2</v>
      </c>
      <c r="F74" s="213" t="s">
        <v>189</v>
      </c>
      <c r="G74" s="213" t="b">
        <v>0</v>
      </c>
      <c r="H74" s="215">
        <v>4.1111111111111098</v>
      </c>
      <c r="I74" s="215">
        <v>3.2222222222222201</v>
      </c>
      <c r="J74" s="215">
        <f t="shared" si="1"/>
        <v>0.78378378378378355</v>
      </c>
      <c r="K74" s="210" t="s">
        <v>188</v>
      </c>
      <c r="L74" s="215">
        <v>0.75</v>
      </c>
      <c r="M74" s="213" t="b">
        <v>0</v>
      </c>
    </row>
    <row r="75" spans="1:13" s="216" customFormat="1" ht="14.4" x14ac:dyDescent="0.3">
      <c r="A75" s="213" t="s">
        <v>12</v>
      </c>
      <c r="B75" s="214">
        <v>44485</v>
      </c>
      <c r="C75" s="213" t="s">
        <v>203</v>
      </c>
      <c r="D75" s="213">
        <v>1</v>
      </c>
      <c r="E75" s="213">
        <v>1</v>
      </c>
      <c r="F75" s="213" t="s">
        <v>189</v>
      </c>
      <c r="G75" s="213" t="b">
        <v>0</v>
      </c>
      <c r="H75" s="215">
        <v>19.5833333333333</v>
      </c>
      <c r="I75" s="215">
        <v>22.5</v>
      </c>
      <c r="J75" s="215">
        <f t="shared" si="1"/>
        <v>1.1489361702127678</v>
      </c>
      <c r="K75" s="213" t="s">
        <v>190</v>
      </c>
      <c r="L75" s="215">
        <v>0.625</v>
      </c>
      <c r="M75" s="213" t="b">
        <v>0</v>
      </c>
    </row>
    <row r="76" spans="1:13" s="216" customFormat="1" ht="14.4" x14ac:dyDescent="0.3">
      <c r="A76" s="213" t="s">
        <v>12</v>
      </c>
      <c r="B76" s="214">
        <v>44485</v>
      </c>
      <c r="C76" s="213" t="s">
        <v>203</v>
      </c>
      <c r="D76" s="213">
        <v>1</v>
      </c>
      <c r="E76" s="213">
        <v>2</v>
      </c>
      <c r="F76" s="213" t="s">
        <v>189</v>
      </c>
      <c r="G76" s="213" t="b">
        <v>0</v>
      </c>
      <c r="H76" s="215">
        <v>15.6666666666667</v>
      </c>
      <c r="I76" s="215">
        <v>13.9166666666667</v>
      </c>
      <c r="J76" s="215">
        <f t="shared" si="1"/>
        <v>0.88829787234042579</v>
      </c>
      <c r="K76" s="210" t="s">
        <v>188</v>
      </c>
      <c r="L76" s="215">
        <v>0.375</v>
      </c>
      <c r="M76" s="213" t="b">
        <v>0</v>
      </c>
    </row>
    <row r="77" spans="1:13" s="216" customFormat="1" ht="14.4" x14ac:dyDescent="0.3">
      <c r="A77" s="213" t="s">
        <v>12</v>
      </c>
      <c r="B77" s="214">
        <v>44485</v>
      </c>
      <c r="C77" s="213" t="s">
        <v>203</v>
      </c>
      <c r="D77" s="213">
        <v>6</v>
      </c>
      <c r="E77" s="213">
        <v>1</v>
      </c>
      <c r="F77" s="213" t="s">
        <v>189</v>
      </c>
      <c r="G77" s="213" t="b">
        <v>0</v>
      </c>
      <c r="H77" s="215">
        <v>33.9166666666667</v>
      </c>
      <c r="I77" s="215">
        <v>32.0833333333333</v>
      </c>
      <c r="J77" s="215">
        <f t="shared" si="1"/>
        <v>0.94594594594594406</v>
      </c>
      <c r="K77" s="210" t="s">
        <v>188</v>
      </c>
      <c r="L77" s="215">
        <v>0.375</v>
      </c>
      <c r="M77" s="213" t="b">
        <v>0</v>
      </c>
    </row>
    <row r="78" spans="1:13" s="216" customFormat="1" ht="14.4" x14ac:dyDescent="0.3">
      <c r="A78" s="213" t="s">
        <v>12</v>
      </c>
      <c r="B78" s="214">
        <v>44485</v>
      </c>
      <c r="C78" s="213" t="s">
        <v>203</v>
      </c>
      <c r="D78" s="213">
        <v>7</v>
      </c>
      <c r="E78" s="213">
        <v>2</v>
      </c>
      <c r="F78" s="213" t="s">
        <v>189</v>
      </c>
      <c r="G78" s="213" t="b">
        <v>0</v>
      </c>
      <c r="H78" s="215">
        <v>0.75</v>
      </c>
      <c r="I78" s="215">
        <v>1.1666666666666701</v>
      </c>
      <c r="J78" s="215">
        <f t="shared" si="1"/>
        <v>1.55555555555556</v>
      </c>
      <c r="K78" s="213" t="s">
        <v>190</v>
      </c>
      <c r="L78" s="215">
        <v>0.5</v>
      </c>
      <c r="M78" s="213" t="b">
        <v>0</v>
      </c>
    </row>
    <row r="79" spans="1:13" s="216" customFormat="1" ht="14.4" x14ac:dyDescent="0.3">
      <c r="A79" s="213" t="s">
        <v>12</v>
      </c>
      <c r="B79" s="214">
        <v>44485</v>
      </c>
      <c r="C79" s="213" t="s">
        <v>203</v>
      </c>
      <c r="D79" s="213">
        <v>8</v>
      </c>
      <c r="E79" s="213">
        <v>1</v>
      </c>
      <c r="F79" s="213" t="s">
        <v>189</v>
      </c>
      <c r="G79" s="213" t="b">
        <v>0</v>
      </c>
      <c r="H79" s="215">
        <v>1</v>
      </c>
      <c r="I79" s="215">
        <v>2.25</v>
      </c>
      <c r="J79" s="215">
        <f t="shared" si="1"/>
        <v>2.25</v>
      </c>
      <c r="K79" s="213" t="s">
        <v>190</v>
      </c>
      <c r="L79" s="215">
        <v>0.375</v>
      </c>
      <c r="M79" s="213" t="b">
        <v>0</v>
      </c>
    </row>
    <row r="80" spans="1:13" s="216" customFormat="1" ht="14.4" x14ac:dyDescent="0.3">
      <c r="A80" s="213" t="s">
        <v>12</v>
      </c>
      <c r="B80" s="214">
        <v>44504</v>
      </c>
      <c r="C80" s="213" t="s">
        <v>202</v>
      </c>
      <c r="D80" s="213">
        <v>1</v>
      </c>
      <c r="E80" s="213">
        <v>1</v>
      </c>
      <c r="F80" s="213" t="s">
        <v>189</v>
      </c>
      <c r="G80" s="213" t="b">
        <v>0</v>
      </c>
      <c r="H80" s="215">
        <v>0.83333333333333304</v>
      </c>
      <c r="I80" s="215">
        <v>0.91666666666666696</v>
      </c>
      <c r="J80" s="215">
        <f t="shared" si="1"/>
        <v>1.1000000000000008</v>
      </c>
      <c r="K80" s="213" t="s">
        <v>190</v>
      </c>
      <c r="L80" s="215">
        <v>1</v>
      </c>
      <c r="M80" s="213" t="b">
        <v>0</v>
      </c>
    </row>
    <row r="81" spans="1:13" s="216" customFormat="1" ht="14.4" x14ac:dyDescent="0.3">
      <c r="A81" s="213" t="s">
        <v>12</v>
      </c>
      <c r="B81" s="214">
        <v>44504</v>
      </c>
      <c r="C81" s="213" t="s">
        <v>202</v>
      </c>
      <c r="D81" s="213">
        <v>1</v>
      </c>
      <c r="E81" s="213">
        <v>2</v>
      </c>
      <c r="F81" s="213" t="s">
        <v>189</v>
      </c>
      <c r="G81" s="213" t="b">
        <v>0</v>
      </c>
      <c r="H81" s="215">
        <v>0.58333333333333304</v>
      </c>
      <c r="I81" s="215">
        <v>0.58333333333333304</v>
      </c>
      <c r="J81" s="215">
        <f t="shared" si="1"/>
        <v>1</v>
      </c>
      <c r="K81" s="210" t="s">
        <v>188</v>
      </c>
      <c r="L81" s="215">
        <v>1</v>
      </c>
      <c r="M81" s="213" t="b">
        <v>0</v>
      </c>
    </row>
    <row r="82" spans="1:13" s="216" customFormat="1" ht="14.4" x14ac:dyDescent="0.3">
      <c r="A82" s="213" t="s">
        <v>12</v>
      </c>
      <c r="B82" s="214">
        <v>44504</v>
      </c>
      <c r="C82" s="213" t="s">
        <v>202</v>
      </c>
      <c r="D82" s="213">
        <v>2</v>
      </c>
      <c r="E82" s="213">
        <v>2</v>
      </c>
      <c r="F82" s="213" t="s">
        <v>189</v>
      </c>
      <c r="G82" s="213" t="b">
        <v>0</v>
      </c>
      <c r="H82" s="215">
        <v>1.25</v>
      </c>
      <c r="I82" s="215">
        <v>1.25</v>
      </c>
      <c r="J82" s="215">
        <f t="shared" si="1"/>
        <v>1</v>
      </c>
      <c r="K82" s="210" t="s">
        <v>188</v>
      </c>
      <c r="L82" s="215">
        <v>1</v>
      </c>
      <c r="M82" s="213" t="b">
        <v>0</v>
      </c>
    </row>
    <row r="83" spans="1:13" s="216" customFormat="1" ht="14.4" x14ac:dyDescent="0.3">
      <c r="A83" s="213" t="s">
        <v>12</v>
      </c>
      <c r="B83" s="214">
        <v>44504</v>
      </c>
      <c r="C83" s="213" t="s">
        <v>202</v>
      </c>
      <c r="D83" s="213">
        <v>5</v>
      </c>
      <c r="E83" s="213">
        <v>2</v>
      </c>
      <c r="F83" s="213" t="s">
        <v>189</v>
      </c>
      <c r="G83" s="213" t="b">
        <v>0</v>
      </c>
      <c r="H83" s="215">
        <v>0.25</v>
      </c>
      <c r="I83" s="215">
        <v>0.16666666666666699</v>
      </c>
      <c r="J83" s="215">
        <f t="shared" si="1"/>
        <v>0.66666666666666796</v>
      </c>
      <c r="K83" s="210" t="s">
        <v>188</v>
      </c>
      <c r="L83" s="215">
        <v>1</v>
      </c>
      <c r="M83" s="213" t="b">
        <v>0</v>
      </c>
    </row>
    <row r="84" spans="1:13" s="216" customFormat="1" ht="14.4" x14ac:dyDescent="0.3">
      <c r="A84" s="213" t="s">
        <v>12</v>
      </c>
      <c r="B84" s="214">
        <v>44504</v>
      </c>
      <c r="C84" s="213" t="s">
        <v>202</v>
      </c>
      <c r="D84" s="213">
        <v>5</v>
      </c>
      <c r="E84" s="213">
        <v>3</v>
      </c>
      <c r="F84" s="213" t="s">
        <v>189</v>
      </c>
      <c r="G84" s="213" t="b">
        <v>0</v>
      </c>
      <c r="H84" s="215">
        <v>0.33333333333333298</v>
      </c>
      <c r="I84" s="215">
        <v>0.33333333333333298</v>
      </c>
      <c r="J84" s="215">
        <f t="shared" si="1"/>
        <v>1</v>
      </c>
      <c r="K84" s="213" t="s">
        <v>232</v>
      </c>
      <c r="L84" s="215">
        <v>1</v>
      </c>
      <c r="M84" s="213" t="b">
        <v>0</v>
      </c>
    </row>
    <row r="85" spans="1:13" s="216" customFormat="1" ht="14.4" x14ac:dyDescent="0.3">
      <c r="A85" s="213" t="s">
        <v>11</v>
      </c>
      <c r="B85" s="214">
        <v>43875</v>
      </c>
      <c r="C85" s="213" t="s">
        <v>186</v>
      </c>
      <c r="D85" s="213">
        <v>1</v>
      </c>
      <c r="E85" s="213">
        <v>2</v>
      </c>
      <c r="F85" s="213" t="s">
        <v>187</v>
      </c>
      <c r="G85" s="213" t="b">
        <v>0</v>
      </c>
      <c r="H85" s="215">
        <v>3.6666666666666701</v>
      </c>
      <c r="I85" s="215">
        <v>3</v>
      </c>
      <c r="J85" s="215">
        <f t="shared" si="1"/>
        <v>0.81818181818181746</v>
      </c>
      <c r="K85" s="213" t="s">
        <v>188</v>
      </c>
      <c r="L85" s="215">
        <v>1</v>
      </c>
      <c r="M85" s="213" t="b">
        <v>0</v>
      </c>
    </row>
    <row r="86" spans="1:13" s="216" customFormat="1" ht="14.4" x14ac:dyDescent="0.3">
      <c r="A86" s="213" t="s">
        <v>11</v>
      </c>
      <c r="B86" s="214">
        <v>43875</v>
      </c>
      <c r="C86" s="213" t="s">
        <v>186</v>
      </c>
      <c r="D86" s="213">
        <v>4</v>
      </c>
      <c r="E86" s="213">
        <v>1</v>
      </c>
      <c r="F86" s="213" t="s">
        <v>187</v>
      </c>
      <c r="G86" s="213" t="b">
        <v>0</v>
      </c>
      <c r="H86" s="213" t="s">
        <v>191</v>
      </c>
      <c r="I86" s="213" t="s">
        <v>191</v>
      </c>
      <c r="J86" s="213" t="e">
        <f t="shared" si="1"/>
        <v>#VALUE!</v>
      </c>
      <c r="K86" s="213" t="s">
        <v>191</v>
      </c>
      <c r="L86" s="213" t="s">
        <v>191</v>
      </c>
      <c r="M86" s="213" t="s">
        <v>191</v>
      </c>
    </row>
    <row r="87" spans="1:13" s="216" customFormat="1" ht="14.4" x14ac:dyDescent="0.3">
      <c r="A87" s="213" t="s">
        <v>11</v>
      </c>
      <c r="B87" s="214">
        <v>43875</v>
      </c>
      <c r="C87" s="213" t="s">
        <v>186</v>
      </c>
      <c r="D87" s="213">
        <v>4</v>
      </c>
      <c r="E87" s="213">
        <v>2</v>
      </c>
      <c r="F87" s="213" t="s">
        <v>187</v>
      </c>
      <c r="G87" s="213" t="b">
        <v>0</v>
      </c>
      <c r="H87" s="215">
        <v>1.6666666666666701</v>
      </c>
      <c r="I87" s="215">
        <v>3.3333333333333299</v>
      </c>
      <c r="J87" s="215">
        <f t="shared" si="1"/>
        <v>1.9999999999999938</v>
      </c>
      <c r="K87" s="213" t="s">
        <v>190</v>
      </c>
      <c r="L87" s="215">
        <v>1</v>
      </c>
      <c r="M87" s="213" t="b">
        <v>0</v>
      </c>
    </row>
    <row r="88" spans="1:13" s="216" customFormat="1" ht="14.4" x14ac:dyDescent="0.3">
      <c r="A88" s="213" t="s">
        <v>11</v>
      </c>
      <c r="B88" s="214">
        <v>43875</v>
      </c>
      <c r="C88" s="213" t="s">
        <v>186</v>
      </c>
      <c r="D88" s="213">
        <v>4</v>
      </c>
      <c r="E88" s="213">
        <v>3</v>
      </c>
      <c r="F88" s="213" t="s">
        <v>187</v>
      </c>
      <c r="G88" s="213" t="b">
        <v>0</v>
      </c>
      <c r="H88" s="215">
        <v>1</v>
      </c>
      <c r="I88" s="215">
        <v>0</v>
      </c>
      <c r="J88" s="215">
        <f t="shared" si="1"/>
        <v>0</v>
      </c>
      <c r="K88" s="213" t="s">
        <v>188</v>
      </c>
      <c r="L88" s="215">
        <v>1</v>
      </c>
      <c r="M88" s="213" t="b">
        <v>0</v>
      </c>
    </row>
    <row r="89" spans="1:13" s="216" customFormat="1" ht="14.4" x14ac:dyDescent="0.3">
      <c r="A89" s="213" t="s">
        <v>11</v>
      </c>
      <c r="B89" s="214">
        <v>43875</v>
      </c>
      <c r="C89" s="213" t="s">
        <v>186</v>
      </c>
      <c r="D89" s="213">
        <v>4</v>
      </c>
      <c r="E89" s="213">
        <v>5</v>
      </c>
      <c r="F89" s="213" t="s">
        <v>187</v>
      </c>
      <c r="G89" s="213" t="b">
        <v>0</v>
      </c>
      <c r="H89" s="213" t="s">
        <v>191</v>
      </c>
      <c r="I89" s="213" t="s">
        <v>191</v>
      </c>
      <c r="J89" s="213" t="e">
        <f t="shared" si="1"/>
        <v>#VALUE!</v>
      </c>
      <c r="K89" s="213" t="s">
        <v>191</v>
      </c>
      <c r="L89" s="213" t="s">
        <v>191</v>
      </c>
      <c r="M89" s="213" t="s">
        <v>191</v>
      </c>
    </row>
    <row r="90" spans="1:13" s="216" customFormat="1" ht="14.4" x14ac:dyDescent="0.3">
      <c r="A90" s="213" t="s">
        <v>11</v>
      </c>
      <c r="B90" s="214">
        <v>43875</v>
      </c>
      <c r="C90" s="213" t="s">
        <v>186</v>
      </c>
      <c r="D90" s="213">
        <v>5</v>
      </c>
      <c r="E90" s="213">
        <v>1</v>
      </c>
      <c r="F90" s="213" t="s">
        <v>187</v>
      </c>
      <c r="G90" s="213" t="b">
        <v>0</v>
      </c>
      <c r="H90" s="215">
        <v>0.66666666666666696</v>
      </c>
      <c r="I90" s="215">
        <v>0.66666666666666696</v>
      </c>
      <c r="J90" s="215">
        <f t="shared" si="1"/>
        <v>1</v>
      </c>
      <c r="K90" s="213" t="s">
        <v>232</v>
      </c>
      <c r="L90" s="215">
        <v>1</v>
      </c>
      <c r="M90" s="213" t="b">
        <v>0</v>
      </c>
    </row>
    <row r="91" spans="1:13" s="216" customFormat="1" ht="14.4" x14ac:dyDescent="0.3">
      <c r="A91" s="213" t="s">
        <v>11</v>
      </c>
      <c r="B91" s="214">
        <v>43875</v>
      </c>
      <c r="C91" s="213" t="s">
        <v>186</v>
      </c>
      <c r="D91" s="213">
        <v>5</v>
      </c>
      <c r="E91" s="213">
        <v>2</v>
      </c>
      <c r="F91" s="213" t="s">
        <v>187</v>
      </c>
      <c r="G91" s="213" t="b">
        <v>0</v>
      </c>
      <c r="H91" s="215">
        <v>0.66666666666666696</v>
      </c>
      <c r="I91" s="215">
        <v>0.66666666666666696</v>
      </c>
      <c r="J91" s="215">
        <f t="shared" si="1"/>
        <v>1</v>
      </c>
      <c r="K91" s="213" t="s">
        <v>232</v>
      </c>
      <c r="L91" s="215">
        <v>1</v>
      </c>
      <c r="M91" s="213" t="b">
        <v>0</v>
      </c>
    </row>
    <row r="92" spans="1:13" s="216" customFormat="1" ht="14.4" x14ac:dyDescent="0.3">
      <c r="A92" s="213" t="s">
        <v>11</v>
      </c>
      <c r="B92" s="214">
        <v>43875</v>
      </c>
      <c r="C92" s="213" t="s">
        <v>186</v>
      </c>
      <c r="D92" s="213">
        <v>7</v>
      </c>
      <c r="E92" s="213">
        <v>2</v>
      </c>
      <c r="F92" s="213" t="s">
        <v>187</v>
      </c>
      <c r="G92" s="213" t="b">
        <v>0</v>
      </c>
      <c r="H92" s="215">
        <v>4.3333333333333304</v>
      </c>
      <c r="I92" s="215">
        <v>4</v>
      </c>
      <c r="J92" s="215">
        <f t="shared" si="1"/>
        <v>0.92307692307692368</v>
      </c>
      <c r="K92" s="213" t="s">
        <v>188</v>
      </c>
      <c r="L92" s="215">
        <v>1</v>
      </c>
      <c r="M92" s="213" t="b">
        <v>0</v>
      </c>
    </row>
    <row r="93" spans="1:13" s="216" customFormat="1" ht="14.4" x14ac:dyDescent="0.3">
      <c r="A93" s="213" t="s">
        <v>11</v>
      </c>
      <c r="B93" s="214">
        <v>43875</v>
      </c>
      <c r="C93" s="213" t="s">
        <v>186</v>
      </c>
      <c r="D93" s="213">
        <v>7</v>
      </c>
      <c r="E93" s="213">
        <v>4</v>
      </c>
      <c r="F93" s="213" t="s">
        <v>187</v>
      </c>
      <c r="G93" s="213" t="b">
        <v>0</v>
      </c>
      <c r="H93" s="213" t="s">
        <v>191</v>
      </c>
      <c r="I93" s="213" t="s">
        <v>191</v>
      </c>
      <c r="J93" s="213" t="e">
        <f t="shared" si="1"/>
        <v>#VALUE!</v>
      </c>
      <c r="K93" s="213" t="s">
        <v>191</v>
      </c>
      <c r="L93" s="213" t="s">
        <v>191</v>
      </c>
      <c r="M93" s="213" t="s">
        <v>191</v>
      </c>
    </row>
    <row r="94" spans="1:13" s="216" customFormat="1" ht="14.4" x14ac:dyDescent="0.3">
      <c r="A94" s="213" t="s">
        <v>11</v>
      </c>
      <c r="B94" s="214">
        <v>43875</v>
      </c>
      <c r="C94" s="213" t="s">
        <v>186</v>
      </c>
      <c r="D94" s="213">
        <v>8</v>
      </c>
      <c r="E94" s="213">
        <v>1</v>
      </c>
      <c r="F94" s="213" t="s">
        <v>187</v>
      </c>
      <c r="G94" s="213" t="b">
        <v>0</v>
      </c>
      <c r="H94" s="215">
        <v>5.3333333333333304</v>
      </c>
      <c r="I94" s="215">
        <v>16</v>
      </c>
      <c r="J94" s="215">
        <f t="shared" si="1"/>
        <v>3.0000000000000018</v>
      </c>
      <c r="K94" s="213" t="s">
        <v>190</v>
      </c>
      <c r="L94" s="215">
        <v>1</v>
      </c>
      <c r="M94" s="213" t="b">
        <v>0</v>
      </c>
    </row>
    <row r="95" spans="1:13" s="216" customFormat="1" ht="14.4" x14ac:dyDescent="0.3">
      <c r="A95" s="213" t="s">
        <v>11</v>
      </c>
      <c r="B95" s="214">
        <v>43875</v>
      </c>
      <c r="C95" s="213" t="s">
        <v>186</v>
      </c>
      <c r="D95" s="213">
        <v>8</v>
      </c>
      <c r="E95" s="213">
        <v>2</v>
      </c>
      <c r="F95" s="213" t="s">
        <v>187</v>
      </c>
      <c r="G95" s="213" t="b">
        <v>0</v>
      </c>
      <c r="H95" s="215">
        <v>1</v>
      </c>
      <c r="I95" s="215">
        <v>1.6666666666666701</v>
      </c>
      <c r="J95" s="215">
        <f t="shared" si="1"/>
        <v>1.6666666666666701</v>
      </c>
      <c r="K95" s="213" t="s">
        <v>190</v>
      </c>
      <c r="L95" s="215">
        <v>1</v>
      </c>
      <c r="M95" s="213" t="b">
        <v>0</v>
      </c>
    </row>
    <row r="96" spans="1:13" s="216" customFormat="1" ht="14.4" x14ac:dyDescent="0.3">
      <c r="A96" s="213" t="s">
        <v>11</v>
      </c>
      <c r="B96" s="214">
        <v>43875</v>
      </c>
      <c r="C96" s="213" t="s">
        <v>186</v>
      </c>
      <c r="D96" s="213">
        <v>8</v>
      </c>
      <c r="E96" s="213">
        <v>3</v>
      </c>
      <c r="F96" s="213" t="s">
        <v>187</v>
      </c>
      <c r="G96" s="213" t="b">
        <v>0</v>
      </c>
      <c r="H96" s="215">
        <v>0</v>
      </c>
      <c r="I96" s="215">
        <v>0.33333333333333298</v>
      </c>
      <c r="J96" s="215" t="e">
        <f t="shared" si="1"/>
        <v>#DIV/0!</v>
      </c>
      <c r="K96" s="213" t="s">
        <v>190</v>
      </c>
      <c r="L96" s="215">
        <v>1</v>
      </c>
      <c r="M96" s="213" t="b">
        <v>0</v>
      </c>
    </row>
    <row r="97" spans="1:13" s="216" customFormat="1" ht="14.4" x14ac:dyDescent="0.3">
      <c r="A97" s="213" t="s">
        <v>11</v>
      </c>
      <c r="B97" s="214">
        <v>43875</v>
      </c>
      <c r="C97" s="213" t="s">
        <v>192</v>
      </c>
      <c r="D97" s="213">
        <v>2</v>
      </c>
      <c r="E97" s="213">
        <v>1</v>
      </c>
      <c r="F97" s="213" t="s">
        <v>187</v>
      </c>
      <c r="G97" s="213" t="b">
        <v>0</v>
      </c>
      <c r="H97" s="215">
        <v>1.2987097318813801</v>
      </c>
      <c r="I97" s="215">
        <v>0.133333333333333</v>
      </c>
      <c r="J97" s="215">
        <f t="shared" si="1"/>
        <v>0.10266599999999941</v>
      </c>
      <c r="K97" s="213" t="s">
        <v>188</v>
      </c>
      <c r="L97" s="215">
        <v>1</v>
      </c>
      <c r="M97" s="213" t="b">
        <v>0</v>
      </c>
    </row>
    <row r="98" spans="1:13" s="216" customFormat="1" ht="14.4" x14ac:dyDescent="0.3">
      <c r="A98" s="213" t="s">
        <v>11</v>
      </c>
      <c r="B98" s="214">
        <v>43875</v>
      </c>
      <c r="C98" s="213" t="s">
        <v>192</v>
      </c>
      <c r="D98" s="213">
        <v>2</v>
      </c>
      <c r="E98" s="213">
        <v>2</v>
      </c>
      <c r="F98" s="213" t="s">
        <v>187</v>
      </c>
      <c r="G98" s="213" t="b">
        <v>0</v>
      </c>
      <c r="H98" s="215">
        <v>0.64227038298582895</v>
      </c>
      <c r="I98" s="215">
        <v>2.3333333333333299</v>
      </c>
      <c r="J98" s="215">
        <f t="shared" si="1"/>
        <v>3.6329455555555525</v>
      </c>
      <c r="K98" s="213" t="s">
        <v>190</v>
      </c>
      <c r="L98" s="215">
        <v>0.5</v>
      </c>
      <c r="M98" s="213" t="b">
        <v>0</v>
      </c>
    </row>
    <row r="99" spans="1:13" s="216" customFormat="1" ht="14.4" x14ac:dyDescent="0.3">
      <c r="A99" s="213" t="s">
        <v>11</v>
      </c>
      <c r="B99" s="214">
        <v>43875</v>
      </c>
      <c r="C99" s="213" t="s">
        <v>192</v>
      </c>
      <c r="D99" s="213">
        <v>3</v>
      </c>
      <c r="E99" s="213">
        <v>2</v>
      </c>
      <c r="F99" s="213" t="s">
        <v>187</v>
      </c>
      <c r="G99" s="213" t="b">
        <v>0</v>
      </c>
      <c r="H99" s="215">
        <v>1.6666666666666701</v>
      </c>
      <c r="I99" s="215">
        <v>0.66666666666666696</v>
      </c>
      <c r="J99" s="215">
        <f t="shared" si="1"/>
        <v>0.39999999999999936</v>
      </c>
      <c r="K99" s="213" t="s">
        <v>188</v>
      </c>
      <c r="L99" s="215">
        <v>0.5</v>
      </c>
      <c r="M99" s="213" t="b">
        <v>0</v>
      </c>
    </row>
    <row r="100" spans="1:13" s="216" customFormat="1" ht="14.4" x14ac:dyDescent="0.3">
      <c r="A100" s="213" t="s">
        <v>11</v>
      </c>
      <c r="B100" s="214">
        <v>43875</v>
      </c>
      <c r="C100" s="213" t="s">
        <v>192</v>
      </c>
      <c r="D100" s="213">
        <v>4</v>
      </c>
      <c r="E100" s="213">
        <v>1</v>
      </c>
      <c r="F100" s="213" t="s">
        <v>187</v>
      </c>
      <c r="G100" s="213" t="b">
        <v>0</v>
      </c>
      <c r="H100" s="215">
        <v>0.16666666666666699</v>
      </c>
      <c r="I100" s="215">
        <v>2.3333333333333299</v>
      </c>
      <c r="J100" s="215">
        <f t="shared" si="1"/>
        <v>13.999999999999952</v>
      </c>
      <c r="K100" s="213" t="s">
        <v>190</v>
      </c>
      <c r="L100" s="215">
        <v>0.5</v>
      </c>
      <c r="M100" s="213" t="b">
        <v>0</v>
      </c>
    </row>
    <row r="101" spans="1:13" s="216" customFormat="1" ht="14.4" x14ac:dyDescent="0.3">
      <c r="A101" s="213" t="s">
        <v>11</v>
      </c>
      <c r="B101" s="214">
        <v>43875</v>
      </c>
      <c r="C101" s="213" t="s">
        <v>192</v>
      </c>
      <c r="D101" s="213">
        <v>4</v>
      </c>
      <c r="E101" s="213">
        <v>2</v>
      </c>
      <c r="F101" s="213" t="s">
        <v>187</v>
      </c>
      <c r="G101" s="213" t="b">
        <v>0</v>
      </c>
      <c r="H101" s="215">
        <v>1</v>
      </c>
      <c r="I101" s="215">
        <v>0.83333333333333304</v>
      </c>
      <c r="J101" s="215">
        <f t="shared" si="1"/>
        <v>0.83333333333333304</v>
      </c>
      <c r="K101" s="213" t="s">
        <v>188</v>
      </c>
      <c r="L101" s="215">
        <v>1</v>
      </c>
      <c r="M101" s="213" t="b">
        <v>0</v>
      </c>
    </row>
    <row r="102" spans="1:13" s="216" customFormat="1" ht="14.4" x14ac:dyDescent="0.3">
      <c r="A102" s="213" t="s">
        <v>11</v>
      </c>
      <c r="B102" s="214">
        <v>43875</v>
      </c>
      <c r="C102" s="213" t="s">
        <v>192</v>
      </c>
      <c r="D102" s="213">
        <v>4</v>
      </c>
      <c r="E102" s="213">
        <v>3</v>
      </c>
      <c r="F102" s="213" t="s">
        <v>187</v>
      </c>
      <c r="G102" s="213" t="b">
        <v>0</v>
      </c>
      <c r="H102" s="215">
        <v>5.5</v>
      </c>
      <c r="I102" s="215">
        <v>4.5</v>
      </c>
      <c r="J102" s="215">
        <f t="shared" si="1"/>
        <v>0.81818181818181823</v>
      </c>
      <c r="K102" s="213" t="s">
        <v>188</v>
      </c>
      <c r="L102" s="215">
        <v>1</v>
      </c>
      <c r="M102" s="213" t="b">
        <v>0</v>
      </c>
    </row>
    <row r="103" spans="1:13" s="216" customFormat="1" ht="14.4" x14ac:dyDescent="0.3">
      <c r="A103" s="213" t="s">
        <v>11</v>
      </c>
      <c r="B103" s="214">
        <v>43875</v>
      </c>
      <c r="C103" s="213" t="s">
        <v>192</v>
      </c>
      <c r="D103" s="213">
        <v>6</v>
      </c>
      <c r="E103" s="213">
        <v>1</v>
      </c>
      <c r="F103" s="213" t="s">
        <v>187</v>
      </c>
      <c r="G103" s="213" t="b">
        <v>0</v>
      </c>
      <c r="H103" s="215">
        <v>0</v>
      </c>
      <c r="I103" s="215">
        <v>2.6666666666666701</v>
      </c>
      <c r="J103" s="215" t="e">
        <f t="shared" si="1"/>
        <v>#DIV/0!</v>
      </c>
      <c r="K103" s="213" t="s">
        <v>190</v>
      </c>
      <c r="L103" s="215">
        <v>1</v>
      </c>
      <c r="M103" s="213" t="b">
        <v>0</v>
      </c>
    </row>
    <row r="104" spans="1:13" s="216" customFormat="1" ht="14.4" x14ac:dyDescent="0.3">
      <c r="A104" s="213" t="s">
        <v>11</v>
      </c>
      <c r="B104" s="214">
        <v>43875</v>
      </c>
      <c r="C104" s="213" t="s">
        <v>192</v>
      </c>
      <c r="D104" s="213">
        <v>6</v>
      </c>
      <c r="E104" s="213">
        <v>2</v>
      </c>
      <c r="F104" s="213" t="s">
        <v>187</v>
      </c>
      <c r="G104" s="213" t="b">
        <v>0</v>
      </c>
      <c r="H104" s="213" t="s">
        <v>191</v>
      </c>
      <c r="I104" s="213" t="s">
        <v>191</v>
      </c>
      <c r="J104" s="213" t="e">
        <f t="shared" si="1"/>
        <v>#VALUE!</v>
      </c>
      <c r="K104" s="213" t="s">
        <v>191</v>
      </c>
      <c r="L104" s="213" t="s">
        <v>191</v>
      </c>
      <c r="M104" s="213" t="s">
        <v>191</v>
      </c>
    </row>
    <row r="105" spans="1:13" s="216" customFormat="1" ht="14.4" x14ac:dyDescent="0.3">
      <c r="A105" s="213" t="s">
        <v>11</v>
      </c>
      <c r="B105" s="214">
        <v>43875</v>
      </c>
      <c r="C105" s="213" t="s">
        <v>192</v>
      </c>
      <c r="D105" s="213">
        <v>6</v>
      </c>
      <c r="E105" s="213">
        <v>3</v>
      </c>
      <c r="F105" s="213" t="s">
        <v>187</v>
      </c>
      <c r="G105" s="213" t="b">
        <v>0</v>
      </c>
      <c r="H105" s="215">
        <v>0</v>
      </c>
      <c r="I105" s="215">
        <v>0</v>
      </c>
      <c r="J105" s="215" t="e">
        <f t="shared" si="1"/>
        <v>#DIV/0!</v>
      </c>
      <c r="K105" s="213" t="s">
        <v>232</v>
      </c>
      <c r="L105" s="215">
        <v>1</v>
      </c>
      <c r="M105" s="213" t="b">
        <v>0</v>
      </c>
    </row>
    <row r="106" spans="1:13" s="216" customFormat="1" ht="14.4" x14ac:dyDescent="0.3">
      <c r="A106" s="213" t="s">
        <v>11</v>
      </c>
      <c r="B106" s="214">
        <v>43880</v>
      </c>
      <c r="C106" s="213" t="s">
        <v>195</v>
      </c>
      <c r="D106" s="213">
        <v>3</v>
      </c>
      <c r="E106" s="213">
        <v>1</v>
      </c>
      <c r="F106" s="213" t="s">
        <v>187</v>
      </c>
      <c r="G106" s="213" t="b">
        <v>0</v>
      </c>
      <c r="H106" s="215">
        <v>1.3</v>
      </c>
      <c r="I106" s="215">
        <v>1.06666666666667</v>
      </c>
      <c r="J106" s="215">
        <f t="shared" si="1"/>
        <v>0.82051282051282304</v>
      </c>
      <c r="K106" s="213" t="s">
        <v>188</v>
      </c>
      <c r="L106" s="215">
        <v>0.9375</v>
      </c>
      <c r="M106" s="213" t="b">
        <v>0</v>
      </c>
    </row>
    <row r="107" spans="1:13" s="216" customFormat="1" ht="14.4" x14ac:dyDescent="0.3">
      <c r="A107" s="213" t="s">
        <v>11</v>
      </c>
      <c r="B107" s="214">
        <v>43880</v>
      </c>
      <c r="C107" s="213" t="s">
        <v>195</v>
      </c>
      <c r="D107" s="213">
        <v>3</v>
      </c>
      <c r="E107" s="213">
        <v>2</v>
      </c>
      <c r="F107" s="213" t="s">
        <v>187</v>
      </c>
      <c r="G107" s="213" t="b">
        <v>0</v>
      </c>
      <c r="H107" s="215">
        <v>0.46666666666666701</v>
      </c>
      <c r="I107" s="215">
        <v>0.46666666666666701</v>
      </c>
      <c r="J107" s="215">
        <f t="shared" si="1"/>
        <v>1</v>
      </c>
      <c r="K107" s="213" t="s">
        <v>190</v>
      </c>
      <c r="L107" s="215">
        <v>1</v>
      </c>
      <c r="M107" s="213" t="b">
        <v>0</v>
      </c>
    </row>
    <row r="108" spans="1:13" s="216" customFormat="1" ht="14.4" x14ac:dyDescent="0.3">
      <c r="A108" s="213" t="s">
        <v>11</v>
      </c>
      <c r="B108" s="214">
        <v>43880</v>
      </c>
      <c r="C108" s="213" t="s">
        <v>195</v>
      </c>
      <c r="D108" s="213">
        <v>4</v>
      </c>
      <c r="E108" s="213">
        <v>1</v>
      </c>
      <c r="F108" s="213" t="s">
        <v>187</v>
      </c>
      <c r="G108" s="213" t="b">
        <v>0</v>
      </c>
      <c r="H108" s="215">
        <v>3.3333333333333298E-2</v>
      </c>
      <c r="I108" s="215">
        <v>6.6666666666666693E-2</v>
      </c>
      <c r="J108" s="215">
        <f t="shared" si="1"/>
        <v>2.0000000000000031</v>
      </c>
      <c r="K108" s="213" t="s">
        <v>190</v>
      </c>
      <c r="L108" s="215">
        <v>1</v>
      </c>
      <c r="M108" s="213" t="b">
        <v>0</v>
      </c>
    </row>
    <row r="109" spans="1:13" s="216" customFormat="1" ht="14.4" x14ac:dyDescent="0.3">
      <c r="A109" s="213" t="s">
        <v>11</v>
      </c>
      <c r="B109" s="214">
        <v>43880</v>
      </c>
      <c r="C109" s="213" t="s">
        <v>195</v>
      </c>
      <c r="D109" s="213">
        <v>7</v>
      </c>
      <c r="E109" s="213">
        <v>2</v>
      </c>
      <c r="F109" s="213" t="s">
        <v>187</v>
      </c>
      <c r="G109" s="213" t="b">
        <v>0</v>
      </c>
      <c r="H109" s="215">
        <v>11.9333333333333</v>
      </c>
      <c r="I109" s="215">
        <v>13.5</v>
      </c>
      <c r="J109" s="215">
        <f t="shared" si="1"/>
        <v>1.1312849162011205</v>
      </c>
      <c r="K109" s="213" t="s">
        <v>190</v>
      </c>
      <c r="L109" s="215">
        <v>1</v>
      </c>
      <c r="M109" s="213" t="b">
        <v>0</v>
      </c>
    </row>
    <row r="110" spans="1:13" s="216" customFormat="1" ht="14.4" x14ac:dyDescent="0.3">
      <c r="A110" s="213" t="s">
        <v>11</v>
      </c>
      <c r="B110" s="214">
        <v>43880</v>
      </c>
      <c r="C110" s="213" t="s">
        <v>195</v>
      </c>
      <c r="D110" s="213">
        <v>8</v>
      </c>
      <c r="E110" s="213">
        <v>1</v>
      </c>
      <c r="F110" s="213" t="s">
        <v>187</v>
      </c>
      <c r="G110" s="213" t="b">
        <v>0</v>
      </c>
      <c r="H110" s="215">
        <v>1.1666666666666701</v>
      </c>
      <c r="I110" s="215">
        <v>1.86666666666667</v>
      </c>
      <c r="J110" s="215">
        <f t="shared" si="1"/>
        <v>1.5999999999999983</v>
      </c>
      <c r="K110" s="213" t="s">
        <v>190</v>
      </c>
      <c r="L110" s="215">
        <v>1</v>
      </c>
      <c r="M110" s="213" t="b">
        <v>0</v>
      </c>
    </row>
    <row r="111" spans="1:13" s="216" customFormat="1" ht="14.4" x14ac:dyDescent="0.3">
      <c r="A111" s="213" t="s">
        <v>11</v>
      </c>
      <c r="B111" s="214">
        <v>43880</v>
      </c>
      <c r="C111" s="213" t="s">
        <v>195</v>
      </c>
      <c r="D111" s="213">
        <v>8</v>
      </c>
      <c r="E111" s="213">
        <v>2</v>
      </c>
      <c r="F111" s="213" t="s">
        <v>187</v>
      </c>
      <c r="G111" s="213" t="b">
        <v>0</v>
      </c>
      <c r="H111" s="215">
        <v>1.7333333333333301</v>
      </c>
      <c r="I111" s="215">
        <v>1.7333333333333301</v>
      </c>
      <c r="J111" s="215">
        <f t="shared" si="1"/>
        <v>1</v>
      </c>
      <c r="K111" s="213" t="s">
        <v>188</v>
      </c>
      <c r="L111" s="215">
        <v>1</v>
      </c>
      <c r="M111" s="213" t="b">
        <v>0</v>
      </c>
    </row>
    <row r="112" spans="1:13" s="216" customFormat="1" ht="14.4" x14ac:dyDescent="0.3">
      <c r="A112" s="213" t="s">
        <v>11</v>
      </c>
      <c r="B112" s="214">
        <v>43882</v>
      </c>
      <c r="C112" s="213" t="s">
        <v>186</v>
      </c>
      <c r="D112" s="213">
        <v>1</v>
      </c>
      <c r="E112" s="213">
        <v>2</v>
      </c>
      <c r="F112" s="213" t="s">
        <v>187</v>
      </c>
      <c r="G112" s="213" t="b">
        <v>0</v>
      </c>
      <c r="H112" s="215">
        <v>1.2222222222222201</v>
      </c>
      <c r="I112" s="215">
        <v>1.2222222222222201</v>
      </c>
      <c r="J112" s="215">
        <f t="shared" si="1"/>
        <v>1</v>
      </c>
      <c r="K112" s="213" t="s">
        <v>232</v>
      </c>
      <c r="L112" s="215">
        <v>1</v>
      </c>
      <c r="M112" s="213" t="b">
        <v>0</v>
      </c>
    </row>
    <row r="113" spans="1:13" s="216" customFormat="1" ht="14.4" x14ac:dyDescent="0.3">
      <c r="A113" s="213" t="s">
        <v>11</v>
      </c>
      <c r="B113" s="214">
        <v>43882</v>
      </c>
      <c r="C113" s="213" t="s">
        <v>186</v>
      </c>
      <c r="D113" s="213">
        <v>1</v>
      </c>
      <c r="E113" s="213">
        <v>3</v>
      </c>
      <c r="F113" s="213" t="s">
        <v>187</v>
      </c>
      <c r="G113" s="213" t="b">
        <v>0</v>
      </c>
      <c r="H113" s="215">
        <v>1.2222222222222201</v>
      </c>
      <c r="I113" s="215">
        <v>1.8888888888888899</v>
      </c>
      <c r="J113" s="215">
        <f t="shared" si="1"/>
        <v>1.545454545454549</v>
      </c>
      <c r="K113" s="213" t="s">
        <v>190</v>
      </c>
      <c r="L113" s="215">
        <v>0.5</v>
      </c>
      <c r="M113" s="213" t="b">
        <v>0</v>
      </c>
    </row>
    <row r="114" spans="1:13" s="216" customFormat="1" ht="14.4" x14ac:dyDescent="0.3">
      <c r="A114" s="213" t="s">
        <v>11</v>
      </c>
      <c r="B114" s="214">
        <v>43882</v>
      </c>
      <c r="C114" s="213" t="s">
        <v>186</v>
      </c>
      <c r="D114" s="213">
        <v>2</v>
      </c>
      <c r="E114" s="213">
        <v>2</v>
      </c>
      <c r="F114" s="213" t="s">
        <v>187</v>
      </c>
      <c r="G114" s="213" t="b">
        <v>0</v>
      </c>
      <c r="H114" s="215">
        <v>0.22222222222222199</v>
      </c>
      <c r="I114" s="215">
        <v>0.33333333333333298</v>
      </c>
      <c r="J114" s="215">
        <f t="shared" si="1"/>
        <v>1.5</v>
      </c>
      <c r="K114" s="213" t="s">
        <v>190</v>
      </c>
      <c r="L114" s="215">
        <v>1</v>
      </c>
      <c r="M114" s="213" t="b">
        <v>0</v>
      </c>
    </row>
    <row r="115" spans="1:13" s="216" customFormat="1" ht="14.4" x14ac:dyDescent="0.3">
      <c r="A115" s="213" t="s">
        <v>11</v>
      </c>
      <c r="B115" s="214">
        <v>43882</v>
      </c>
      <c r="C115" s="213" t="s">
        <v>186</v>
      </c>
      <c r="D115" s="213">
        <v>4</v>
      </c>
      <c r="E115" s="213">
        <v>1</v>
      </c>
      <c r="F115" s="213" t="s">
        <v>187</v>
      </c>
      <c r="G115" s="213" t="b">
        <v>0</v>
      </c>
      <c r="H115" s="215">
        <v>27.3333333333333</v>
      </c>
      <c r="I115" s="215">
        <v>31.8888888888889</v>
      </c>
      <c r="J115" s="215">
        <f t="shared" si="1"/>
        <v>1.1666666666666685</v>
      </c>
      <c r="K115" s="213" t="s">
        <v>190</v>
      </c>
      <c r="L115" s="215">
        <v>0.5</v>
      </c>
      <c r="M115" s="213" t="b">
        <v>0</v>
      </c>
    </row>
    <row r="116" spans="1:13" s="216" customFormat="1" ht="14.4" x14ac:dyDescent="0.3">
      <c r="A116" s="213" t="s">
        <v>11</v>
      </c>
      <c r="B116" s="214">
        <v>43882</v>
      </c>
      <c r="C116" s="213" t="s">
        <v>186</v>
      </c>
      <c r="D116" s="213">
        <v>5</v>
      </c>
      <c r="E116" s="213">
        <v>1</v>
      </c>
      <c r="F116" s="213" t="s">
        <v>187</v>
      </c>
      <c r="G116" s="213" t="b">
        <v>0</v>
      </c>
      <c r="H116" s="215">
        <v>1</v>
      </c>
      <c r="I116" s="215">
        <v>0.22222222222222199</v>
      </c>
      <c r="J116" s="215">
        <f t="shared" si="1"/>
        <v>0.22222222222222199</v>
      </c>
      <c r="K116" s="213" t="s">
        <v>188</v>
      </c>
      <c r="L116" s="215">
        <v>1</v>
      </c>
      <c r="M116" s="213" t="b">
        <v>0</v>
      </c>
    </row>
    <row r="117" spans="1:13" s="216" customFormat="1" ht="14.4" x14ac:dyDescent="0.3">
      <c r="A117" s="213" t="s">
        <v>11</v>
      </c>
      <c r="B117" s="214">
        <v>43882</v>
      </c>
      <c r="C117" s="213" t="s">
        <v>186</v>
      </c>
      <c r="D117" s="213">
        <v>7</v>
      </c>
      <c r="E117" s="213">
        <v>1</v>
      </c>
      <c r="F117" s="213" t="s">
        <v>187</v>
      </c>
      <c r="G117" s="213" t="b">
        <v>0</v>
      </c>
      <c r="H117" s="215">
        <v>3.2222222222222201</v>
      </c>
      <c r="I117" s="215">
        <v>3</v>
      </c>
      <c r="J117" s="215">
        <f t="shared" si="1"/>
        <v>0.93103448275862133</v>
      </c>
      <c r="K117" s="213" t="s">
        <v>188</v>
      </c>
      <c r="L117" s="215">
        <v>1</v>
      </c>
      <c r="M117" s="213" t="b">
        <v>0</v>
      </c>
    </row>
    <row r="118" spans="1:13" s="216" customFormat="1" ht="14.4" x14ac:dyDescent="0.3">
      <c r="A118" s="213" t="s">
        <v>11</v>
      </c>
      <c r="B118" s="214">
        <v>43886</v>
      </c>
      <c r="C118" s="213" t="s">
        <v>186</v>
      </c>
      <c r="D118" s="213">
        <v>5</v>
      </c>
      <c r="E118" s="213">
        <v>2</v>
      </c>
      <c r="F118" s="213" t="s">
        <v>187</v>
      </c>
      <c r="G118" s="213" t="b">
        <v>0</v>
      </c>
      <c r="H118" s="215">
        <v>0.44444444444444398</v>
      </c>
      <c r="I118" s="215">
        <v>0.44444444444444398</v>
      </c>
      <c r="J118" s="215">
        <f t="shared" si="1"/>
        <v>1</v>
      </c>
      <c r="K118" s="213" t="s">
        <v>232</v>
      </c>
      <c r="L118" s="215">
        <v>1</v>
      </c>
      <c r="M118" s="213" t="b">
        <v>0</v>
      </c>
    </row>
    <row r="119" spans="1:13" s="216" customFormat="1" ht="14.4" x14ac:dyDescent="0.3">
      <c r="A119" s="213" t="s">
        <v>11</v>
      </c>
      <c r="B119" s="214">
        <v>43886</v>
      </c>
      <c r="C119" s="213" t="s">
        <v>186</v>
      </c>
      <c r="D119" s="213">
        <v>5</v>
      </c>
      <c r="E119" s="213">
        <v>3</v>
      </c>
      <c r="F119" s="213" t="s">
        <v>187</v>
      </c>
      <c r="G119" s="213" t="b">
        <v>0</v>
      </c>
      <c r="H119" s="215">
        <v>0</v>
      </c>
      <c r="I119" s="215">
        <v>0</v>
      </c>
      <c r="J119" s="215" t="e">
        <f t="shared" si="1"/>
        <v>#DIV/0!</v>
      </c>
      <c r="K119" s="213" t="s">
        <v>232</v>
      </c>
      <c r="L119" s="215">
        <v>1</v>
      </c>
      <c r="M119" s="213" t="b">
        <v>0</v>
      </c>
    </row>
    <row r="120" spans="1:13" s="216" customFormat="1" ht="14.4" x14ac:dyDescent="0.3">
      <c r="A120" s="213" t="s">
        <v>11</v>
      </c>
      <c r="B120" s="214">
        <v>43886</v>
      </c>
      <c r="C120" s="213" t="s">
        <v>186</v>
      </c>
      <c r="D120" s="213">
        <v>6</v>
      </c>
      <c r="E120" s="213">
        <v>1</v>
      </c>
      <c r="F120" s="213" t="s">
        <v>187</v>
      </c>
      <c r="G120" s="213" t="b">
        <v>0</v>
      </c>
      <c r="H120" s="215">
        <v>6.6666666666666696</v>
      </c>
      <c r="I120" s="215">
        <v>10.7777777777778</v>
      </c>
      <c r="J120" s="215">
        <f t="shared" si="1"/>
        <v>1.6166666666666694</v>
      </c>
      <c r="K120" s="213" t="s">
        <v>190</v>
      </c>
      <c r="L120" s="215">
        <v>0.5</v>
      </c>
      <c r="M120" s="213" t="b">
        <v>0</v>
      </c>
    </row>
    <row r="121" spans="1:13" s="216" customFormat="1" ht="14.4" x14ac:dyDescent="0.3">
      <c r="A121" s="213" t="s">
        <v>11</v>
      </c>
      <c r="B121" s="214">
        <v>43886</v>
      </c>
      <c r="C121" s="213" t="s">
        <v>186</v>
      </c>
      <c r="D121" s="213">
        <v>7</v>
      </c>
      <c r="E121" s="213">
        <v>1</v>
      </c>
      <c r="F121" s="213" t="s">
        <v>187</v>
      </c>
      <c r="G121" s="213" t="b">
        <v>0</v>
      </c>
      <c r="H121" s="215">
        <v>5.44444444444445</v>
      </c>
      <c r="I121" s="215">
        <v>3.6666666666666701</v>
      </c>
      <c r="J121" s="215">
        <f t="shared" si="1"/>
        <v>0.67346938775510201</v>
      </c>
      <c r="K121" s="213" t="s">
        <v>188</v>
      </c>
      <c r="L121" s="215">
        <v>0.5</v>
      </c>
      <c r="M121" s="213" t="b">
        <v>0</v>
      </c>
    </row>
    <row r="122" spans="1:13" s="216" customFormat="1" ht="14.4" x14ac:dyDescent="0.3">
      <c r="A122" s="213" t="s">
        <v>11</v>
      </c>
      <c r="B122" s="214">
        <v>43886</v>
      </c>
      <c r="C122" s="213" t="s">
        <v>186</v>
      </c>
      <c r="D122" s="213">
        <v>7</v>
      </c>
      <c r="E122" s="213">
        <v>2</v>
      </c>
      <c r="F122" s="213" t="s">
        <v>187</v>
      </c>
      <c r="G122" s="213" t="b">
        <v>0</v>
      </c>
      <c r="H122" s="215">
        <v>13</v>
      </c>
      <c r="I122" s="215">
        <v>19.2222222222222</v>
      </c>
      <c r="J122" s="215">
        <f t="shared" si="1"/>
        <v>1.4786324786324769</v>
      </c>
      <c r="K122" s="213" t="s">
        <v>190</v>
      </c>
      <c r="L122" s="215">
        <v>0.75</v>
      </c>
      <c r="M122" s="213" t="b">
        <v>0</v>
      </c>
    </row>
    <row r="123" spans="1:13" s="216" customFormat="1" ht="14.4" x14ac:dyDescent="0.3">
      <c r="A123" s="213" t="s">
        <v>11</v>
      </c>
      <c r="B123" s="214">
        <v>44432</v>
      </c>
      <c r="C123" s="213" t="s">
        <v>198</v>
      </c>
      <c r="D123" s="213">
        <v>8</v>
      </c>
      <c r="E123" s="213">
        <v>2</v>
      </c>
      <c r="F123" s="213" t="s">
        <v>187</v>
      </c>
      <c r="G123" s="213" t="b">
        <v>0</v>
      </c>
      <c r="H123" s="215">
        <v>0.140350877192982</v>
      </c>
      <c r="I123" s="215">
        <v>0.35087719298245601</v>
      </c>
      <c r="J123" s="215">
        <f t="shared" si="1"/>
        <v>2.5000000000000071</v>
      </c>
      <c r="K123" s="213" t="s">
        <v>190</v>
      </c>
      <c r="L123" s="215">
        <v>0.3359375</v>
      </c>
      <c r="M123" s="213" t="b">
        <v>0</v>
      </c>
    </row>
    <row r="124" spans="1:13" s="216" customFormat="1" ht="14.4" x14ac:dyDescent="0.3">
      <c r="A124" s="213" t="s">
        <v>11</v>
      </c>
      <c r="B124" s="214">
        <v>44434</v>
      </c>
      <c r="C124" s="213" t="s">
        <v>199</v>
      </c>
      <c r="D124" s="213">
        <v>3</v>
      </c>
      <c r="E124" s="213">
        <v>1</v>
      </c>
      <c r="F124" s="213" t="s">
        <v>187</v>
      </c>
      <c r="G124" s="213" t="b">
        <v>0</v>
      </c>
      <c r="H124" s="215">
        <v>6.1666666666666696</v>
      </c>
      <c r="I124" s="215">
        <v>7.3703703703703702</v>
      </c>
      <c r="J124" s="215">
        <f t="shared" si="1"/>
        <v>1.1951951951951947</v>
      </c>
      <c r="K124" s="213" t="s">
        <v>190</v>
      </c>
      <c r="L124" s="215">
        <v>5.7795211579295597E-2</v>
      </c>
      <c r="M124" s="213" t="b">
        <v>0</v>
      </c>
    </row>
    <row r="125" spans="1:13" ht="14.4" x14ac:dyDescent="0.3">
      <c r="A125" s="213" t="s">
        <v>11</v>
      </c>
      <c r="B125" s="214">
        <v>44434</v>
      </c>
      <c r="C125" s="213" t="s">
        <v>199</v>
      </c>
      <c r="D125" s="213">
        <v>3</v>
      </c>
      <c r="E125" s="213">
        <v>2</v>
      </c>
      <c r="F125" s="213" t="s">
        <v>187</v>
      </c>
      <c r="G125" s="213" t="b">
        <v>0</v>
      </c>
      <c r="H125" s="215">
        <v>0.47222222222222199</v>
      </c>
      <c r="I125" s="215">
        <v>0</v>
      </c>
      <c r="J125" s="215">
        <f t="shared" si="1"/>
        <v>0</v>
      </c>
      <c r="K125" s="213" t="s">
        <v>188</v>
      </c>
      <c r="L125" s="215">
        <v>1</v>
      </c>
      <c r="M125" s="213" t="b">
        <v>0</v>
      </c>
    </row>
    <row r="126" spans="1:13" ht="14.4" x14ac:dyDescent="0.3">
      <c r="A126" s="213" t="s">
        <v>11</v>
      </c>
      <c r="B126" s="214">
        <v>44434</v>
      </c>
      <c r="C126" s="213" t="s">
        <v>199</v>
      </c>
      <c r="D126" s="213">
        <v>5</v>
      </c>
      <c r="E126" s="213">
        <v>1</v>
      </c>
      <c r="F126" s="213" t="s">
        <v>187</v>
      </c>
      <c r="G126" s="213" t="b">
        <v>0</v>
      </c>
      <c r="H126" s="215">
        <v>0.26190476190476197</v>
      </c>
      <c r="I126" s="215">
        <v>1.61904761904762</v>
      </c>
      <c r="J126" s="215">
        <f t="shared" si="1"/>
        <v>6.1818181818181834</v>
      </c>
      <c r="K126" s="213" t="s">
        <v>190</v>
      </c>
      <c r="L126" s="215">
        <v>0.25</v>
      </c>
      <c r="M126" s="213" t="b">
        <v>0</v>
      </c>
    </row>
    <row r="127" spans="1:13" ht="14.4" x14ac:dyDescent="0.3">
      <c r="A127" s="213" t="s">
        <v>11</v>
      </c>
      <c r="B127" s="214">
        <v>44434</v>
      </c>
      <c r="C127" s="213" t="s">
        <v>199</v>
      </c>
      <c r="D127" s="213">
        <v>5</v>
      </c>
      <c r="E127" s="213">
        <v>2</v>
      </c>
      <c r="F127" s="213" t="s">
        <v>187</v>
      </c>
      <c r="G127" s="213" t="b">
        <v>0</v>
      </c>
      <c r="H127" s="215">
        <v>5.5555555555555601E-2</v>
      </c>
      <c r="I127" s="215">
        <v>0.53703703703703698</v>
      </c>
      <c r="J127" s="215">
        <f t="shared" si="1"/>
        <v>9.6666666666666572</v>
      </c>
      <c r="K127" s="213" t="s">
        <v>190</v>
      </c>
      <c r="L127" s="215">
        <v>0.125</v>
      </c>
      <c r="M127" s="213" t="b">
        <v>0</v>
      </c>
    </row>
    <row r="128" spans="1:13" ht="14.4" x14ac:dyDescent="0.3">
      <c r="A128" s="213" t="s">
        <v>11</v>
      </c>
      <c r="B128" s="214">
        <v>44437</v>
      </c>
      <c r="C128" s="213" t="s">
        <v>200</v>
      </c>
      <c r="D128" s="213">
        <v>1</v>
      </c>
      <c r="E128" s="213">
        <v>1</v>
      </c>
      <c r="F128" s="213" t="s">
        <v>187</v>
      </c>
      <c r="G128" s="213" t="b">
        <v>0</v>
      </c>
      <c r="H128" s="215">
        <v>2.1764705882352899</v>
      </c>
      <c r="I128" s="215">
        <v>1.3921568627451</v>
      </c>
      <c r="J128" s="215">
        <f t="shared" si="1"/>
        <v>0.63963963963964177</v>
      </c>
      <c r="K128" s="213" t="s">
        <v>188</v>
      </c>
      <c r="L128" s="215">
        <v>0.22705959576332599</v>
      </c>
      <c r="M128" s="213" t="b">
        <v>0</v>
      </c>
    </row>
    <row r="129" spans="1:13" ht="14.4" x14ac:dyDescent="0.3">
      <c r="A129" s="213" t="s">
        <v>11</v>
      </c>
      <c r="B129" s="214">
        <v>44437</v>
      </c>
      <c r="C129" s="213" t="s">
        <v>200</v>
      </c>
      <c r="D129" s="213">
        <v>1</v>
      </c>
      <c r="E129" s="213">
        <v>2</v>
      </c>
      <c r="F129" s="213" t="s">
        <v>187</v>
      </c>
      <c r="G129" s="213" t="b">
        <v>0</v>
      </c>
      <c r="H129" s="215">
        <v>0.70588235294117696</v>
      </c>
      <c r="I129" s="215">
        <v>0.76470588235294101</v>
      </c>
      <c r="J129" s="215">
        <f t="shared" si="1"/>
        <v>1.0833333333333324</v>
      </c>
      <c r="K129" s="213" t="s">
        <v>190</v>
      </c>
      <c r="L129" s="215">
        <v>0.79450423780603396</v>
      </c>
      <c r="M129" s="213" t="b">
        <v>0</v>
      </c>
    </row>
    <row r="130" spans="1:13" ht="14.4" x14ac:dyDescent="0.3">
      <c r="A130" s="213" t="s">
        <v>11</v>
      </c>
      <c r="B130" s="214">
        <v>44437</v>
      </c>
      <c r="C130" s="213" t="s">
        <v>200</v>
      </c>
      <c r="D130" s="213">
        <v>1</v>
      </c>
      <c r="E130" s="213">
        <v>3</v>
      </c>
      <c r="F130" s="213" t="s">
        <v>187</v>
      </c>
      <c r="G130" s="213" t="b">
        <v>0</v>
      </c>
      <c r="H130" s="215">
        <v>0.29411764705882398</v>
      </c>
      <c r="I130" s="215">
        <v>1.9607843137254902E-2</v>
      </c>
      <c r="J130" s="215">
        <f t="shared" si="1"/>
        <v>6.6666666666666569E-2</v>
      </c>
      <c r="K130" s="213" t="s">
        <v>188</v>
      </c>
      <c r="L130" s="215">
        <v>0.125</v>
      </c>
      <c r="M130" s="213" t="b">
        <v>0</v>
      </c>
    </row>
    <row r="131" spans="1:13" ht="14.4" x14ac:dyDescent="0.3">
      <c r="A131" s="213" t="s">
        <v>11</v>
      </c>
      <c r="B131" s="214">
        <v>44437</v>
      </c>
      <c r="C131" s="213" t="s">
        <v>200</v>
      </c>
      <c r="D131" s="213">
        <v>1</v>
      </c>
      <c r="E131" s="213">
        <v>4</v>
      </c>
      <c r="F131" s="213" t="s">
        <v>187</v>
      </c>
      <c r="G131" s="213" t="b">
        <v>0</v>
      </c>
      <c r="H131" s="215">
        <v>7.8431372549019607E-2</v>
      </c>
      <c r="I131" s="215">
        <v>8.8431372549019602E-2</v>
      </c>
      <c r="J131" s="215">
        <f t="shared" ref="J131:J194" si="2">I131/H131</f>
        <v>1.1274999999999999</v>
      </c>
      <c r="K131" s="213" t="s">
        <v>190</v>
      </c>
      <c r="L131" s="215">
        <v>1</v>
      </c>
      <c r="M131" s="213" t="b">
        <v>0</v>
      </c>
    </row>
    <row r="132" spans="1:13" ht="14.4" x14ac:dyDescent="0.3">
      <c r="A132" s="213" t="s">
        <v>11</v>
      </c>
      <c r="B132" s="214">
        <v>44437</v>
      </c>
      <c r="C132" s="213" t="s">
        <v>200</v>
      </c>
      <c r="D132" s="213">
        <v>5</v>
      </c>
      <c r="E132" s="213">
        <v>1</v>
      </c>
      <c r="F132" s="213" t="s">
        <v>187</v>
      </c>
      <c r="G132" s="213" t="b">
        <v>0</v>
      </c>
      <c r="H132" s="215">
        <v>5.6666666666666696</v>
      </c>
      <c r="I132" s="215">
        <v>5.6470588235294104</v>
      </c>
      <c r="J132" s="215">
        <f t="shared" si="2"/>
        <v>0.99653979238754253</v>
      </c>
      <c r="K132" s="213" t="s">
        <v>188</v>
      </c>
      <c r="L132" s="215">
        <v>0.9483642578125</v>
      </c>
      <c r="M132" s="213" t="b">
        <v>0</v>
      </c>
    </row>
    <row r="133" spans="1:13" ht="14.4" x14ac:dyDescent="0.3">
      <c r="A133" s="213" t="s">
        <v>11</v>
      </c>
      <c r="B133" s="214">
        <v>44437</v>
      </c>
      <c r="C133" s="213" t="s">
        <v>200</v>
      </c>
      <c r="D133" s="213">
        <v>5</v>
      </c>
      <c r="E133" s="213">
        <v>2</v>
      </c>
      <c r="F133" s="213" t="s">
        <v>187</v>
      </c>
      <c r="G133" s="213" t="b">
        <v>0</v>
      </c>
      <c r="H133" s="215">
        <v>9.8039215686274495E-2</v>
      </c>
      <c r="I133" s="215">
        <v>9.5686274500000001E-2</v>
      </c>
      <c r="J133" s="215">
        <f t="shared" si="2"/>
        <v>0.97599999990000019</v>
      </c>
      <c r="K133" s="213" t="s">
        <v>232</v>
      </c>
      <c r="L133" s="215">
        <v>1</v>
      </c>
      <c r="M133" s="213" t="b">
        <v>0</v>
      </c>
    </row>
    <row r="134" spans="1:13" ht="14.4" x14ac:dyDescent="0.3">
      <c r="A134" s="213" t="s">
        <v>11</v>
      </c>
      <c r="B134" s="214">
        <v>44437</v>
      </c>
      <c r="C134" s="213" t="s">
        <v>200</v>
      </c>
      <c r="D134" s="213">
        <v>5</v>
      </c>
      <c r="E134" s="213">
        <v>3</v>
      </c>
      <c r="F134" s="213" t="s">
        <v>187</v>
      </c>
      <c r="G134" s="213" t="b">
        <v>0</v>
      </c>
      <c r="H134" s="215">
        <v>4.37254901960784</v>
      </c>
      <c r="I134" s="215">
        <v>3.7254901960784301</v>
      </c>
      <c r="J134" s="215">
        <f t="shared" si="2"/>
        <v>0.85201793721973129</v>
      </c>
      <c r="K134" s="213" t="s">
        <v>188</v>
      </c>
      <c r="L134" s="215">
        <v>0.1575972237122</v>
      </c>
      <c r="M134" s="213" t="b">
        <v>0</v>
      </c>
    </row>
    <row r="135" spans="1:13" ht="14.4" x14ac:dyDescent="0.3">
      <c r="A135" s="213" t="s">
        <v>11</v>
      </c>
      <c r="B135" s="214">
        <v>44437</v>
      </c>
      <c r="C135" s="213" t="s">
        <v>200</v>
      </c>
      <c r="D135" s="213">
        <v>6</v>
      </c>
      <c r="E135" s="213">
        <v>1</v>
      </c>
      <c r="F135" s="213" t="s">
        <v>187</v>
      </c>
      <c r="G135" s="213" t="b">
        <v>0</v>
      </c>
      <c r="H135" s="215">
        <v>0.47058823529411797</v>
      </c>
      <c r="I135" s="215">
        <v>0.27450980392156898</v>
      </c>
      <c r="J135" s="215">
        <f t="shared" si="2"/>
        <v>0.5833333333333337</v>
      </c>
      <c r="K135" s="213" t="s">
        <v>188</v>
      </c>
      <c r="L135" s="215">
        <v>0.205078125</v>
      </c>
      <c r="M135" s="213" t="b">
        <v>0</v>
      </c>
    </row>
    <row r="136" spans="1:13" ht="14.4" x14ac:dyDescent="0.3">
      <c r="A136" s="213" t="s">
        <v>11</v>
      </c>
      <c r="B136" s="214">
        <v>44437</v>
      </c>
      <c r="C136" s="213" t="s">
        <v>200</v>
      </c>
      <c r="D136" s="213">
        <v>6</v>
      </c>
      <c r="E136" s="213">
        <v>2</v>
      </c>
      <c r="F136" s="213" t="s">
        <v>187</v>
      </c>
      <c r="G136" s="213" t="b">
        <v>0</v>
      </c>
      <c r="H136" s="215">
        <v>5.2549019607843199</v>
      </c>
      <c r="I136" s="215">
        <v>6.0588235294117601</v>
      </c>
      <c r="J136" s="215">
        <f t="shared" si="2"/>
        <v>1.1529850746268635</v>
      </c>
      <c r="K136" s="213" t="s">
        <v>190</v>
      </c>
      <c r="L136" s="215">
        <v>5.31005859375E-2</v>
      </c>
      <c r="M136" s="213" t="b">
        <v>0</v>
      </c>
    </row>
    <row r="137" spans="1:13" ht="14.4" x14ac:dyDescent="0.3">
      <c r="A137" s="213" t="s">
        <v>11</v>
      </c>
      <c r="B137" s="214">
        <v>44437</v>
      </c>
      <c r="C137" s="213" t="s">
        <v>200</v>
      </c>
      <c r="D137" s="213">
        <v>8</v>
      </c>
      <c r="E137" s="213">
        <v>1</v>
      </c>
      <c r="F137" s="213" t="s">
        <v>187</v>
      </c>
      <c r="G137" s="213" t="b">
        <v>0</v>
      </c>
      <c r="H137" s="215">
        <v>0.27450980392156898</v>
      </c>
      <c r="I137" s="215">
        <v>0.33333333333333298</v>
      </c>
      <c r="J137" s="215">
        <f t="shared" si="2"/>
        <v>1.2142857142857115</v>
      </c>
      <c r="K137" s="213" t="s">
        <v>190</v>
      </c>
      <c r="L137" s="215">
        <v>0.5400390625</v>
      </c>
      <c r="M137" s="213" t="b">
        <v>0</v>
      </c>
    </row>
    <row r="138" spans="1:13" ht="14.4" x14ac:dyDescent="0.3">
      <c r="A138" s="213" t="s">
        <v>11</v>
      </c>
      <c r="B138" s="214">
        <v>44437</v>
      </c>
      <c r="C138" s="213" t="s">
        <v>200</v>
      </c>
      <c r="D138" s="213">
        <v>8</v>
      </c>
      <c r="E138" s="213">
        <v>2</v>
      </c>
      <c r="F138" s="213" t="s">
        <v>187</v>
      </c>
      <c r="G138" s="213" t="b">
        <v>0</v>
      </c>
      <c r="H138" s="215">
        <v>5.8823529411764698E-2</v>
      </c>
      <c r="I138" s="215">
        <v>0.17647058823529399</v>
      </c>
      <c r="J138" s="215">
        <f t="shared" si="2"/>
        <v>2.9999999999999982</v>
      </c>
      <c r="K138" s="213" t="s">
        <v>190</v>
      </c>
      <c r="L138" s="215">
        <v>0.5</v>
      </c>
      <c r="M138" s="213" t="b">
        <v>0</v>
      </c>
    </row>
    <row r="139" spans="1:13" ht="14.4" x14ac:dyDescent="0.3">
      <c r="A139" s="213" t="s">
        <v>11</v>
      </c>
      <c r="B139" s="214">
        <v>44437</v>
      </c>
      <c r="C139" s="213" t="s">
        <v>200</v>
      </c>
      <c r="D139" s="213">
        <v>8</v>
      </c>
      <c r="E139" s="213">
        <v>3</v>
      </c>
      <c r="F139" s="213" t="s">
        <v>187</v>
      </c>
      <c r="G139" s="213" t="b">
        <v>0</v>
      </c>
      <c r="H139" s="215">
        <v>1.9607843137254902E-2</v>
      </c>
      <c r="I139" s="215">
        <v>3.9215686274509803E-2</v>
      </c>
      <c r="J139" s="215">
        <f t="shared" si="2"/>
        <v>2</v>
      </c>
      <c r="K139" s="213" t="s">
        <v>190</v>
      </c>
      <c r="L139" s="215">
        <v>1</v>
      </c>
      <c r="M139" s="213" t="b">
        <v>0</v>
      </c>
    </row>
    <row r="140" spans="1:13" ht="14.4" x14ac:dyDescent="0.3">
      <c r="A140" s="213" t="s">
        <v>11</v>
      </c>
      <c r="B140" s="214">
        <v>44490</v>
      </c>
      <c r="C140" s="213" t="s">
        <v>199</v>
      </c>
      <c r="D140" s="213">
        <v>1</v>
      </c>
      <c r="E140" s="213">
        <v>1</v>
      </c>
      <c r="F140" s="213" t="s">
        <v>187</v>
      </c>
      <c r="G140" s="213" t="b">
        <v>0</v>
      </c>
      <c r="H140" s="215">
        <v>0.62393162393162405</v>
      </c>
      <c r="I140" s="215">
        <v>1.7777777777777799</v>
      </c>
      <c r="J140" s="215">
        <f t="shared" si="2"/>
        <v>2.8493150684931536</v>
      </c>
      <c r="K140" s="217" t="s">
        <v>190</v>
      </c>
      <c r="L140" s="215">
        <v>3.0615246083942598E-3</v>
      </c>
      <c r="M140" s="217" t="b">
        <v>1</v>
      </c>
    </row>
    <row r="141" spans="1:13" ht="14.4" x14ac:dyDescent="0.3">
      <c r="A141" s="213" t="s">
        <v>11</v>
      </c>
      <c r="B141" s="214">
        <v>44490</v>
      </c>
      <c r="C141" s="213" t="s">
        <v>199</v>
      </c>
      <c r="D141" s="213">
        <v>1</v>
      </c>
      <c r="E141" s="213">
        <v>2</v>
      </c>
      <c r="F141" s="213" t="s">
        <v>187</v>
      </c>
      <c r="G141" s="213" t="b">
        <v>0</v>
      </c>
      <c r="H141" s="215">
        <v>0</v>
      </c>
      <c r="I141" s="215">
        <v>1.0752688172042999E-2</v>
      </c>
      <c r="J141" s="215" t="e">
        <f t="shared" si="2"/>
        <v>#DIV/0!</v>
      </c>
      <c r="K141" s="213" t="s">
        <v>190</v>
      </c>
      <c r="L141" s="215">
        <v>1</v>
      </c>
      <c r="M141" s="213" t="b">
        <v>0</v>
      </c>
    </row>
    <row r="142" spans="1:13" ht="14.4" x14ac:dyDescent="0.3">
      <c r="A142" s="213" t="s">
        <v>11</v>
      </c>
      <c r="B142" s="214">
        <v>44490</v>
      </c>
      <c r="C142" s="213" t="s">
        <v>199</v>
      </c>
      <c r="D142" s="213">
        <v>1</v>
      </c>
      <c r="E142" s="213">
        <v>3</v>
      </c>
      <c r="F142" s="213" t="s">
        <v>187</v>
      </c>
      <c r="G142" s="213" t="b">
        <v>0</v>
      </c>
      <c r="H142" s="215">
        <v>2.0427350427350399</v>
      </c>
      <c r="I142" s="215">
        <v>2.4102564102564101</v>
      </c>
      <c r="J142" s="215">
        <f t="shared" si="2"/>
        <v>1.1799163179916334</v>
      </c>
      <c r="K142" s="217" t="s">
        <v>190</v>
      </c>
      <c r="L142" s="215">
        <v>7.6619944183358799E-3</v>
      </c>
      <c r="M142" s="217" t="b">
        <v>1</v>
      </c>
    </row>
    <row r="143" spans="1:13" ht="14.4" x14ac:dyDescent="0.3">
      <c r="A143" s="213" t="s">
        <v>11</v>
      </c>
      <c r="B143" s="214">
        <v>44490</v>
      </c>
      <c r="C143" s="213" t="s">
        <v>199</v>
      </c>
      <c r="D143" s="213">
        <v>1</v>
      </c>
      <c r="E143" s="213">
        <v>4</v>
      </c>
      <c r="F143" s="213" t="s">
        <v>187</v>
      </c>
      <c r="G143" s="213" t="b">
        <v>0</v>
      </c>
      <c r="H143" s="215">
        <v>1.9316239316239301</v>
      </c>
      <c r="I143" s="215">
        <v>1.7179487179487201</v>
      </c>
      <c r="J143" s="215">
        <f t="shared" si="2"/>
        <v>0.88938053097345315</v>
      </c>
      <c r="K143" s="213" t="s">
        <v>188</v>
      </c>
      <c r="L143" s="215">
        <v>0.38070278885800002</v>
      </c>
      <c r="M143" s="213" t="b">
        <v>0</v>
      </c>
    </row>
    <row r="144" spans="1:13" ht="14.4" x14ac:dyDescent="0.3">
      <c r="A144" s="213" t="s">
        <v>11</v>
      </c>
      <c r="B144" s="214">
        <v>44490</v>
      </c>
      <c r="C144" s="213" t="s">
        <v>199</v>
      </c>
      <c r="D144" s="213">
        <v>8</v>
      </c>
      <c r="E144" s="213">
        <v>3</v>
      </c>
      <c r="F144" s="213" t="s">
        <v>187</v>
      </c>
      <c r="G144" s="213" t="b">
        <v>0</v>
      </c>
      <c r="H144" s="215">
        <v>3.9316239316239301</v>
      </c>
      <c r="I144" s="215">
        <v>3.4102564102564101</v>
      </c>
      <c r="J144" s="215">
        <f t="shared" si="2"/>
        <v>0.86739130434782641</v>
      </c>
      <c r="K144" s="213" t="s">
        <v>188</v>
      </c>
      <c r="L144" s="215">
        <v>6.6228092073009601E-2</v>
      </c>
      <c r="M144" s="213" t="b">
        <v>0</v>
      </c>
    </row>
    <row r="145" spans="1:13" ht="14.4" x14ac:dyDescent="0.3">
      <c r="A145" s="213" t="s">
        <v>11</v>
      </c>
      <c r="B145" s="214">
        <v>44496</v>
      </c>
      <c r="C145" s="213" t="s">
        <v>199</v>
      </c>
      <c r="D145" s="213">
        <v>8</v>
      </c>
      <c r="E145" s="213">
        <v>1</v>
      </c>
      <c r="F145" s="213" t="s">
        <v>187</v>
      </c>
      <c r="G145" s="213" t="b">
        <v>0</v>
      </c>
      <c r="H145" s="215">
        <v>2.5714285714285698</v>
      </c>
      <c r="I145" s="215">
        <v>2.21428571428571</v>
      </c>
      <c r="J145" s="215">
        <f t="shared" si="2"/>
        <v>0.86111111111110994</v>
      </c>
      <c r="K145" s="213" t="s">
        <v>188</v>
      </c>
      <c r="L145" s="215">
        <v>0.6365966796875</v>
      </c>
      <c r="M145" s="213" t="b">
        <v>0</v>
      </c>
    </row>
    <row r="146" spans="1:13" ht="14.4" x14ac:dyDescent="0.3">
      <c r="A146" s="213" t="s">
        <v>11</v>
      </c>
      <c r="B146" s="214">
        <v>44498</v>
      </c>
      <c r="C146" s="213" t="s">
        <v>198</v>
      </c>
      <c r="D146" s="213">
        <v>1</v>
      </c>
      <c r="E146" s="213">
        <v>1</v>
      </c>
      <c r="F146" s="213" t="s">
        <v>187</v>
      </c>
      <c r="G146" s="213" t="b">
        <v>0</v>
      </c>
      <c r="H146" s="215">
        <v>5.3333333333333304</v>
      </c>
      <c r="I146" s="215">
        <v>8.7666666666666693</v>
      </c>
      <c r="J146" s="215">
        <f t="shared" si="2"/>
        <v>1.6437500000000014</v>
      </c>
      <c r="K146" s="217" t="s">
        <v>190</v>
      </c>
      <c r="L146" s="215">
        <v>3.515625E-2</v>
      </c>
      <c r="M146" s="217" t="b">
        <v>1</v>
      </c>
    </row>
    <row r="147" spans="1:13" ht="14.4" x14ac:dyDescent="0.3">
      <c r="A147" s="213" t="s">
        <v>11</v>
      </c>
      <c r="B147" s="214">
        <v>44498</v>
      </c>
      <c r="C147" s="213" t="s">
        <v>198</v>
      </c>
      <c r="D147" s="213">
        <v>4</v>
      </c>
      <c r="E147" s="213">
        <v>1</v>
      </c>
      <c r="F147" s="213" t="s">
        <v>187</v>
      </c>
      <c r="G147" s="213" t="b">
        <v>0</v>
      </c>
      <c r="H147" s="215">
        <v>1.8</v>
      </c>
      <c r="I147" s="215">
        <v>5.1333333333333302</v>
      </c>
      <c r="J147" s="215">
        <f t="shared" si="2"/>
        <v>2.8518518518518499</v>
      </c>
      <c r="K147" s="213" t="s">
        <v>190</v>
      </c>
      <c r="L147" s="215">
        <v>6.25E-2</v>
      </c>
      <c r="M147" s="213" t="b">
        <v>0</v>
      </c>
    </row>
    <row r="148" spans="1:13" ht="14.4" x14ac:dyDescent="0.3">
      <c r="A148" s="213" t="s">
        <v>11</v>
      </c>
      <c r="B148" s="214">
        <v>44498</v>
      </c>
      <c r="C148" s="213" t="s">
        <v>198</v>
      </c>
      <c r="D148" s="213">
        <v>4</v>
      </c>
      <c r="E148" s="213">
        <v>2</v>
      </c>
      <c r="F148" s="213" t="s">
        <v>187</v>
      </c>
      <c r="G148" s="213" t="b">
        <v>0</v>
      </c>
      <c r="H148" s="215">
        <v>6.6333333333333302</v>
      </c>
      <c r="I148" s="215">
        <v>8.0333333333333403</v>
      </c>
      <c r="J148" s="215">
        <f t="shared" si="2"/>
        <v>1.2110552763819111</v>
      </c>
      <c r="K148" s="213" t="s">
        <v>190</v>
      </c>
      <c r="L148" s="215">
        <v>0.171875</v>
      </c>
      <c r="M148" s="213" t="b">
        <v>0</v>
      </c>
    </row>
    <row r="149" spans="1:13" ht="14.4" x14ac:dyDescent="0.3">
      <c r="A149" s="213" t="s">
        <v>11</v>
      </c>
      <c r="B149" s="214">
        <v>44498</v>
      </c>
      <c r="C149" s="213" t="s">
        <v>198</v>
      </c>
      <c r="D149" s="213">
        <v>6</v>
      </c>
      <c r="E149" s="213">
        <v>2</v>
      </c>
      <c r="F149" s="213" t="s">
        <v>187</v>
      </c>
      <c r="G149" s="213" t="b">
        <v>0</v>
      </c>
      <c r="H149" s="215">
        <v>0</v>
      </c>
      <c r="I149" s="215">
        <v>0</v>
      </c>
      <c r="J149" s="215" t="e">
        <f t="shared" si="2"/>
        <v>#DIV/0!</v>
      </c>
      <c r="K149" s="213" t="s">
        <v>232</v>
      </c>
      <c r="L149" s="215">
        <v>1</v>
      </c>
      <c r="M149" s="213" t="b">
        <v>0</v>
      </c>
    </row>
    <row r="150" spans="1:13" ht="14.4" x14ac:dyDescent="0.3">
      <c r="A150" s="213" t="s">
        <v>11</v>
      </c>
      <c r="B150" s="214">
        <v>44498</v>
      </c>
      <c r="C150" s="213" t="s">
        <v>198</v>
      </c>
      <c r="D150" s="213">
        <v>7</v>
      </c>
      <c r="E150" s="213">
        <v>1</v>
      </c>
      <c r="F150" s="213" t="s">
        <v>187</v>
      </c>
      <c r="G150" s="213" t="b">
        <v>0</v>
      </c>
      <c r="H150" s="215">
        <v>7.0333333333333297</v>
      </c>
      <c r="I150" s="215">
        <v>7.1333333333333302</v>
      </c>
      <c r="J150" s="215">
        <f t="shared" si="2"/>
        <v>1.014218009478673</v>
      </c>
      <c r="K150" s="213" t="s">
        <v>190</v>
      </c>
      <c r="L150" s="215">
        <v>0.7109375</v>
      </c>
      <c r="M150" s="213" t="b">
        <v>0</v>
      </c>
    </row>
    <row r="151" spans="1:13" ht="14.4" x14ac:dyDescent="0.3">
      <c r="A151" s="213" t="s">
        <v>11</v>
      </c>
      <c r="B151" s="214">
        <v>44502</v>
      </c>
      <c r="C151" s="213" t="s">
        <v>204</v>
      </c>
      <c r="D151" s="213">
        <v>4</v>
      </c>
      <c r="E151" s="213">
        <v>1</v>
      </c>
      <c r="F151" s="213" t="s">
        <v>187</v>
      </c>
      <c r="G151" s="213" t="b">
        <v>0</v>
      </c>
      <c r="H151" s="215">
        <v>0.16666666666666699</v>
      </c>
      <c r="I151" s="215">
        <v>0.25</v>
      </c>
      <c r="J151" s="215">
        <f t="shared" si="2"/>
        <v>1.4999999999999971</v>
      </c>
      <c r="K151" s="213" t="s">
        <v>190</v>
      </c>
      <c r="L151" s="215">
        <v>0.84765625</v>
      </c>
      <c r="M151" s="213" t="b">
        <v>0</v>
      </c>
    </row>
    <row r="152" spans="1:13" ht="14.4" x14ac:dyDescent="0.3">
      <c r="A152" s="213" t="s">
        <v>11</v>
      </c>
      <c r="B152" s="214">
        <v>44519</v>
      </c>
      <c r="C152" s="213" t="s">
        <v>205</v>
      </c>
      <c r="D152" s="213">
        <v>8</v>
      </c>
      <c r="E152" s="213">
        <v>1</v>
      </c>
      <c r="F152" s="213" t="s">
        <v>187</v>
      </c>
      <c r="G152" s="213" t="b">
        <v>0</v>
      </c>
      <c r="H152" s="215">
        <v>1.5625</v>
      </c>
      <c r="I152" s="215">
        <v>1.375</v>
      </c>
      <c r="J152" s="215">
        <f t="shared" si="2"/>
        <v>0.88</v>
      </c>
      <c r="K152" s="213" t="s">
        <v>188</v>
      </c>
      <c r="L152" s="215">
        <v>0.28125</v>
      </c>
      <c r="M152" s="213" t="b">
        <v>0</v>
      </c>
    </row>
    <row r="153" spans="1:13" s="219" customFormat="1" ht="14.4" x14ac:dyDescent="0.3">
      <c r="A153" s="213" t="s">
        <v>11</v>
      </c>
      <c r="B153" s="214">
        <v>44519</v>
      </c>
      <c r="C153" s="213" t="s">
        <v>205</v>
      </c>
      <c r="D153" s="213">
        <v>8</v>
      </c>
      <c r="E153" s="213">
        <v>2</v>
      </c>
      <c r="F153" s="213" t="s">
        <v>187</v>
      </c>
      <c r="G153" s="213" t="b">
        <v>0</v>
      </c>
      <c r="H153" s="215">
        <v>0.625</v>
      </c>
      <c r="I153" s="215">
        <v>0.54166666666666696</v>
      </c>
      <c r="J153" s="215">
        <f t="shared" si="2"/>
        <v>0.86666666666666714</v>
      </c>
      <c r="K153" s="213" t="s">
        <v>188</v>
      </c>
      <c r="L153" s="215">
        <v>0.98388671875</v>
      </c>
      <c r="M153" s="213" t="b">
        <v>0</v>
      </c>
    </row>
    <row r="154" spans="1:13" s="219" customFormat="1" ht="14.4" x14ac:dyDescent="0.3">
      <c r="A154" s="213" t="s">
        <v>11</v>
      </c>
      <c r="B154" s="214">
        <v>44519</v>
      </c>
      <c r="C154" s="213" t="s">
        <v>205</v>
      </c>
      <c r="D154" s="213">
        <v>8</v>
      </c>
      <c r="E154" s="213">
        <v>3</v>
      </c>
      <c r="F154" s="213" t="s">
        <v>187</v>
      </c>
      <c r="G154" s="213" t="b">
        <v>0</v>
      </c>
      <c r="H154" s="215">
        <v>2.0208333333333299</v>
      </c>
      <c r="I154" s="215">
        <v>2.3333333333333299</v>
      </c>
      <c r="J154" s="215">
        <f t="shared" si="2"/>
        <v>1.1546391752577323</v>
      </c>
      <c r="K154" s="213" t="s">
        <v>190</v>
      </c>
      <c r="L154" s="215">
        <v>0.1361083984375</v>
      </c>
      <c r="M154" s="213" t="b">
        <v>0</v>
      </c>
    </row>
    <row r="155" spans="1:13" s="219" customFormat="1" ht="14.4" x14ac:dyDescent="0.3">
      <c r="A155" s="213" t="s">
        <v>11</v>
      </c>
      <c r="B155" s="214">
        <v>43875</v>
      </c>
      <c r="C155" s="213" t="s">
        <v>186</v>
      </c>
      <c r="D155" s="213">
        <v>1</v>
      </c>
      <c r="E155" s="213">
        <v>2</v>
      </c>
      <c r="F155" s="213" t="s">
        <v>189</v>
      </c>
      <c r="G155" s="213" t="b">
        <v>0</v>
      </c>
      <c r="H155" s="215">
        <v>5.6444444444444501</v>
      </c>
      <c r="I155" s="215">
        <v>6.0222222222222204</v>
      </c>
      <c r="J155" s="215">
        <f t="shared" si="2"/>
        <v>1.0669291338582663</v>
      </c>
      <c r="K155" s="213" t="s">
        <v>190</v>
      </c>
      <c r="L155" s="215">
        <v>0.63720703125</v>
      </c>
      <c r="M155" s="213" t="b">
        <v>0</v>
      </c>
    </row>
    <row r="156" spans="1:13" s="219" customFormat="1" ht="14.4" x14ac:dyDescent="0.3">
      <c r="A156" s="213" t="s">
        <v>11</v>
      </c>
      <c r="B156" s="214">
        <v>43875</v>
      </c>
      <c r="C156" s="213" t="s">
        <v>186</v>
      </c>
      <c r="D156" s="213">
        <v>4</v>
      </c>
      <c r="E156" s="213">
        <v>1</v>
      </c>
      <c r="F156" s="213" t="s">
        <v>189</v>
      </c>
      <c r="G156" s="213" t="b">
        <v>0</v>
      </c>
      <c r="H156" s="215">
        <v>0.62222222222222201</v>
      </c>
      <c r="I156" s="215">
        <v>0.91111111111111098</v>
      </c>
      <c r="J156" s="215">
        <f t="shared" si="2"/>
        <v>1.4642857142857146</v>
      </c>
      <c r="K156" s="213" t="s">
        <v>190</v>
      </c>
      <c r="L156" s="215">
        <v>0.232177734375</v>
      </c>
      <c r="M156" s="213" t="b">
        <v>0</v>
      </c>
    </row>
    <row r="157" spans="1:13" ht="14.4" x14ac:dyDescent="0.3">
      <c r="A157" s="213" t="s">
        <v>11</v>
      </c>
      <c r="B157" s="214">
        <v>43875</v>
      </c>
      <c r="C157" s="213" t="s">
        <v>186</v>
      </c>
      <c r="D157" s="213">
        <v>4</v>
      </c>
      <c r="E157" s="213">
        <v>2</v>
      </c>
      <c r="F157" s="213" t="s">
        <v>189</v>
      </c>
      <c r="G157" s="213" t="b">
        <v>0</v>
      </c>
      <c r="H157" s="215">
        <v>1.1111111111111101</v>
      </c>
      <c r="I157" s="215">
        <v>1.4222222222222201</v>
      </c>
      <c r="J157" s="215">
        <f t="shared" si="2"/>
        <v>1.2799999999999994</v>
      </c>
      <c r="K157" s="213" t="s">
        <v>190</v>
      </c>
      <c r="L157" s="215">
        <v>0.416015625</v>
      </c>
      <c r="M157" s="213" t="b">
        <v>0</v>
      </c>
    </row>
    <row r="158" spans="1:13" ht="14.4" x14ac:dyDescent="0.3">
      <c r="A158" s="213" t="s">
        <v>11</v>
      </c>
      <c r="B158" s="214">
        <v>43875</v>
      </c>
      <c r="C158" s="213" t="s">
        <v>186</v>
      </c>
      <c r="D158" s="213">
        <v>4</v>
      </c>
      <c r="E158" s="213">
        <v>3</v>
      </c>
      <c r="F158" s="213" t="s">
        <v>189</v>
      </c>
      <c r="G158" s="213" t="b">
        <v>0</v>
      </c>
      <c r="H158" s="215">
        <v>6.8888888888888902</v>
      </c>
      <c r="I158" s="215">
        <v>7.24444444444444</v>
      </c>
      <c r="J158" s="215">
        <f t="shared" si="2"/>
        <v>1.0516129032258057</v>
      </c>
      <c r="K158" s="213" t="s">
        <v>190</v>
      </c>
      <c r="L158" s="215">
        <v>0.90179443359375</v>
      </c>
      <c r="M158" s="213" t="b">
        <v>0</v>
      </c>
    </row>
    <row r="159" spans="1:13" ht="14.4" x14ac:dyDescent="0.3">
      <c r="A159" s="213" t="s">
        <v>11</v>
      </c>
      <c r="B159" s="214">
        <v>43875</v>
      </c>
      <c r="C159" s="213" t="s">
        <v>186</v>
      </c>
      <c r="D159" s="213">
        <v>4</v>
      </c>
      <c r="E159" s="213">
        <v>5</v>
      </c>
      <c r="F159" s="213" t="s">
        <v>189</v>
      </c>
      <c r="G159" s="213" t="b">
        <v>0</v>
      </c>
      <c r="H159" s="215">
        <v>1.2666666666666699</v>
      </c>
      <c r="I159" s="215">
        <v>1.3555555555555601</v>
      </c>
      <c r="J159" s="215">
        <f t="shared" si="2"/>
        <v>1.0701754385964921</v>
      </c>
      <c r="K159" s="213" t="s">
        <v>190</v>
      </c>
      <c r="L159" s="215">
        <v>0.41497802734375</v>
      </c>
      <c r="M159" s="213" t="b">
        <v>0</v>
      </c>
    </row>
    <row r="160" spans="1:13" ht="14.4" x14ac:dyDescent="0.3">
      <c r="A160" s="213" t="s">
        <v>11</v>
      </c>
      <c r="B160" s="214">
        <v>43875</v>
      </c>
      <c r="C160" s="213" t="s">
        <v>186</v>
      </c>
      <c r="D160" s="213">
        <v>5</v>
      </c>
      <c r="E160" s="213">
        <v>1</v>
      </c>
      <c r="F160" s="213" t="s">
        <v>189</v>
      </c>
      <c r="G160" s="213" t="b">
        <v>0</v>
      </c>
      <c r="H160" s="215">
        <v>0.22222222222222199</v>
      </c>
      <c r="I160" s="215">
        <v>0.33333333333333298</v>
      </c>
      <c r="J160" s="215">
        <f t="shared" si="2"/>
        <v>1.5</v>
      </c>
      <c r="K160" s="213" t="s">
        <v>190</v>
      </c>
      <c r="L160" s="215">
        <v>0.3125</v>
      </c>
      <c r="M160" s="213" t="b">
        <v>0</v>
      </c>
    </row>
    <row r="161" spans="1:13" ht="14.4" x14ac:dyDescent="0.3">
      <c r="A161" s="213" t="s">
        <v>11</v>
      </c>
      <c r="B161" s="214">
        <v>43875</v>
      </c>
      <c r="C161" s="213" t="s">
        <v>186</v>
      </c>
      <c r="D161" s="213">
        <v>5</v>
      </c>
      <c r="E161" s="213">
        <v>2</v>
      </c>
      <c r="F161" s="213" t="s">
        <v>189</v>
      </c>
      <c r="G161" s="213" t="b">
        <v>0</v>
      </c>
      <c r="H161" s="215">
        <v>2.62222222222222</v>
      </c>
      <c r="I161" s="215">
        <v>1.7777777777777799</v>
      </c>
      <c r="J161" s="215">
        <f t="shared" si="2"/>
        <v>0.67796610169491667</v>
      </c>
      <c r="K161" s="213" t="s">
        <v>188</v>
      </c>
      <c r="L161" s="215">
        <v>0.18701171875</v>
      </c>
      <c r="M161" s="213" t="b">
        <v>0</v>
      </c>
    </row>
    <row r="162" spans="1:13" ht="14.4" x14ac:dyDescent="0.3">
      <c r="A162" s="213" t="s">
        <v>11</v>
      </c>
      <c r="B162" s="214">
        <v>43875</v>
      </c>
      <c r="C162" s="213" t="s">
        <v>186</v>
      </c>
      <c r="D162" s="213">
        <v>7</v>
      </c>
      <c r="E162" s="213">
        <v>2</v>
      </c>
      <c r="F162" s="213" t="s">
        <v>189</v>
      </c>
      <c r="G162" s="213" t="b">
        <v>0</v>
      </c>
      <c r="H162" s="215">
        <v>12.3777777777778</v>
      </c>
      <c r="I162" s="215">
        <v>12.466666666666701</v>
      </c>
      <c r="J162" s="215">
        <f t="shared" si="2"/>
        <v>1.007181328545782</v>
      </c>
      <c r="K162" s="213" t="s">
        <v>190</v>
      </c>
      <c r="L162" s="215">
        <v>0.4130859375</v>
      </c>
      <c r="M162" s="213" t="b">
        <v>0</v>
      </c>
    </row>
    <row r="163" spans="1:13" ht="14.4" x14ac:dyDescent="0.3">
      <c r="A163" s="213" t="s">
        <v>11</v>
      </c>
      <c r="B163" s="214">
        <v>43875</v>
      </c>
      <c r="C163" s="213" t="s">
        <v>186</v>
      </c>
      <c r="D163" s="213">
        <v>7</v>
      </c>
      <c r="E163" s="213">
        <v>4</v>
      </c>
      <c r="F163" s="213" t="s">
        <v>189</v>
      </c>
      <c r="G163" s="213" t="b">
        <v>0</v>
      </c>
      <c r="H163" s="215">
        <v>0.33333333333333298</v>
      </c>
      <c r="I163" s="215">
        <v>0.422222222222222</v>
      </c>
      <c r="J163" s="215">
        <f t="shared" si="2"/>
        <v>1.2666666666666673</v>
      </c>
      <c r="K163" s="213" t="s">
        <v>190</v>
      </c>
      <c r="L163" s="215">
        <v>0.7265625</v>
      </c>
      <c r="M163" s="213" t="b">
        <v>0</v>
      </c>
    </row>
    <row r="164" spans="1:13" ht="14.4" x14ac:dyDescent="0.3">
      <c r="A164" s="213" t="s">
        <v>11</v>
      </c>
      <c r="B164" s="214">
        <v>43875</v>
      </c>
      <c r="C164" s="213" t="s">
        <v>186</v>
      </c>
      <c r="D164" s="213">
        <v>8</v>
      </c>
      <c r="E164" s="213">
        <v>1</v>
      </c>
      <c r="F164" s="213" t="s">
        <v>189</v>
      </c>
      <c r="G164" s="213" t="b">
        <v>0</v>
      </c>
      <c r="H164" s="215">
        <v>12.7777777777778</v>
      </c>
      <c r="I164" s="215">
        <v>14.1777777777778</v>
      </c>
      <c r="J164" s="215">
        <f t="shared" si="2"/>
        <v>1.1095652173913042</v>
      </c>
      <c r="K164" s="213" t="s">
        <v>190</v>
      </c>
      <c r="L164" s="215">
        <v>0.2235107421875</v>
      </c>
      <c r="M164" s="213" t="b">
        <v>0</v>
      </c>
    </row>
    <row r="165" spans="1:13" ht="14.4" x14ac:dyDescent="0.3">
      <c r="A165" s="213" t="s">
        <v>11</v>
      </c>
      <c r="B165" s="214">
        <v>43875</v>
      </c>
      <c r="C165" s="213" t="s">
        <v>186</v>
      </c>
      <c r="D165" s="213">
        <v>8</v>
      </c>
      <c r="E165" s="213">
        <v>2</v>
      </c>
      <c r="F165" s="213" t="s">
        <v>189</v>
      </c>
      <c r="G165" s="213" t="b">
        <v>0</v>
      </c>
      <c r="H165" s="215">
        <v>0.75555555555555498</v>
      </c>
      <c r="I165" s="215">
        <v>0.28888888888888897</v>
      </c>
      <c r="J165" s="215">
        <f t="shared" si="2"/>
        <v>0.38235294117647101</v>
      </c>
      <c r="K165" s="220" t="s">
        <v>188</v>
      </c>
      <c r="L165" s="215">
        <v>1.3671875E-2</v>
      </c>
      <c r="M165" s="217" t="b">
        <v>1</v>
      </c>
    </row>
    <row r="166" spans="1:13" ht="14.4" x14ac:dyDescent="0.3">
      <c r="A166" s="213" t="s">
        <v>11</v>
      </c>
      <c r="B166" s="214">
        <v>43875</v>
      </c>
      <c r="C166" s="213" t="s">
        <v>186</v>
      </c>
      <c r="D166" s="213">
        <v>8</v>
      </c>
      <c r="E166" s="213">
        <v>3</v>
      </c>
      <c r="F166" s="213" t="s">
        <v>189</v>
      </c>
      <c r="G166" s="213" t="b">
        <v>0</v>
      </c>
      <c r="H166" s="215">
        <v>0</v>
      </c>
      <c r="I166" s="215">
        <v>2.2666666666666702</v>
      </c>
      <c r="J166" s="215" t="e">
        <f t="shared" si="2"/>
        <v>#DIV/0!</v>
      </c>
      <c r="K166" s="217" t="s">
        <v>190</v>
      </c>
      <c r="L166" s="215">
        <v>1.220703125E-4</v>
      </c>
      <c r="M166" s="217" t="b">
        <v>1</v>
      </c>
    </row>
    <row r="167" spans="1:13" ht="14.4" x14ac:dyDescent="0.3">
      <c r="A167" s="213" t="s">
        <v>11</v>
      </c>
      <c r="B167" s="214">
        <v>43875</v>
      </c>
      <c r="C167" s="213" t="s">
        <v>192</v>
      </c>
      <c r="D167" s="213">
        <v>2</v>
      </c>
      <c r="E167" s="213">
        <v>1</v>
      </c>
      <c r="F167" s="213" t="s">
        <v>189</v>
      </c>
      <c r="G167" s="213" t="b">
        <v>0</v>
      </c>
      <c r="H167" s="215">
        <v>1.2987097318813801</v>
      </c>
      <c r="I167" s="215">
        <v>0.133333333333333</v>
      </c>
      <c r="J167" s="215">
        <f t="shared" si="2"/>
        <v>0.10266599999999941</v>
      </c>
      <c r="K167" s="213" t="s">
        <v>188</v>
      </c>
      <c r="L167" s="215">
        <v>1</v>
      </c>
      <c r="M167" s="213" t="b">
        <v>0</v>
      </c>
    </row>
    <row r="168" spans="1:13" ht="14.4" x14ac:dyDescent="0.3">
      <c r="A168" s="213" t="s">
        <v>11</v>
      </c>
      <c r="B168" s="214">
        <v>43875</v>
      </c>
      <c r="C168" s="213" t="s">
        <v>192</v>
      </c>
      <c r="D168" s="213">
        <v>2</v>
      </c>
      <c r="E168" s="213">
        <v>2</v>
      </c>
      <c r="F168" s="213" t="s">
        <v>189</v>
      </c>
      <c r="G168" s="213" t="b">
        <v>0</v>
      </c>
      <c r="H168" s="215">
        <v>0.64227038298582895</v>
      </c>
      <c r="I168" s="215">
        <v>2.3333333333333299</v>
      </c>
      <c r="J168" s="215">
        <f t="shared" si="2"/>
        <v>3.6329455555555525</v>
      </c>
      <c r="K168" s="213" t="s">
        <v>190</v>
      </c>
      <c r="L168" s="215">
        <v>0.5</v>
      </c>
      <c r="M168" s="213" t="b">
        <v>0</v>
      </c>
    </row>
    <row r="169" spans="1:13" ht="14.4" x14ac:dyDescent="0.3">
      <c r="A169" s="213" t="s">
        <v>11</v>
      </c>
      <c r="B169" s="214">
        <v>43875</v>
      </c>
      <c r="C169" s="213" t="s">
        <v>192</v>
      </c>
      <c r="D169" s="213">
        <v>3</v>
      </c>
      <c r="E169" s="213">
        <v>2</v>
      </c>
      <c r="F169" s="213" t="s">
        <v>189</v>
      </c>
      <c r="G169" s="213" t="b">
        <v>0</v>
      </c>
      <c r="H169" s="215">
        <v>1.8320430652147099</v>
      </c>
      <c r="I169" s="215">
        <v>0.8</v>
      </c>
      <c r="J169" s="215">
        <f t="shared" si="2"/>
        <v>0.43667095779009019</v>
      </c>
      <c r="K169" s="213" t="s">
        <v>188</v>
      </c>
      <c r="L169" s="215">
        <v>1</v>
      </c>
      <c r="M169" s="213" t="b">
        <v>0</v>
      </c>
    </row>
    <row r="170" spans="1:13" ht="14.4" x14ac:dyDescent="0.3">
      <c r="A170" s="213" t="s">
        <v>11</v>
      </c>
      <c r="B170" s="214">
        <v>43875</v>
      </c>
      <c r="C170" s="213" t="s">
        <v>192</v>
      </c>
      <c r="D170" s="213">
        <v>4</v>
      </c>
      <c r="E170" s="213">
        <v>1</v>
      </c>
      <c r="F170" s="213" t="s">
        <v>189</v>
      </c>
      <c r="G170" s="213" t="b">
        <v>0</v>
      </c>
      <c r="H170" s="215">
        <v>0.21827541467963299</v>
      </c>
      <c r="I170" s="215">
        <v>1.6666666666666701</v>
      </c>
      <c r="J170" s="215">
        <f t="shared" si="2"/>
        <v>7.6356133333333425</v>
      </c>
      <c r="K170" s="213" t="s">
        <v>190</v>
      </c>
      <c r="L170" s="215">
        <v>0.125</v>
      </c>
      <c r="M170" s="213" t="b">
        <v>0</v>
      </c>
    </row>
    <row r="171" spans="1:13" ht="14.4" x14ac:dyDescent="0.3">
      <c r="A171" s="213" t="s">
        <v>11</v>
      </c>
      <c r="B171" s="214">
        <v>43875</v>
      </c>
      <c r="C171" s="213" t="s">
        <v>192</v>
      </c>
      <c r="D171" s="213">
        <v>4</v>
      </c>
      <c r="E171" s="213">
        <v>2</v>
      </c>
      <c r="F171" s="213" t="s">
        <v>189</v>
      </c>
      <c r="G171" s="213" t="b">
        <v>0</v>
      </c>
      <c r="H171" s="215">
        <v>1.3615135886572201</v>
      </c>
      <c r="I171" s="215">
        <v>1.2666666666666699</v>
      </c>
      <c r="J171" s="215">
        <f t="shared" si="2"/>
        <v>0.93033714626080821</v>
      </c>
      <c r="K171" s="213" t="s">
        <v>188</v>
      </c>
      <c r="L171" s="215">
        <v>1</v>
      </c>
      <c r="M171" s="213" t="b">
        <v>0</v>
      </c>
    </row>
    <row r="172" spans="1:13" ht="14.4" x14ac:dyDescent="0.3">
      <c r="A172" s="213" t="s">
        <v>11</v>
      </c>
      <c r="B172" s="214">
        <v>43875</v>
      </c>
      <c r="C172" s="213" t="s">
        <v>192</v>
      </c>
      <c r="D172" s="213">
        <v>4</v>
      </c>
      <c r="E172" s="213">
        <v>3</v>
      </c>
      <c r="F172" s="213" t="s">
        <v>189</v>
      </c>
      <c r="G172" s="213" t="b">
        <v>0</v>
      </c>
      <c r="H172" s="215">
        <v>5.7468733958671301</v>
      </c>
      <c r="I172" s="215">
        <v>5.4666666666666703</v>
      </c>
      <c r="J172" s="215">
        <f t="shared" si="2"/>
        <v>0.95124188234214957</v>
      </c>
      <c r="K172" s="213" t="s">
        <v>188</v>
      </c>
      <c r="L172" s="215">
        <v>0.75</v>
      </c>
      <c r="M172" s="213" t="b">
        <v>0</v>
      </c>
    </row>
    <row r="173" spans="1:13" ht="14.4" x14ac:dyDescent="0.3">
      <c r="A173" s="213" t="s">
        <v>11</v>
      </c>
      <c r="B173" s="214">
        <v>43875</v>
      </c>
      <c r="C173" s="213" t="s">
        <v>192</v>
      </c>
      <c r="D173" s="213">
        <v>6</v>
      </c>
      <c r="E173" s="213">
        <v>1</v>
      </c>
      <c r="F173" s="213" t="s">
        <v>189</v>
      </c>
      <c r="G173" s="213" t="b">
        <v>0</v>
      </c>
      <c r="H173" s="215">
        <v>0</v>
      </c>
      <c r="I173" s="215">
        <v>0.25</v>
      </c>
      <c r="J173" s="215" t="e">
        <f t="shared" si="2"/>
        <v>#DIV/0!</v>
      </c>
      <c r="K173" s="213" t="s">
        <v>190</v>
      </c>
      <c r="L173" s="215">
        <v>0.25</v>
      </c>
      <c r="M173" s="213" t="b">
        <v>0</v>
      </c>
    </row>
    <row r="174" spans="1:13" ht="14.4" x14ac:dyDescent="0.3">
      <c r="A174" s="213" t="s">
        <v>11</v>
      </c>
      <c r="B174" s="214">
        <v>43875</v>
      </c>
      <c r="C174" s="213" t="s">
        <v>192</v>
      </c>
      <c r="D174" s="213">
        <v>6</v>
      </c>
      <c r="E174" s="213">
        <v>2</v>
      </c>
      <c r="F174" s="213" t="s">
        <v>189</v>
      </c>
      <c r="G174" s="213" t="b">
        <v>0</v>
      </c>
      <c r="H174" s="215">
        <v>11.2319642269669</v>
      </c>
      <c r="I174" s="215">
        <v>6.8</v>
      </c>
      <c r="J174" s="215">
        <f t="shared" si="2"/>
        <v>0.60541503361218274</v>
      </c>
      <c r="K174" s="213" t="s">
        <v>188</v>
      </c>
      <c r="L174" s="215">
        <v>0.4375</v>
      </c>
      <c r="M174" s="213" t="b">
        <v>0</v>
      </c>
    </row>
    <row r="175" spans="1:13" ht="14.4" x14ac:dyDescent="0.3">
      <c r="A175" s="213" t="s">
        <v>11</v>
      </c>
      <c r="B175" s="214">
        <v>43875</v>
      </c>
      <c r="C175" s="213" t="s">
        <v>192</v>
      </c>
      <c r="D175" s="213">
        <v>6</v>
      </c>
      <c r="E175" s="213">
        <v>3</v>
      </c>
      <c r="F175" s="213" t="s">
        <v>189</v>
      </c>
      <c r="G175" s="213" t="b">
        <v>0</v>
      </c>
      <c r="H175" s="215">
        <v>1.9127210212955501</v>
      </c>
      <c r="I175" s="215">
        <v>7.5333333333333297</v>
      </c>
      <c r="J175" s="215">
        <f t="shared" si="2"/>
        <v>3.9385426570105611</v>
      </c>
      <c r="K175" s="213" t="s">
        <v>190</v>
      </c>
      <c r="L175" s="215">
        <v>0.375</v>
      </c>
      <c r="M175" s="213" t="b">
        <v>0</v>
      </c>
    </row>
    <row r="176" spans="1:13" ht="14.4" x14ac:dyDescent="0.3">
      <c r="A176" s="213" t="s">
        <v>11</v>
      </c>
      <c r="B176" s="214">
        <v>43880</v>
      </c>
      <c r="C176" s="213" t="s">
        <v>195</v>
      </c>
      <c r="D176" s="213">
        <v>3</v>
      </c>
      <c r="E176" s="213">
        <v>1</v>
      </c>
      <c r="F176" s="213" t="s">
        <v>189</v>
      </c>
      <c r="G176" s="213" t="b">
        <v>0</v>
      </c>
      <c r="H176" s="215">
        <v>0.25</v>
      </c>
      <c r="I176" s="215">
        <v>8.3333333333333301E-2</v>
      </c>
      <c r="J176" s="215">
        <f t="shared" si="2"/>
        <v>0.3333333333333332</v>
      </c>
      <c r="K176" s="213" t="s">
        <v>188</v>
      </c>
      <c r="L176" s="215">
        <v>0.75</v>
      </c>
      <c r="M176" s="213" t="b">
        <v>0</v>
      </c>
    </row>
    <row r="177" spans="1:13" ht="14.4" x14ac:dyDescent="0.3">
      <c r="A177" s="213" t="s">
        <v>11</v>
      </c>
      <c r="B177" s="214">
        <v>43880</v>
      </c>
      <c r="C177" s="213" t="s">
        <v>195</v>
      </c>
      <c r="D177" s="213">
        <v>3</v>
      </c>
      <c r="E177" s="213">
        <v>2</v>
      </c>
      <c r="F177" s="213" t="s">
        <v>189</v>
      </c>
      <c r="G177" s="213" t="b">
        <v>0</v>
      </c>
      <c r="H177" s="215">
        <v>1.4582000204042</v>
      </c>
      <c r="I177" s="215">
        <v>1.5333333333333301</v>
      </c>
      <c r="J177" s="215">
        <f t="shared" si="2"/>
        <v>1.0515246961170004</v>
      </c>
      <c r="K177" s="213" t="s">
        <v>190</v>
      </c>
      <c r="L177" s="215">
        <v>1</v>
      </c>
      <c r="M177" s="213" t="b">
        <v>0</v>
      </c>
    </row>
    <row r="178" spans="1:13" ht="14.4" x14ac:dyDescent="0.3">
      <c r="A178" s="213" t="s">
        <v>11</v>
      </c>
      <c r="B178" s="214">
        <v>43880</v>
      </c>
      <c r="C178" s="213" t="s">
        <v>195</v>
      </c>
      <c r="D178" s="213">
        <v>4</v>
      </c>
      <c r="E178" s="213">
        <v>1</v>
      </c>
      <c r="F178" s="213" t="s">
        <v>189</v>
      </c>
      <c r="G178" s="213" t="b">
        <v>0</v>
      </c>
      <c r="H178" s="215">
        <v>13.211633465960601</v>
      </c>
      <c r="I178" s="215">
        <v>10.133333333333301</v>
      </c>
      <c r="J178" s="215">
        <f t="shared" si="2"/>
        <v>0.76700079210050343</v>
      </c>
      <c r="K178" s="213" t="s">
        <v>188</v>
      </c>
      <c r="L178" s="215">
        <v>0.375</v>
      </c>
      <c r="M178" s="213" t="b">
        <v>0</v>
      </c>
    </row>
    <row r="179" spans="1:13" ht="14.4" x14ac:dyDescent="0.3">
      <c r="A179" s="213" t="s">
        <v>11</v>
      </c>
      <c r="B179" s="214">
        <v>43880</v>
      </c>
      <c r="C179" s="213" t="s">
        <v>195</v>
      </c>
      <c r="D179" s="213">
        <v>7</v>
      </c>
      <c r="E179" s="213">
        <v>2</v>
      </c>
      <c r="F179" s="213" t="s">
        <v>189</v>
      </c>
      <c r="G179" s="213" t="b">
        <v>0</v>
      </c>
      <c r="H179" s="215">
        <v>26.040200224446199</v>
      </c>
      <c r="I179" s="215">
        <v>15.533333333333299</v>
      </c>
      <c r="J179" s="215">
        <f t="shared" si="2"/>
        <v>0.59651359050422392</v>
      </c>
      <c r="K179" s="213" t="s">
        <v>188</v>
      </c>
      <c r="L179" s="215">
        <v>6.25E-2</v>
      </c>
      <c r="M179" s="213" t="b">
        <v>0</v>
      </c>
    </row>
    <row r="180" spans="1:13" ht="14.4" x14ac:dyDescent="0.3">
      <c r="A180" s="213" t="s">
        <v>11</v>
      </c>
      <c r="B180" s="214">
        <v>43880</v>
      </c>
      <c r="C180" s="213" t="s">
        <v>195</v>
      </c>
      <c r="D180" s="213">
        <v>8</v>
      </c>
      <c r="E180" s="213">
        <v>1</v>
      </c>
      <c r="F180" s="213" t="s">
        <v>189</v>
      </c>
      <c r="G180" s="213" t="b">
        <v>0</v>
      </c>
      <c r="H180" s="215">
        <v>4.79153335373754</v>
      </c>
      <c r="I180" s="215">
        <v>1.93333333333333</v>
      </c>
      <c r="J180" s="215">
        <f t="shared" si="2"/>
        <v>0.40348948668494022</v>
      </c>
      <c r="K180" s="213" t="s">
        <v>188</v>
      </c>
      <c r="L180" s="215">
        <v>0.125</v>
      </c>
      <c r="M180" s="213" t="b">
        <v>0</v>
      </c>
    </row>
    <row r="181" spans="1:13" ht="14.4" x14ac:dyDescent="0.3">
      <c r="A181" s="213" t="s">
        <v>11</v>
      </c>
      <c r="B181" s="214">
        <v>43880</v>
      </c>
      <c r="C181" s="213" t="s">
        <v>195</v>
      </c>
      <c r="D181" s="213">
        <v>8</v>
      </c>
      <c r="E181" s="213">
        <v>2</v>
      </c>
      <c r="F181" s="213" t="s">
        <v>189</v>
      </c>
      <c r="G181" s="213" t="b">
        <v>0</v>
      </c>
      <c r="H181" s="215">
        <v>0</v>
      </c>
      <c r="I181" s="215">
        <v>0</v>
      </c>
      <c r="J181" s="215" t="e">
        <f t="shared" si="2"/>
        <v>#DIV/0!</v>
      </c>
      <c r="K181" s="213" t="s">
        <v>232</v>
      </c>
      <c r="L181" s="215">
        <v>1</v>
      </c>
      <c r="M181" s="213" t="b">
        <v>0</v>
      </c>
    </row>
    <row r="182" spans="1:13" ht="14.4" x14ac:dyDescent="0.3">
      <c r="A182" s="213" t="s">
        <v>11</v>
      </c>
      <c r="B182" s="214">
        <v>43882</v>
      </c>
      <c r="C182" s="213" t="s">
        <v>186</v>
      </c>
      <c r="D182" s="213">
        <v>1</v>
      </c>
      <c r="E182" s="213">
        <v>2</v>
      </c>
      <c r="F182" s="213" t="s">
        <v>189</v>
      </c>
      <c r="G182" s="213" t="b">
        <v>0</v>
      </c>
      <c r="H182" s="215">
        <v>2.4442083075123202</v>
      </c>
      <c r="I182" s="215">
        <v>4.6078431372548998</v>
      </c>
      <c r="J182" s="215">
        <f t="shared" si="2"/>
        <v>1.8852088519184749</v>
      </c>
      <c r="K182" s="217" t="s">
        <v>190</v>
      </c>
      <c r="L182" s="215">
        <v>2.447509765625E-2</v>
      </c>
      <c r="M182" s="217" t="b">
        <v>1</v>
      </c>
    </row>
    <row r="183" spans="1:13" ht="14.4" x14ac:dyDescent="0.3">
      <c r="A183" s="213" t="s">
        <v>11</v>
      </c>
      <c r="B183" s="214">
        <v>43882</v>
      </c>
      <c r="C183" s="213" t="s">
        <v>186</v>
      </c>
      <c r="D183" s="213">
        <v>1</v>
      </c>
      <c r="E183" s="213">
        <v>3</v>
      </c>
      <c r="F183" s="213" t="s">
        <v>189</v>
      </c>
      <c r="G183" s="213" t="b">
        <v>0</v>
      </c>
      <c r="H183" s="215">
        <v>1.0064178792463601</v>
      </c>
      <c r="I183" s="215">
        <v>1.2745098039215701</v>
      </c>
      <c r="J183" s="215">
        <f t="shared" si="2"/>
        <v>1.2663823151432547</v>
      </c>
      <c r="K183" s="213" t="s">
        <v>190</v>
      </c>
      <c r="L183" s="215">
        <v>0.41867512620220299</v>
      </c>
      <c r="M183" s="213" t="b">
        <v>0</v>
      </c>
    </row>
    <row r="184" spans="1:13" ht="14.4" x14ac:dyDescent="0.3">
      <c r="A184" s="213" t="s">
        <v>11</v>
      </c>
      <c r="B184" s="214">
        <v>43882</v>
      </c>
      <c r="C184" s="213" t="s">
        <v>186</v>
      </c>
      <c r="D184" s="213">
        <v>2</v>
      </c>
      <c r="E184" s="213">
        <v>2</v>
      </c>
      <c r="F184" s="213" t="s">
        <v>189</v>
      </c>
      <c r="G184" s="213" t="b">
        <v>0</v>
      </c>
      <c r="H184" s="215">
        <v>1.5098039215686301</v>
      </c>
      <c r="I184" s="215">
        <v>5.1764705882352899</v>
      </c>
      <c r="J184" s="215">
        <f t="shared" si="2"/>
        <v>3.4285714285714199</v>
      </c>
      <c r="K184" s="217" t="s">
        <v>190</v>
      </c>
      <c r="L184" s="215">
        <v>4.8828125E-4</v>
      </c>
      <c r="M184" s="217" t="b">
        <v>1</v>
      </c>
    </row>
    <row r="185" spans="1:13" ht="14.4" x14ac:dyDescent="0.3">
      <c r="A185" s="213" t="s">
        <v>11</v>
      </c>
      <c r="B185" s="214">
        <v>43882</v>
      </c>
      <c r="C185" s="213" t="s">
        <v>186</v>
      </c>
      <c r="D185" s="213">
        <v>4</v>
      </c>
      <c r="E185" s="213">
        <v>1</v>
      </c>
      <c r="F185" s="213" t="s">
        <v>189</v>
      </c>
      <c r="G185" s="213" t="b">
        <v>0</v>
      </c>
      <c r="H185" s="215">
        <v>38.446779704215601</v>
      </c>
      <c r="I185" s="215">
        <v>47.2156862745098</v>
      </c>
      <c r="J185" s="215">
        <f t="shared" si="2"/>
        <v>1.2280790910905006</v>
      </c>
      <c r="K185" s="217" t="s">
        <v>190</v>
      </c>
      <c r="L185" s="215">
        <v>9.8717881829276793E-3</v>
      </c>
      <c r="M185" s="217" t="b">
        <v>1</v>
      </c>
    </row>
    <row r="186" spans="1:13" ht="14.4" x14ac:dyDescent="0.3">
      <c r="A186" s="213" t="s">
        <v>11</v>
      </c>
      <c r="B186" s="214">
        <v>43882</v>
      </c>
      <c r="C186" s="213" t="s">
        <v>186</v>
      </c>
      <c r="D186" s="213">
        <v>5</v>
      </c>
      <c r="E186" s="213">
        <v>1</v>
      </c>
      <c r="F186" s="213" t="s">
        <v>189</v>
      </c>
      <c r="G186" s="213" t="b">
        <v>0</v>
      </c>
      <c r="H186" s="215">
        <v>1.4383755486862599</v>
      </c>
      <c r="I186" s="215">
        <v>1.0392156862745101</v>
      </c>
      <c r="J186" s="215">
        <f t="shared" si="2"/>
        <v>0.72249259744694461</v>
      </c>
      <c r="K186" s="213" t="s">
        <v>188</v>
      </c>
      <c r="L186" s="215">
        <v>0.421372182662553</v>
      </c>
      <c r="M186" s="213" t="b">
        <v>0</v>
      </c>
    </row>
    <row r="187" spans="1:13" ht="14.4" x14ac:dyDescent="0.3">
      <c r="A187" s="213" t="s">
        <v>11</v>
      </c>
      <c r="B187" s="214">
        <v>43882</v>
      </c>
      <c r="C187" s="213" t="s">
        <v>186</v>
      </c>
      <c r="D187" s="213">
        <v>7</v>
      </c>
      <c r="E187" s="213">
        <v>1</v>
      </c>
      <c r="F187" s="213" t="s">
        <v>189</v>
      </c>
      <c r="G187" s="213" t="b">
        <v>0</v>
      </c>
      <c r="H187" s="215">
        <v>3.9089637839803801</v>
      </c>
      <c r="I187" s="215">
        <v>2.9411764705882399</v>
      </c>
      <c r="J187" s="215">
        <f t="shared" si="2"/>
        <v>0.75241844977988737</v>
      </c>
      <c r="K187" s="220" t="s">
        <v>188</v>
      </c>
      <c r="L187" s="215">
        <v>1.995849609375E-2</v>
      </c>
      <c r="M187" s="217" t="b">
        <v>1</v>
      </c>
    </row>
    <row r="188" spans="1:13" ht="14.4" x14ac:dyDescent="0.3">
      <c r="A188" s="213" t="s">
        <v>11</v>
      </c>
      <c r="B188" s="214">
        <v>43886</v>
      </c>
      <c r="C188" s="213" t="s">
        <v>186</v>
      </c>
      <c r="D188" s="213">
        <v>5</v>
      </c>
      <c r="E188" s="213">
        <v>2</v>
      </c>
      <c r="F188" s="213" t="s">
        <v>189</v>
      </c>
      <c r="G188" s="213" t="b">
        <v>0</v>
      </c>
      <c r="H188" s="215">
        <v>5.6111111111111098</v>
      </c>
      <c r="I188" s="215">
        <v>2.3333333333333299</v>
      </c>
      <c r="J188" s="215">
        <f t="shared" si="2"/>
        <v>0.41584158415841532</v>
      </c>
      <c r="K188" s="220" t="s">
        <v>188</v>
      </c>
      <c r="L188" s="215">
        <v>3.125E-2</v>
      </c>
      <c r="M188" s="217" t="b">
        <v>1</v>
      </c>
    </row>
    <row r="189" spans="1:13" ht="14.4" x14ac:dyDescent="0.3">
      <c r="A189" s="213" t="s">
        <v>11</v>
      </c>
      <c r="B189" s="214">
        <v>43886</v>
      </c>
      <c r="C189" s="213" t="s">
        <v>186</v>
      </c>
      <c r="D189" s="213">
        <v>5</v>
      </c>
      <c r="E189" s="213">
        <v>3</v>
      </c>
      <c r="F189" s="213" t="s">
        <v>189</v>
      </c>
      <c r="G189" s="213" t="b">
        <v>0</v>
      </c>
      <c r="H189" s="215">
        <v>0.53333333333333299</v>
      </c>
      <c r="I189" s="215">
        <v>0.2</v>
      </c>
      <c r="J189" s="215">
        <f t="shared" si="2"/>
        <v>0.37500000000000028</v>
      </c>
      <c r="K189" s="213" t="s">
        <v>188</v>
      </c>
      <c r="L189" s="215">
        <v>0.5</v>
      </c>
      <c r="M189" s="213" t="b">
        <v>0</v>
      </c>
    </row>
    <row r="190" spans="1:13" ht="14.4" x14ac:dyDescent="0.3">
      <c r="A190" s="213" t="s">
        <v>11</v>
      </c>
      <c r="B190" s="214">
        <v>43886</v>
      </c>
      <c r="C190" s="213" t="s">
        <v>186</v>
      </c>
      <c r="D190" s="213">
        <v>6</v>
      </c>
      <c r="E190" s="213">
        <v>1</v>
      </c>
      <c r="F190" s="213" t="s">
        <v>189</v>
      </c>
      <c r="G190" s="213" t="b">
        <v>0</v>
      </c>
      <c r="H190" s="215">
        <v>19.5</v>
      </c>
      <c r="I190" s="215">
        <v>16.8888888888889</v>
      </c>
      <c r="J190" s="215">
        <f t="shared" si="2"/>
        <v>0.86609686609686665</v>
      </c>
      <c r="K190" s="213" t="s">
        <v>188</v>
      </c>
      <c r="L190" s="215">
        <v>0.28125</v>
      </c>
      <c r="M190" s="213" t="b">
        <v>0</v>
      </c>
    </row>
    <row r="191" spans="1:13" ht="14.4" x14ac:dyDescent="0.3">
      <c r="A191" s="213" t="s">
        <v>11</v>
      </c>
      <c r="B191" s="214">
        <v>43886</v>
      </c>
      <c r="C191" s="213" t="s">
        <v>186</v>
      </c>
      <c r="D191" s="213">
        <v>7</v>
      </c>
      <c r="E191" s="213">
        <v>1</v>
      </c>
      <c r="F191" s="213" t="s">
        <v>189</v>
      </c>
      <c r="G191" s="213" t="b">
        <v>0</v>
      </c>
      <c r="H191" s="215">
        <v>4.2777777777777803</v>
      </c>
      <c r="I191" s="215">
        <v>5.5</v>
      </c>
      <c r="J191" s="215">
        <f t="shared" si="2"/>
        <v>1.2857142857142849</v>
      </c>
      <c r="K191" s="213" t="s">
        <v>190</v>
      </c>
      <c r="L191" s="215">
        <v>0.28125</v>
      </c>
      <c r="M191" s="213" t="b">
        <v>0</v>
      </c>
    </row>
    <row r="192" spans="1:13" ht="14.4" x14ac:dyDescent="0.3">
      <c r="A192" s="213" t="s">
        <v>11</v>
      </c>
      <c r="B192" s="214">
        <v>43886</v>
      </c>
      <c r="C192" s="213" t="s">
        <v>186</v>
      </c>
      <c r="D192" s="213">
        <v>7</v>
      </c>
      <c r="E192" s="213">
        <v>2</v>
      </c>
      <c r="F192" s="213" t="s">
        <v>189</v>
      </c>
      <c r="G192" s="213" t="b">
        <v>0</v>
      </c>
      <c r="H192" s="215">
        <v>16.8888888888889</v>
      </c>
      <c r="I192" s="215">
        <v>12.1111111111111</v>
      </c>
      <c r="J192" s="215">
        <f t="shared" si="2"/>
        <v>0.71710526315789358</v>
      </c>
      <c r="K192" s="213" t="s">
        <v>188</v>
      </c>
      <c r="L192" s="215">
        <v>0.21875</v>
      </c>
      <c r="M192" s="213" t="b">
        <v>0</v>
      </c>
    </row>
    <row r="193" spans="1:13" ht="14.4" x14ac:dyDescent="0.3">
      <c r="A193" s="213" t="s">
        <v>11</v>
      </c>
      <c r="B193" s="214">
        <v>44432</v>
      </c>
      <c r="C193" s="213" t="s">
        <v>198</v>
      </c>
      <c r="D193" s="213">
        <v>8</v>
      </c>
      <c r="E193" s="213">
        <v>2</v>
      </c>
      <c r="F193" s="213" t="s">
        <v>189</v>
      </c>
      <c r="G193" s="213" t="b">
        <v>0</v>
      </c>
      <c r="H193" s="215">
        <v>1.7333333333333301</v>
      </c>
      <c r="I193" s="215">
        <v>6.4666666666666703</v>
      </c>
      <c r="J193" s="215">
        <f t="shared" si="2"/>
        <v>3.7307692307692397</v>
      </c>
      <c r="K193" s="217" t="s">
        <v>190</v>
      </c>
      <c r="L193" s="215">
        <v>1.46484375E-3</v>
      </c>
      <c r="M193" s="217" t="b">
        <v>1</v>
      </c>
    </row>
    <row r="194" spans="1:13" ht="14.4" x14ac:dyDescent="0.3">
      <c r="A194" s="213" t="s">
        <v>11</v>
      </c>
      <c r="B194" s="214">
        <v>44434</v>
      </c>
      <c r="C194" s="213" t="s">
        <v>199</v>
      </c>
      <c r="D194" s="213">
        <v>3</v>
      </c>
      <c r="E194" s="213">
        <v>1</v>
      </c>
      <c r="F194" s="213" t="s">
        <v>189</v>
      </c>
      <c r="G194" s="213" t="b">
        <v>0</v>
      </c>
      <c r="H194" s="215">
        <v>4.2222222222222197</v>
      </c>
      <c r="I194" s="215">
        <v>5.7777777777777803</v>
      </c>
      <c r="J194" s="215">
        <f t="shared" si="2"/>
        <v>1.3684210526315803</v>
      </c>
      <c r="K194" s="213" t="s">
        <v>190</v>
      </c>
      <c r="L194" s="215">
        <v>5.43212890625E-2</v>
      </c>
      <c r="M194" s="213" t="b">
        <v>0</v>
      </c>
    </row>
    <row r="195" spans="1:13" ht="14.4" x14ac:dyDescent="0.3">
      <c r="A195" s="213" t="s">
        <v>11</v>
      </c>
      <c r="B195" s="214">
        <v>44434</v>
      </c>
      <c r="C195" s="213" t="s">
        <v>199</v>
      </c>
      <c r="D195" s="213">
        <v>3</v>
      </c>
      <c r="E195" s="213">
        <v>2</v>
      </c>
      <c r="F195" s="213" t="s">
        <v>189</v>
      </c>
      <c r="G195" s="213" t="b">
        <v>0</v>
      </c>
      <c r="H195" s="215">
        <v>3.7777777777777799</v>
      </c>
      <c r="I195" s="215">
        <v>4.37777777777778</v>
      </c>
      <c r="J195" s="215">
        <f t="shared" ref="J195:J228" si="3">I195/H195</f>
        <v>1.1588235294117646</v>
      </c>
      <c r="K195" s="213" t="s">
        <v>190</v>
      </c>
      <c r="L195" s="215">
        <v>0.498779296875</v>
      </c>
      <c r="M195" s="213" t="b">
        <v>0</v>
      </c>
    </row>
    <row r="196" spans="1:13" ht="14.4" x14ac:dyDescent="0.3">
      <c r="A196" s="213" t="s">
        <v>11</v>
      </c>
      <c r="B196" s="214">
        <v>44434</v>
      </c>
      <c r="C196" s="213" t="s">
        <v>199</v>
      </c>
      <c r="D196" s="213">
        <v>5</v>
      </c>
      <c r="E196" s="213">
        <v>1</v>
      </c>
      <c r="F196" s="213" t="s">
        <v>189</v>
      </c>
      <c r="G196" s="213" t="b">
        <v>0</v>
      </c>
      <c r="H196" s="215">
        <v>1.17777777777778</v>
      </c>
      <c r="I196" s="215">
        <v>2.9111111111111101</v>
      </c>
      <c r="J196" s="215">
        <f t="shared" si="3"/>
        <v>2.4716981132075415</v>
      </c>
      <c r="K196" s="217" t="s">
        <v>190</v>
      </c>
      <c r="L196" s="215">
        <v>1.220703125E-2</v>
      </c>
      <c r="M196" s="217" t="b">
        <v>1</v>
      </c>
    </row>
    <row r="197" spans="1:13" ht="14.4" x14ac:dyDescent="0.3">
      <c r="A197" s="213" t="s">
        <v>11</v>
      </c>
      <c r="B197" s="214">
        <v>44434</v>
      </c>
      <c r="C197" s="213" t="s">
        <v>199</v>
      </c>
      <c r="D197" s="213">
        <v>5</v>
      </c>
      <c r="E197" s="213">
        <v>2</v>
      </c>
      <c r="F197" s="213" t="s">
        <v>189</v>
      </c>
      <c r="G197" s="213" t="b">
        <v>0</v>
      </c>
      <c r="H197" s="215">
        <v>8.8888888888888906E-2</v>
      </c>
      <c r="I197" s="215">
        <v>0.6</v>
      </c>
      <c r="J197" s="215">
        <f t="shared" si="3"/>
        <v>6.7499999999999982</v>
      </c>
      <c r="K197" s="217" t="s">
        <v>190</v>
      </c>
      <c r="L197" s="215">
        <v>1.07421875E-2</v>
      </c>
      <c r="M197" s="217" t="b">
        <v>1</v>
      </c>
    </row>
    <row r="198" spans="1:13" ht="14.4" x14ac:dyDescent="0.3">
      <c r="A198" s="213" t="s">
        <v>11</v>
      </c>
      <c r="B198" s="214">
        <v>44437</v>
      </c>
      <c r="C198" s="213" t="s">
        <v>200</v>
      </c>
      <c r="D198" s="213">
        <v>1</v>
      </c>
      <c r="E198" s="213">
        <v>1</v>
      </c>
      <c r="F198" s="213" t="s">
        <v>189</v>
      </c>
      <c r="G198" s="213" t="b">
        <v>0</v>
      </c>
      <c r="H198" s="215">
        <v>2.1111111111111098</v>
      </c>
      <c r="I198" s="215">
        <v>2.92063492063492</v>
      </c>
      <c r="J198" s="215">
        <f t="shared" si="3"/>
        <v>1.3834586466165419</v>
      </c>
      <c r="K198" s="213" t="s">
        <v>190</v>
      </c>
      <c r="L198" s="215">
        <v>0.18361541801374701</v>
      </c>
      <c r="M198" s="213" t="b">
        <v>0</v>
      </c>
    </row>
    <row r="199" spans="1:13" ht="14.4" x14ac:dyDescent="0.3">
      <c r="A199" s="213" t="s">
        <v>11</v>
      </c>
      <c r="B199" s="214">
        <v>44437</v>
      </c>
      <c r="C199" s="213" t="s">
        <v>200</v>
      </c>
      <c r="D199" s="213">
        <v>1</v>
      </c>
      <c r="E199" s="213">
        <v>2</v>
      </c>
      <c r="F199" s="213" t="s">
        <v>189</v>
      </c>
      <c r="G199" s="213" t="b">
        <v>0</v>
      </c>
      <c r="H199" s="215">
        <v>1.0317460317460301</v>
      </c>
      <c r="I199" s="215">
        <v>1.1269841269841301</v>
      </c>
      <c r="J199" s="215">
        <f t="shared" si="3"/>
        <v>1.0923076923076971</v>
      </c>
      <c r="K199" s="213" t="s">
        <v>190</v>
      </c>
      <c r="L199" s="215">
        <v>0.54424850860146501</v>
      </c>
      <c r="M199" s="213" t="b">
        <v>0</v>
      </c>
    </row>
    <row r="200" spans="1:13" ht="14.4" x14ac:dyDescent="0.3">
      <c r="A200" s="213" t="s">
        <v>11</v>
      </c>
      <c r="B200" s="214">
        <v>44437</v>
      </c>
      <c r="C200" s="213" t="s">
        <v>200</v>
      </c>
      <c r="D200" s="213">
        <v>1</v>
      </c>
      <c r="E200" s="213">
        <v>3</v>
      </c>
      <c r="F200" s="213" t="s">
        <v>189</v>
      </c>
      <c r="G200" s="213" t="b">
        <v>0</v>
      </c>
      <c r="H200" s="215">
        <v>0.26984126984126999</v>
      </c>
      <c r="I200" s="215">
        <v>0.28571428571428598</v>
      </c>
      <c r="J200" s="215">
        <f t="shared" si="3"/>
        <v>1.0588235294117652</v>
      </c>
      <c r="K200" s="213" t="s">
        <v>190</v>
      </c>
      <c r="L200" s="215">
        <v>0.8056640625</v>
      </c>
      <c r="M200" s="213" t="b">
        <v>0</v>
      </c>
    </row>
    <row r="201" spans="1:13" ht="14.4" x14ac:dyDescent="0.3">
      <c r="A201" s="213" t="s">
        <v>11</v>
      </c>
      <c r="B201" s="214">
        <v>44437</v>
      </c>
      <c r="C201" s="213" t="s">
        <v>200</v>
      </c>
      <c r="D201" s="213">
        <v>1</v>
      </c>
      <c r="E201" s="213">
        <v>4</v>
      </c>
      <c r="F201" s="213" t="s">
        <v>189</v>
      </c>
      <c r="G201" s="213" t="b">
        <v>0</v>
      </c>
      <c r="H201" s="215">
        <v>1.07936507936508</v>
      </c>
      <c r="I201" s="215">
        <v>4.4920634920634903</v>
      </c>
      <c r="J201" s="215">
        <f t="shared" si="3"/>
        <v>4.1617647058823488</v>
      </c>
      <c r="K201" s="217" t="s">
        <v>190</v>
      </c>
      <c r="L201" s="215">
        <v>1.06201171875E-2</v>
      </c>
      <c r="M201" s="217" t="b">
        <v>1</v>
      </c>
    </row>
    <row r="202" spans="1:13" ht="14.4" x14ac:dyDescent="0.3">
      <c r="A202" s="213" t="s">
        <v>11</v>
      </c>
      <c r="B202" s="214">
        <v>44437</v>
      </c>
      <c r="C202" s="213" t="s">
        <v>200</v>
      </c>
      <c r="D202" s="213">
        <v>5</v>
      </c>
      <c r="E202" s="213">
        <v>1</v>
      </c>
      <c r="F202" s="213" t="s">
        <v>189</v>
      </c>
      <c r="G202" s="213" t="b">
        <v>0</v>
      </c>
      <c r="H202" s="215">
        <v>6.1746031746031802</v>
      </c>
      <c r="I202" s="215">
        <v>6.5555555555555598</v>
      </c>
      <c r="J202" s="215">
        <f t="shared" si="3"/>
        <v>1.0616966580976861</v>
      </c>
      <c r="K202" s="213" t="s">
        <v>190</v>
      </c>
      <c r="L202" s="215">
        <v>0.192000452411212</v>
      </c>
      <c r="M202" s="213" t="b">
        <v>0</v>
      </c>
    </row>
    <row r="203" spans="1:13" ht="14.4" x14ac:dyDescent="0.3">
      <c r="A203" s="213" t="s">
        <v>11</v>
      </c>
      <c r="B203" s="214">
        <v>44437</v>
      </c>
      <c r="C203" s="213" t="s">
        <v>200</v>
      </c>
      <c r="D203" s="213">
        <v>5</v>
      </c>
      <c r="E203" s="213">
        <v>2</v>
      </c>
      <c r="F203" s="213" t="s">
        <v>189</v>
      </c>
      <c r="G203" s="213" t="b">
        <v>0</v>
      </c>
      <c r="H203" s="215">
        <v>2.1904761904761898</v>
      </c>
      <c r="I203" s="215">
        <v>4.4920634920634903</v>
      </c>
      <c r="J203" s="215">
        <f t="shared" si="3"/>
        <v>2.0507246376811592</v>
      </c>
      <c r="K203" s="213" t="s">
        <v>190</v>
      </c>
      <c r="L203" s="215">
        <v>7.0530187520165696E-2</v>
      </c>
      <c r="M203" s="213" t="b">
        <v>0</v>
      </c>
    </row>
    <row r="204" spans="1:13" ht="14.4" x14ac:dyDescent="0.3">
      <c r="A204" s="213" t="s">
        <v>11</v>
      </c>
      <c r="B204" s="214">
        <v>44437</v>
      </c>
      <c r="C204" s="213" t="s">
        <v>200</v>
      </c>
      <c r="D204" s="213">
        <v>5</v>
      </c>
      <c r="E204" s="213">
        <v>3</v>
      </c>
      <c r="F204" s="213" t="s">
        <v>189</v>
      </c>
      <c r="G204" s="213" t="b">
        <v>0</v>
      </c>
      <c r="H204" s="215">
        <v>10.174603174603201</v>
      </c>
      <c r="I204" s="215">
        <v>13.8571428571429</v>
      </c>
      <c r="J204" s="215">
        <f t="shared" si="3"/>
        <v>1.361934477379096</v>
      </c>
      <c r="K204" s="213" t="s">
        <v>190</v>
      </c>
      <c r="L204" s="215">
        <v>0.36980225690769702</v>
      </c>
      <c r="M204" s="213" t="b">
        <v>0</v>
      </c>
    </row>
    <row r="205" spans="1:13" ht="14.4" x14ac:dyDescent="0.3">
      <c r="A205" s="213" t="s">
        <v>11</v>
      </c>
      <c r="B205" s="214">
        <v>44437</v>
      </c>
      <c r="C205" s="213" t="s">
        <v>200</v>
      </c>
      <c r="D205" s="213">
        <v>6</v>
      </c>
      <c r="E205" s="213">
        <v>1</v>
      </c>
      <c r="F205" s="213" t="s">
        <v>189</v>
      </c>
      <c r="G205" s="213" t="b">
        <v>0</v>
      </c>
      <c r="H205" s="215">
        <v>1.52380952380952</v>
      </c>
      <c r="I205" s="215">
        <v>1.36507936507937</v>
      </c>
      <c r="J205" s="215">
        <f t="shared" si="3"/>
        <v>0.89583333333333881</v>
      </c>
      <c r="K205" s="213" t="s">
        <v>188</v>
      </c>
      <c r="L205" s="215">
        <v>0.64629619098036595</v>
      </c>
      <c r="M205" s="213" t="b">
        <v>0</v>
      </c>
    </row>
    <row r="206" spans="1:13" ht="14.4" x14ac:dyDescent="0.3">
      <c r="A206" s="213" t="s">
        <v>11</v>
      </c>
      <c r="B206" s="214">
        <v>44437</v>
      </c>
      <c r="C206" s="213" t="s">
        <v>200</v>
      </c>
      <c r="D206" s="213">
        <v>6</v>
      </c>
      <c r="E206" s="213">
        <v>2</v>
      </c>
      <c r="F206" s="213" t="s">
        <v>189</v>
      </c>
      <c r="G206" s="213" t="b">
        <v>0</v>
      </c>
      <c r="H206" s="215">
        <v>8.8095238095238102</v>
      </c>
      <c r="I206" s="215">
        <v>8.8412698412698401</v>
      </c>
      <c r="J206" s="215">
        <f t="shared" si="3"/>
        <v>1.0036036036036033</v>
      </c>
      <c r="K206" s="213" t="s">
        <v>190</v>
      </c>
      <c r="L206" s="215">
        <v>0.98393864625772998</v>
      </c>
      <c r="M206" s="213" t="b">
        <v>0</v>
      </c>
    </row>
    <row r="207" spans="1:13" ht="14.4" x14ac:dyDescent="0.3">
      <c r="A207" s="213" t="s">
        <v>11</v>
      </c>
      <c r="B207" s="214">
        <v>44437</v>
      </c>
      <c r="C207" s="213" t="s">
        <v>200</v>
      </c>
      <c r="D207" s="213">
        <v>8</v>
      </c>
      <c r="E207" s="213">
        <v>1</v>
      </c>
      <c r="F207" s="213" t="s">
        <v>189</v>
      </c>
      <c r="G207" s="213" t="b">
        <v>0</v>
      </c>
      <c r="H207" s="215">
        <v>0.84126984126984095</v>
      </c>
      <c r="I207" s="215">
        <v>0.87301587301587302</v>
      </c>
      <c r="J207" s="215">
        <f t="shared" si="3"/>
        <v>1.0377358490566042</v>
      </c>
      <c r="K207" s="213" t="s">
        <v>190</v>
      </c>
      <c r="L207" s="215">
        <v>0.83502052724839504</v>
      </c>
      <c r="M207" s="213" t="b">
        <v>0</v>
      </c>
    </row>
    <row r="208" spans="1:13" ht="14.4" x14ac:dyDescent="0.3">
      <c r="A208" s="213" t="s">
        <v>11</v>
      </c>
      <c r="B208" s="214">
        <v>44437</v>
      </c>
      <c r="C208" s="213" t="s">
        <v>200</v>
      </c>
      <c r="D208" s="213">
        <v>8</v>
      </c>
      <c r="E208" s="213">
        <v>2</v>
      </c>
      <c r="F208" s="213" t="s">
        <v>189</v>
      </c>
      <c r="G208" s="213" t="b">
        <v>0</v>
      </c>
      <c r="H208" s="215">
        <v>0.206349206349206</v>
      </c>
      <c r="I208" s="215">
        <v>1.36507936507937</v>
      </c>
      <c r="J208" s="215">
        <f t="shared" si="3"/>
        <v>6.6153846153846505</v>
      </c>
      <c r="K208" s="217" t="s">
        <v>190</v>
      </c>
      <c r="L208" s="215">
        <v>4.8828125E-2</v>
      </c>
      <c r="M208" s="217" t="b">
        <v>1</v>
      </c>
    </row>
    <row r="209" spans="1:13" ht="14.4" x14ac:dyDescent="0.3">
      <c r="A209" s="213" t="s">
        <v>11</v>
      </c>
      <c r="B209" s="214">
        <v>44437</v>
      </c>
      <c r="C209" s="213" t="s">
        <v>200</v>
      </c>
      <c r="D209" s="213">
        <v>8</v>
      </c>
      <c r="E209" s="213">
        <v>3</v>
      </c>
      <c r="F209" s="213" t="s">
        <v>189</v>
      </c>
      <c r="G209" s="213" t="b">
        <v>0</v>
      </c>
      <c r="H209" s="215">
        <v>5.5555555555555601E-2</v>
      </c>
      <c r="I209" s="215">
        <v>0.203703703703704</v>
      </c>
      <c r="J209" s="215">
        <f t="shared" si="3"/>
        <v>3.6666666666666687</v>
      </c>
      <c r="K209" s="213" t="s">
        <v>190</v>
      </c>
      <c r="L209" s="215">
        <v>0.28125</v>
      </c>
      <c r="M209" s="213" t="b">
        <v>0</v>
      </c>
    </row>
    <row r="210" spans="1:13" ht="14.4" x14ac:dyDescent="0.3">
      <c r="A210" s="213" t="s">
        <v>11</v>
      </c>
      <c r="B210" s="214">
        <v>44490</v>
      </c>
      <c r="C210" s="213" t="s">
        <v>199</v>
      </c>
      <c r="D210" s="213">
        <v>1</v>
      </c>
      <c r="E210" s="213">
        <v>1</v>
      </c>
      <c r="F210" s="213" t="s">
        <v>189</v>
      </c>
      <c r="G210" s="213" t="b">
        <v>0</v>
      </c>
      <c r="H210" s="215">
        <v>2.92592592592593</v>
      </c>
      <c r="I210" s="215">
        <v>8.3827160493827204</v>
      </c>
      <c r="J210" s="215">
        <f t="shared" si="3"/>
        <v>2.8649789029535842</v>
      </c>
      <c r="K210" s="217" t="s">
        <v>190</v>
      </c>
      <c r="L210" s="215">
        <v>3.1692791569918502E-3</v>
      </c>
      <c r="M210" s="217" t="b">
        <v>1</v>
      </c>
    </row>
    <row r="211" spans="1:13" ht="14.4" x14ac:dyDescent="0.3">
      <c r="A211" s="213" t="s">
        <v>11</v>
      </c>
      <c r="B211" s="214">
        <v>44490</v>
      </c>
      <c r="C211" s="213" t="s">
        <v>199</v>
      </c>
      <c r="D211" s="213">
        <v>1</v>
      </c>
      <c r="E211" s="213">
        <v>2</v>
      </c>
      <c r="F211" s="213" t="s">
        <v>189</v>
      </c>
      <c r="G211" s="213" t="b">
        <v>0</v>
      </c>
      <c r="H211" s="215">
        <v>2.66666666666667E-2</v>
      </c>
      <c r="I211" s="215">
        <v>1.3333333333333299E-2</v>
      </c>
      <c r="J211" s="215">
        <f t="shared" si="3"/>
        <v>0.49999999999999811</v>
      </c>
      <c r="K211" s="213" t="s">
        <v>188</v>
      </c>
      <c r="L211" s="215">
        <v>1</v>
      </c>
      <c r="M211" s="213" t="b">
        <v>0</v>
      </c>
    </row>
    <row r="212" spans="1:13" ht="14.4" x14ac:dyDescent="0.3">
      <c r="A212" s="213" t="s">
        <v>11</v>
      </c>
      <c r="B212" s="214">
        <v>44490</v>
      </c>
      <c r="C212" s="213" t="s">
        <v>199</v>
      </c>
      <c r="D212" s="213">
        <v>1</v>
      </c>
      <c r="E212" s="213">
        <v>3</v>
      </c>
      <c r="F212" s="213" t="s">
        <v>189</v>
      </c>
      <c r="G212" s="213" t="b">
        <v>0</v>
      </c>
      <c r="H212" s="215">
        <v>2.7283950617283899</v>
      </c>
      <c r="I212" s="215">
        <v>3.06172839506173</v>
      </c>
      <c r="J212" s="215">
        <f t="shared" si="3"/>
        <v>1.1221719457013601</v>
      </c>
      <c r="K212" s="213" t="s">
        <v>190</v>
      </c>
      <c r="L212" s="215">
        <v>0.58828377078639404</v>
      </c>
      <c r="M212" s="213" t="b">
        <v>0</v>
      </c>
    </row>
    <row r="213" spans="1:13" ht="14.4" x14ac:dyDescent="0.3">
      <c r="A213" s="213" t="s">
        <v>11</v>
      </c>
      <c r="B213" s="214">
        <v>44490</v>
      </c>
      <c r="C213" s="213" t="s">
        <v>199</v>
      </c>
      <c r="D213" s="213">
        <v>1</v>
      </c>
      <c r="E213" s="213">
        <v>4</v>
      </c>
      <c r="F213" s="213" t="s">
        <v>189</v>
      </c>
      <c r="G213" s="213" t="b">
        <v>0</v>
      </c>
      <c r="H213" s="215">
        <v>3.1358024691358</v>
      </c>
      <c r="I213" s="215">
        <v>2.9876543209876498</v>
      </c>
      <c r="J213" s="215">
        <f t="shared" si="3"/>
        <v>0.95275590551181033</v>
      </c>
      <c r="K213" s="213" t="s">
        <v>188</v>
      </c>
      <c r="L213" s="215">
        <v>0.76686903412473195</v>
      </c>
      <c r="M213" s="213" t="b">
        <v>0</v>
      </c>
    </row>
    <row r="214" spans="1:13" ht="14.4" x14ac:dyDescent="0.3">
      <c r="A214" s="213" t="s">
        <v>11</v>
      </c>
      <c r="B214" s="214">
        <v>44490</v>
      </c>
      <c r="C214" s="213" t="s">
        <v>199</v>
      </c>
      <c r="D214" s="213">
        <v>8</v>
      </c>
      <c r="E214" s="213">
        <v>3</v>
      </c>
      <c r="F214" s="213" t="s">
        <v>189</v>
      </c>
      <c r="G214" s="213" t="b">
        <v>0</v>
      </c>
      <c r="H214" s="215">
        <v>3.18518518518519</v>
      </c>
      <c r="I214" s="215">
        <v>3.0246913580246901</v>
      </c>
      <c r="J214" s="215">
        <f t="shared" si="3"/>
        <v>0.94961240310077333</v>
      </c>
      <c r="K214" s="213" t="s">
        <v>188</v>
      </c>
      <c r="L214" s="215">
        <v>0.58447377568321102</v>
      </c>
      <c r="M214" s="213" t="b">
        <v>0</v>
      </c>
    </row>
    <row r="215" spans="1:13" ht="14.4" x14ac:dyDescent="0.3">
      <c r="A215" s="213" t="s">
        <v>11</v>
      </c>
      <c r="B215" s="214">
        <v>44496</v>
      </c>
      <c r="C215" s="213" t="s">
        <v>199</v>
      </c>
      <c r="D215" s="213">
        <v>8</v>
      </c>
      <c r="E215" s="213">
        <v>1</v>
      </c>
      <c r="F215" s="213" t="s">
        <v>189</v>
      </c>
      <c r="G215" s="213" t="b">
        <v>0</v>
      </c>
      <c r="H215" s="215">
        <v>1.47619047619048</v>
      </c>
      <c r="I215" s="215">
        <v>5.6428571428571397</v>
      </c>
      <c r="J215" s="215">
        <f t="shared" si="3"/>
        <v>3.822580645161278</v>
      </c>
      <c r="K215" s="213" t="s">
        <v>190</v>
      </c>
      <c r="L215" s="215">
        <v>5.76171875E-2</v>
      </c>
      <c r="M215" s="213" t="b">
        <v>0</v>
      </c>
    </row>
    <row r="216" spans="1:13" ht="14.4" x14ac:dyDescent="0.3">
      <c r="A216" s="213" t="s">
        <v>11</v>
      </c>
      <c r="B216" s="214">
        <v>44498</v>
      </c>
      <c r="C216" s="213" t="s">
        <v>198</v>
      </c>
      <c r="D216" s="213">
        <v>1</v>
      </c>
      <c r="E216" s="213">
        <v>1</v>
      </c>
      <c r="F216" s="213" t="s">
        <v>189</v>
      </c>
      <c r="G216" s="213" t="b">
        <v>0</v>
      </c>
      <c r="H216" s="215">
        <v>6.4</v>
      </c>
      <c r="I216" s="215">
        <v>8.4499999999999993</v>
      </c>
      <c r="J216" s="215">
        <f t="shared" si="3"/>
        <v>1.3203124999999998</v>
      </c>
      <c r="K216" s="217" t="s">
        <v>190</v>
      </c>
      <c r="L216" s="215">
        <v>1.9285028395816198E-2</v>
      </c>
      <c r="M216" s="217" t="b">
        <v>1</v>
      </c>
    </row>
    <row r="217" spans="1:13" ht="14.4" x14ac:dyDescent="0.3">
      <c r="A217" s="213" t="s">
        <v>11</v>
      </c>
      <c r="B217" s="214">
        <v>44498</v>
      </c>
      <c r="C217" s="213" t="s">
        <v>198</v>
      </c>
      <c r="D217" s="213">
        <v>4</v>
      </c>
      <c r="E217" s="213">
        <v>1</v>
      </c>
      <c r="F217" s="213" t="s">
        <v>189</v>
      </c>
      <c r="G217" s="213" t="b">
        <v>0</v>
      </c>
      <c r="H217" s="215">
        <v>3.05</v>
      </c>
      <c r="I217" s="215">
        <v>5.2833333333333297</v>
      </c>
      <c r="J217" s="215">
        <f t="shared" si="3"/>
        <v>1.7322404371584688</v>
      </c>
      <c r="K217" s="213" t="s">
        <v>190</v>
      </c>
      <c r="L217" s="215">
        <v>0.44413976736722399</v>
      </c>
      <c r="M217" s="213" t="b">
        <v>0</v>
      </c>
    </row>
    <row r="218" spans="1:13" ht="14.4" x14ac:dyDescent="0.3">
      <c r="A218" s="213" t="s">
        <v>11</v>
      </c>
      <c r="B218" s="214">
        <v>44498</v>
      </c>
      <c r="C218" s="213" t="s">
        <v>198</v>
      </c>
      <c r="D218" s="213">
        <v>4</v>
      </c>
      <c r="E218" s="213">
        <v>2</v>
      </c>
      <c r="F218" s="213" t="s">
        <v>189</v>
      </c>
      <c r="G218" s="213" t="b">
        <v>0</v>
      </c>
      <c r="H218" s="215">
        <v>6.68333333333333</v>
      </c>
      <c r="I218" s="215">
        <v>8.0500000000000007</v>
      </c>
      <c r="J218" s="215">
        <f t="shared" si="3"/>
        <v>1.2044887780548637</v>
      </c>
      <c r="K218" s="217" t="s">
        <v>190</v>
      </c>
      <c r="L218" s="215">
        <v>4.15671165439436E-2</v>
      </c>
      <c r="M218" s="217" t="b">
        <v>1</v>
      </c>
    </row>
    <row r="219" spans="1:13" ht="14.4" x14ac:dyDescent="0.3">
      <c r="A219" s="213" t="s">
        <v>11</v>
      </c>
      <c r="B219" s="214">
        <v>44498</v>
      </c>
      <c r="C219" s="213" t="s">
        <v>198</v>
      </c>
      <c r="D219" s="213">
        <v>6</v>
      </c>
      <c r="E219" s="213">
        <v>2</v>
      </c>
      <c r="F219" s="213" t="s">
        <v>189</v>
      </c>
      <c r="G219" s="213" t="b">
        <v>0</v>
      </c>
      <c r="H219" s="215">
        <v>0</v>
      </c>
      <c r="I219" s="215">
        <v>0</v>
      </c>
      <c r="J219" s="215" t="e">
        <f t="shared" si="3"/>
        <v>#DIV/0!</v>
      </c>
      <c r="K219" s="213" t="s">
        <v>232</v>
      </c>
      <c r="L219" s="215">
        <v>1</v>
      </c>
      <c r="M219" s="213" t="b">
        <v>0</v>
      </c>
    </row>
    <row r="220" spans="1:13" ht="14.4" x14ac:dyDescent="0.3">
      <c r="A220" s="213" t="s">
        <v>11</v>
      </c>
      <c r="B220" s="214">
        <v>44498</v>
      </c>
      <c r="C220" s="213" t="s">
        <v>198</v>
      </c>
      <c r="D220" s="213">
        <v>7</v>
      </c>
      <c r="E220" s="213">
        <v>1</v>
      </c>
      <c r="F220" s="213" t="s">
        <v>189</v>
      </c>
      <c r="G220" s="213" t="b">
        <v>0</v>
      </c>
      <c r="H220" s="215">
        <v>7.5333333333333297</v>
      </c>
      <c r="I220" s="215">
        <v>8.6999999999999993</v>
      </c>
      <c r="J220" s="215">
        <f t="shared" si="3"/>
        <v>1.1548672566371687</v>
      </c>
      <c r="K220" s="217" t="s">
        <v>190</v>
      </c>
      <c r="L220" s="215">
        <v>4.7753123668855899E-3</v>
      </c>
      <c r="M220" s="217" t="b">
        <v>1</v>
      </c>
    </row>
    <row r="221" spans="1:13" ht="14.4" x14ac:dyDescent="0.3">
      <c r="A221" s="213" t="s">
        <v>11</v>
      </c>
      <c r="B221" s="214">
        <v>44502</v>
      </c>
      <c r="C221" s="213" t="s">
        <v>204</v>
      </c>
      <c r="D221" s="213">
        <v>4</v>
      </c>
      <c r="E221" s="213">
        <v>1</v>
      </c>
      <c r="F221" s="213" t="s">
        <v>189</v>
      </c>
      <c r="G221" s="213" t="b">
        <v>0</v>
      </c>
      <c r="H221" s="215">
        <v>0.91666666666666696</v>
      </c>
      <c r="I221" s="215">
        <v>0.95833333333333304</v>
      </c>
      <c r="J221" s="215">
        <f t="shared" si="3"/>
        <v>1.0454545454545447</v>
      </c>
      <c r="K221" s="213" t="s">
        <v>190</v>
      </c>
      <c r="L221" s="215">
        <v>0.796875</v>
      </c>
      <c r="M221" s="213" t="b">
        <v>0</v>
      </c>
    </row>
    <row r="222" spans="1:13" ht="14.4" x14ac:dyDescent="0.3">
      <c r="A222" s="213" t="s">
        <v>11</v>
      </c>
      <c r="B222" s="214">
        <v>44519</v>
      </c>
      <c r="C222" s="213" t="s">
        <v>205</v>
      </c>
      <c r="D222" s="213">
        <v>8</v>
      </c>
      <c r="E222" s="213">
        <v>1</v>
      </c>
      <c r="F222" s="213" t="s">
        <v>189</v>
      </c>
      <c r="G222" s="213" t="b">
        <v>0</v>
      </c>
      <c r="H222" s="215">
        <v>2.8039215686274499</v>
      </c>
      <c r="I222" s="215">
        <v>2.7647058823529398</v>
      </c>
      <c r="J222" s="215">
        <f t="shared" si="3"/>
        <v>0.98601398601398593</v>
      </c>
      <c r="K222" s="213" t="s">
        <v>188</v>
      </c>
      <c r="L222" s="215">
        <v>0.81521236389079099</v>
      </c>
      <c r="M222" s="213" t="b">
        <v>0</v>
      </c>
    </row>
    <row r="223" spans="1:13" ht="14.4" x14ac:dyDescent="0.3">
      <c r="A223" s="213" t="s">
        <v>11</v>
      </c>
      <c r="B223" s="214">
        <v>44519</v>
      </c>
      <c r="C223" s="213" t="s">
        <v>205</v>
      </c>
      <c r="D223" s="213">
        <v>8</v>
      </c>
      <c r="E223" s="213">
        <v>2</v>
      </c>
      <c r="F223" s="213" t="s">
        <v>189</v>
      </c>
      <c r="G223" s="213" t="b">
        <v>0</v>
      </c>
      <c r="H223" s="215">
        <v>0.43137254901960798</v>
      </c>
      <c r="I223" s="215">
        <v>0.33333333333333298</v>
      </c>
      <c r="J223" s="215">
        <f t="shared" si="3"/>
        <v>0.77272727272727171</v>
      </c>
      <c r="K223" s="213" t="s">
        <v>188</v>
      </c>
      <c r="L223" s="215">
        <v>0.461181640625</v>
      </c>
      <c r="M223" s="213" t="b">
        <v>0</v>
      </c>
    </row>
    <row r="224" spans="1:13" ht="14.4" x14ac:dyDescent="0.3">
      <c r="A224" s="213" t="s">
        <v>11</v>
      </c>
      <c r="B224" s="214">
        <v>44519</v>
      </c>
      <c r="C224" s="213" t="s">
        <v>205</v>
      </c>
      <c r="D224" s="213">
        <v>8</v>
      </c>
      <c r="E224" s="213">
        <v>3</v>
      </c>
      <c r="F224" s="213" t="s">
        <v>189</v>
      </c>
      <c r="G224" s="213" t="b">
        <v>0</v>
      </c>
      <c r="H224" s="215">
        <v>2.9803921568627501</v>
      </c>
      <c r="I224" s="215">
        <v>3.2941176470588198</v>
      </c>
      <c r="J224" s="215">
        <f t="shared" si="3"/>
        <v>1.1052631578947338</v>
      </c>
      <c r="K224" s="213" t="s">
        <v>190</v>
      </c>
      <c r="L224" s="215">
        <v>0.416748046875</v>
      </c>
      <c r="M224" s="213" t="b">
        <v>0</v>
      </c>
    </row>
    <row r="225" spans="1:13" ht="14.4" x14ac:dyDescent="0.3">
      <c r="A225" s="213" t="s">
        <v>12</v>
      </c>
      <c r="B225" s="214">
        <v>43879</v>
      </c>
      <c r="C225" s="213" t="s">
        <v>193</v>
      </c>
      <c r="D225" s="213">
        <v>1</v>
      </c>
      <c r="E225" s="213">
        <v>1</v>
      </c>
      <c r="F225" s="213" t="s">
        <v>187</v>
      </c>
      <c r="G225" s="217" t="b">
        <v>1</v>
      </c>
      <c r="H225" s="215">
        <v>0.41666666666666702</v>
      </c>
      <c r="I225" s="215">
        <v>0.58333333333333304</v>
      </c>
      <c r="J225" s="215">
        <f t="shared" si="3"/>
        <v>1.3999999999999981</v>
      </c>
      <c r="K225" s="213" t="s">
        <v>190</v>
      </c>
      <c r="L225" s="215">
        <v>1</v>
      </c>
      <c r="M225" s="213" t="b">
        <v>0</v>
      </c>
    </row>
    <row r="226" spans="1:13" ht="14.4" x14ac:dyDescent="0.3">
      <c r="A226" s="213" t="s">
        <v>12</v>
      </c>
      <c r="B226" s="214">
        <v>43879</v>
      </c>
      <c r="C226" s="213" t="s">
        <v>193</v>
      </c>
      <c r="D226" s="213">
        <v>1</v>
      </c>
      <c r="E226" s="213">
        <v>2</v>
      </c>
      <c r="F226" s="213" t="s">
        <v>187</v>
      </c>
      <c r="G226" s="217" t="b">
        <v>1</v>
      </c>
      <c r="H226" s="215">
        <v>1.8</v>
      </c>
      <c r="I226" s="215">
        <v>1.7333333333333301</v>
      </c>
      <c r="J226" s="215">
        <f t="shared" si="3"/>
        <v>0.96296296296296113</v>
      </c>
      <c r="K226" s="210" t="s">
        <v>188</v>
      </c>
      <c r="L226" s="215">
        <v>1</v>
      </c>
      <c r="M226" s="213" t="b">
        <v>0</v>
      </c>
    </row>
    <row r="227" spans="1:13" ht="14.4" x14ac:dyDescent="0.3">
      <c r="A227" s="213" t="s">
        <v>12</v>
      </c>
      <c r="B227" s="214">
        <v>43879</v>
      </c>
      <c r="C227" s="213" t="s">
        <v>193</v>
      </c>
      <c r="D227" s="213">
        <v>4</v>
      </c>
      <c r="E227" s="213">
        <v>1</v>
      </c>
      <c r="F227" s="213" t="s">
        <v>187</v>
      </c>
      <c r="G227" s="217" t="b">
        <v>1</v>
      </c>
      <c r="H227" s="215">
        <v>25.866666666666699</v>
      </c>
      <c r="I227" s="215">
        <v>15.0666666666667</v>
      </c>
      <c r="J227" s="215">
        <f t="shared" si="3"/>
        <v>0.58247422680412431</v>
      </c>
      <c r="K227" s="210" t="s">
        <v>188</v>
      </c>
      <c r="L227" s="215">
        <v>6.25E-2</v>
      </c>
      <c r="M227" s="213" t="b">
        <v>0</v>
      </c>
    </row>
    <row r="228" spans="1:13" s="221" customFormat="1" ht="14.4" x14ac:dyDescent="0.3">
      <c r="A228" s="213" t="s">
        <v>12</v>
      </c>
      <c r="B228" s="214">
        <v>43879</v>
      </c>
      <c r="C228" s="213" t="s">
        <v>193</v>
      </c>
      <c r="D228" s="213">
        <v>8</v>
      </c>
      <c r="E228" s="213">
        <v>1</v>
      </c>
      <c r="F228" s="213" t="s">
        <v>187</v>
      </c>
      <c r="G228" s="217" t="b">
        <v>1</v>
      </c>
      <c r="H228" s="215">
        <v>4.93333333333333</v>
      </c>
      <c r="I228" s="215">
        <v>5.4</v>
      </c>
      <c r="J228" s="215">
        <f t="shared" si="3"/>
        <v>1.0945945945945954</v>
      </c>
      <c r="K228" s="213" t="s">
        <v>190</v>
      </c>
      <c r="L228" s="215">
        <v>0.875</v>
      </c>
      <c r="M228" s="213" t="b">
        <v>0</v>
      </c>
    </row>
    <row r="229" spans="1:13" ht="14.4" x14ac:dyDescent="0.3">
      <c r="A229" s="213" t="s">
        <v>12</v>
      </c>
      <c r="B229" s="214">
        <v>43879</v>
      </c>
      <c r="C229" s="213" t="s">
        <v>194</v>
      </c>
      <c r="D229" s="213">
        <v>3</v>
      </c>
      <c r="E229" s="213">
        <v>1</v>
      </c>
      <c r="F229" s="213" t="s">
        <v>187</v>
      </c>
      <c r="G229" s="217" t="b">
        <v>1</v>
      </c>
      <c r="H229" s="213" t="s">
        <v>191</v>
      </c>
      <c r="I229" s="213" t="s">
        <v>191</v>
      </c>
      <c r="J229" s="213" t="s">
        <v>191</v>
      </c>
      <c r="K229" s="213" t="s">
        <v>191</v>
      </c>
      <c r="L229" s="213" t="s">
        <v>191</v>
      </c>
      <c r="M229" s="213" t="s">
        <v>191</v>
      </c>
    </row>
    <row r="230" spans="1:13" ht="14.4" x14ac:dyDescent="0.3">
      <c r="A230" s="213" t="s">
        <v>12</v>
      </c>
      <c r="B230" s="214">
        <v>43879</v>
      </c>
      <c r="C230" s="213" t="s">
        <v>194</v>
      </c>
      <c r="D230" s="213">
        <v>7</v>
      </c>
      <c r="E230" s="213">
        <v>1</v>
      </c>
      <c r="F230" s="213" t="s">
        <v>187</v>
      </c>
      <c r="G230" s="217" t="b">
        <v>1</v>
      </c>
      <c r="H230" s="213" t="s">
        <v>191</v>
      </c>
      <c r="I230" s="213" t="s">
        <v>191</v>
      </c>
      <c r="J230" s="213" t="e">
        <f t="shared" ref="J230:J261" si="4">I230/H230</f>
        <v>#VALUE!</v>
      </c>
      <c r="K230" s="213" t="s">
        <v>191</v>
      </c>
      <c r="L230" s="213" t="s">
        <v>191</v>
      </c>
      <c r="M230" s="213" t="s">
        <v>191</v>
      </c>
    </row>
    <row r="231" spans="1:13" ht="14.4" x14ac:dyDescent="0.3">
      <c r="A231" s="213" t="s">
        <v>12</v>
      </c>
      <c r="B231" s="214">
        <v>43881</v>
      </c>
      <c r="C231" s="213" t="s">
        <v>196</v>
      </c>
      <c r="D231" s="213">
        <v>3</v>
      </c>
      <c r="E231" s="213">
        <v>2</v>
      </c>
      <c r="F231" s="213" t="s">
        <v>187</v>
      </c>
      <c r="G231" s="217" t="b">
        <v>1</v>
      </c>
      <c r="H231" s="215">
        <v>4.0617283950617296</v>
      </c>
      <c r="I231" s="215">
        <v>5.8271604938271597</v>
      </c>
      <c r="J231" s="215">
        <f t="shared" si="4"/>
        <v>1.434650455927051</v>
      </c>
      <c r="K231" s="217" t="s">
        <v>190</v>
      </c>
      <c r="L231" s="215">
        <v>2.0255096131003799E-3</v>
      </c>
      <c r="M231" s="217" t="b">
        <v>1</v>
      </c>
    </row>
    <row r="232" spans="1:13" ht="14.4" x14ac:dyDescent="0.3">
      <c r="A232" s="213" t="s">
        <v>12</v>
      </c>
      <c r="B232" s="214">
        <v>43881</v>
      </c>
      <c r="C232" s="213" t="s">
        <v>193</v>
      </c>
      <c r="D232" s="213">
        <v>5</v>
      </c>
      <c r="E232" s="213">
        <v>1</v>
      </c>
      <c r="F232" s="213" t="s">
        <v>187</v>
      </c>
      <c r="G232" s="217" t="b">
        <v>1</v>
      </c>
      <c r="H232" s="215">
        <v>6.4637681159420302</v>
      </c>
      <c r="I232" s="215">
        <v>6.63768115942029</v>
      </c>
      <c r="J232" s="215">
        <f t="shared" si="4"/>
        <v>1.0269058295964124</v>
      </c>
      <c r="K232" s="213" t="s">
        <v>190</v>
      </c>
      <c r="L232" s="215">
        <v>0.62579079578029195</v>
      </c>
      <c r="M232" s="213" t="b">
        <v>0</v>
      </c>
    </row>
    <row r="233" spans="1:13" ht="14.4" x14ac:dyDescent="0.3">
      <c r="A233" s="213" t="s">
        <v>12</v>
      </c>
      <c r="B233" s="214">
        <v>43881</v>
      </c>
      <c r="C233" s="213" t="s">
        <v>193</v>
      </c>
      <c r="D233" s="213">
        <v>7</v>
      </c>
      <c r="E233" s="213">
        <v>1</v>
      </c>
      <c r="F233" s="213" t="s">
        <v>187</v>
      </c>
      <c r="G233" s="217" t="b">
        <v>1</v>
      </c>
      <c r="H233" s="215">
        <v>0.28888888888888897</v>
      </c>
      <c r="I233" s="215">
        <v>6.6666666666666693E-2</v>
      </c>
      <c r="J233" s="215">
        <f t="shared" si="4"/>
        <v>0.23076923076923078</v>
      </c>
      <c r="K233" s="210" t="s">
        <v>188</v>
      </c>
      <c r="L233" s="215">
        <v>0.53125</v>
      </c>
      <c r="M233" s="213" t="b">
        <v>0</v>
      </c>
    </row>
    <row r="234" spans="1:13" ht="14.4" x14ac:dyDescent="0.3">
      <c r="A234" s="213" t="s">
        <v>12</v>
      </c>
      <c r="B234" s="214">
        <v>43881</v>
      </c>
      <c r="C234" s="213" t="s">
        <v>193</v>
      </c>
      <c r="D234" s="213">
        <v>8</v>
      </c>
      <c r="E234" s="213">
        <v>1</v>
      </c>
      <c r="F234" s="213" t="s">
        <v>187</v>
      </c>
      <c r="G234" s="217" t="b">
        <v>1</v>
      </c>
      <c r="H234" s="215">
        <v>0.57777777777777795</v>
      </c>
      <c r="I234" s="215">
        <v>0.37777777777777799</v>
      </c>
      <c r="J234" s="215">
        <f t="shared" si="4"/>
        <v>0.65384615384615408</v>
      </c>
      <c r="K234" s="210" t="s">
        <v>188</v>
      </c>
      <c r="L234" s="215">
        <v>0.4375</v>
      </c>
      <c r="M234" s="213" t="b">
        <v>0</v>
      </c>
    </row>
    <row r="235" spans="1:13" ht="14.4" x14ac:dyDescent="0.3">
      <c r="A235" s="213" t="s">
        <v>12</v>
      </c>
      <c r="B235" s="214">
        <v>43885</v>
      </c>
      <c r="C235" s="213" t="s">
        <v>197</v>
      </c>
      <c r="D235" s="213">
        <v>6</v>
      </c>
      <c r="E235" s="213">
        <v>1</v>
      </c>
      <c r="F235" s="213" t="s">
        <v>187</v>
      </c>
      <c r="G235" s="217" t="b">
        <v>1</v>
      </c>
      <c r="H235" s="215">
        <v>30.5833333333333</v>
      </c>
      <c r="I235" s="215">
        <v>34.625</v>
      </c>
      <c r="J235" s="215">
        <f t="shared" si="4"/>
        <v>1.1321525885558594</v>
      </c>
      <c r="K235" s="213" t="s">
        <v>190</v>
      </c>
      <c r="L235" s="215">
        <v>1</v>
      </c>
      <c r="M235" s="213" t="b">
        <v>0</v>
      </c>
    </row>
    <row r="236" spans="1:13" ht="14.4" x14ac:dyDescent="0.3">
      <c r="A236" s="213" t="s">
        <v>12</v>
      </c>
      <c r="B236" s="214">
        <v>44481</v>
      </c>
      <c r="C236" s="213" t="s">
        <v>201</v>
      </c>
      <c r="D236" s="213">
        <v>1</v>
      </c>
      <c r="E236" s="213">
        <v>3</v>
      </c>
      <c r="F236" s="213" t="s">
        <v>187</v>
      </c>
      <c r="G236" s="217" t="b">
        <v>1</v>
      </c>
      <c r="H236" s="215">
        <v>0.146666666666667</v>
      </c>
      <c r="I236" s="215">
        <v>0.21333333333333299</v>
      </c>
      <c r="J236" s="215">
        <f t="shared" si="4"/>
        <v>1.4545454545454488</v>
      </c>
      <c r="K236" s="213" t="s">
        <v>190</v>
      </c>
      <c r="L236" s="215">
        <v>0.4921875</v>
      </c>
      <c r="M236" s="213" t="b">
        <v>0</v>
      </c>
    </row>
    <row r="237" spans="1:13" ht="14.4" x14ac:dyDescent="0.3">
      <c r="A237" s="213" t="s">
        <v>12</v>
      </c>
      <c r="B237" s="214">
        <v>44482</v>
      </c>
      <c r="C237" s="213" t="s">
        <v>202</v>
      </c>
      <c r="D237" s="213">
        <v>5</v>
      </c>
      <c r="E237" s="213">
        <v>1</v>
      </c>
      <c r="F237" s="213" t="s">
        <v>187</v>
      </c>
      <c r="G237" s="217" t="b">
        <v>1</v>
      </c>
      <c r="H237" s="215">
        <v>3.07407407407407</v>
      </c>
      <c r="I237" s="215">
        <v>0.85185185185185197</v>
      </c>
      <c r="J237" s="215">
        <f t="shared" si="4"/>
        <v>0.27710843373494015</v>
      </c>
      <c r="K237" s="218" t="s">
        <v>188</v>
      </c>
      <c r="L237" s="215">
        <v>3.90625E-3</v>
      </c>
      <c r="M237" s="217" t="b">
        <v>1</v>
      </c>
    </row>
    <row r="238" spans="1:13" ht="14.4" x14ac:dyDescent="0.3">
      <c r="A238" s="213" t="s">
        <v>12</v>
      </c>
      <c r="B238" s="214">
        <v>44483</v>
      </c>
      <c r="C238" s="213" t="s">
        <v>201</v>
      </c>
      <c r="D238" s="213">
        <v>1</v>
      </c>
      <c r="E238" s="213">
        <v>1</v>
      </c>
      <c r="F238" s="213" t="s">
        <v>187</v>
      </c>
      <c r="G238" s="217" t="b">
        <v>1</v>
      </c>
      <c r="H238" s="215">
        <v>3.1746031746031703E-2</v>
      </c>
      <c r="I238" s="215">
        <v>1.58730158730159E-2</v>
      </c>
      <c r="J238" s="215">
        <f t="shared" si="4"/>
        <v>0.50000000000000155</v>
      </c>
      <c r="K238" s="210" t="s">
        <v>188</v>
      </c>
      <c r="L238" s="215">
        <v>1</v>
      </c>
      <c r="M238" s="213" t="b">
        <v>0</v>
      </c>
    </row>
    <row r="239" spans="1:13" ht="14.4" x14ac:dyDescent="0.3">
      <c r="A239" s="213" t="s">
        <v>12</v>
      </c>
      <c r="B239" s="214">
        <v>44483</v>
      </c>
      <c r="C239" s="213" t="s">
        <v>201</v>
      </c>
      <c r="D239" s="213">
        <v>1</v>
      </c>
      <c r="E239" s="213">
        <v>2</v>
      </c>
      <c r="F239" s="213" t="s">
        <v>187</v>
      </c>
      <c r="G239" s="217" t="b">
        <v>1</v>
      </c>
      <c r="H239" s="215">
        <v>0.59722222222222199</v>
      </c>
      <c r="I239" s="215">
        <v>0.375</v>
      </c>
      <c r="J239" s="215">
        <f t="shared" si="4"/>
        <v>0.62790697674418627</v>
      </c>
      <c r="K239" s="210" t="s">
        <v>188</v>
      </c>
      <c r="L239" s="215">
        <v>0.111027046782098</v>
      </c>
      <c r="M239" s="213" t="b">
        <v>0</v>
      </c>
    </row>
    <row r="240" spans="1:13" ht="14.4" x14ac:dyDescent="0.3">
      <c r="A240" s="213" t="s">
        <v>12</v>
      </c>
      <c r="B240" s="214">
        <v>44484</v>
      </c>
      <c r="C240" s="213" t="s">
        <v>201</v>
      </c>
      <c r="D240" s="213">
        <v>1</v>
      </c>
      <c r="E240" s="213">
        <v>1</v>
      </c>
      <c r="F240" s="213" t="s">
        <v>187</v>
      </c>
      <c r="G240" s="217" t="b">
        <v>1</v>
      </c>
      <c r="H240" s="215">
        <v>1.30555555555556</v>
      </c>
      <c r="I240" s="215">
        <v>1.44444444444444</v>
      </c>
      <c r="J240" s="215">
        <f t="shared" si="4"/>
        <v>1.106382978723397</v>
      </c>
      <c r="K240" s="213" t="s">
        <v>190</v>
      </c>
      <c r="L240" s="215">
        <v>0.58984375</v>
      </c>
      <c r="M240" s="213" t="b">
        <v>0</v>
      </c>
    </row>
    <row r="241" spans="1:13" ht="14.4" x14ac:dyDescent="0.3">
      <c r="A241" s="213" t="s">
        <v>12</v>
      </c>
      <c r="B241" s="214">
        <v>44485</v>
      </c>
      <c r="C241" s="213" t="s">
        <v>203</v>
      </c>
      <c r="D241" s="213">
        <v>7</v>
      </c>
      <c r="E241" s="213">
        <v>1</v>
      </c>
      <c r="F241" s="213" t="s">
        <v>187</v>
      </c>
      <c r="G241" s="217" t="b">
        <v>1</v>
      </c>
      <c r="H241" s="215">
        <v>18.238095238095202</v>
      </c>
      <c r="I241" s="215">
        <v>18.547619047619001</v>
      </c>
      <c r="J241" s="215">
        <f t="shared" si="4"/>
        <v>1.0169712793733676</v>
      </c>
      <c r="K241" s="213" t="s">
        <v>190</v>
      </c>
      <c r="L241" s="215">
        <v>1</v>
      </c>
      <c r="M241" s="213" t="b">
        <v>0</v>
      </c>
    </row>
    <row r="242" spans="1:13" ht="14.4" x14ac:dyDescent="0.3">
      <c r="A242" s="213" t="s">
        <v>12</v>
      </c>
      <c r="B242" s="214">
        <v>44485</v>
      </c>
      <c r="C242" s="213" t="s">
        <v>203</v>
      </c>
      <c r="D242" s="213">
        <v>7</v>
      </c>
      <c r="E242" s="213">
        <v>3</v>
      </c>
      <c r="F242" s="213" t="s">
        <v>187</v>
      </c>
      <c r="G242" s="217" t="b">
        <v>1</v>
      </c>
      <c r="H242" s="215">
        <v>113.238095238095</v>
      </c>
      <c r="I242" s="215">
        <v>123.119047619048</v>
      </c>
      <c r="J242" s="215">
        <f t="shared" si="4"/>
        <v>1.0872582001682143</v>
      </c>
      <c r="K242" s="217" t="s">
        <v>190</v>
      </c>
      <c r="L242" s="215">
        <v>2.3193359375E-3</v>
      </c>
      <c r="M242" s="217" t="b">
        <v>1</v>
      </c>
    </row>
    <row r="243" spans="1:13" ht="14.4" x14ac:dyDescent="0.3">
      <c r="A243" s="213" t="s">
        <v>12</v>
      </c>
      <c r="B243" s="214">
        <v>44504</v>
      </c>
      <c r="C243" s="213" t="s">
        <v>202</v>
      </c>
      <c r="D243" s="213">
        <v>5</v>
      </c>
      <c r="E243" s="213">
        <v>1</v>
      </c>
      <c r="F243" s="213" t="s">
        <v>187</v>
      </c>
      <c r="G243" s="217" t="b">
        <v>1</v>
      </c>
      <c r="H243" s="215">
        <v>1.2222222222222201</v>
      </c>
      <c r="I243" s="215">
        <v>1.6666666666666701</v>
      </c>
      <c r="J243" s="215">
        <f t="shared" si="4"/>
        <v>1.3636363636363689</v>
      </c>
      <c r="K243" s="213" t="s">
        <v>190</v>
      </c>
      <c r="L243" s="215">
        <v>0.25</v>
      </c>
      <c r="M243" s="213" t="b">
        <v>0</v>
      </c>
    </row>
    <row r="244" spans="1:13" ht="14.4" x14ac:dyDescent="0.3">
      <c r="A244" s="213" t="s">
        <v>12</v>
      </c>
      <c r="B244" s="214">
        <v>44504</v>
      </c>
      <c r="C244" s="213" t="s">
        <v>202</v>
      </c>
      <c r="D244" s="213">
        <v>5</v>
      </c>
      <c r="E244" s="213">
        <v>4</v>
      </c>
      <c r="F244" s="213" t="s">
        <v>187</v>
      </c>
      <c r="G244" s="217" t="b">
        <v>1</v>
      </c>
      <c r="H244" s="215">
        <v>1.7777777777777799</v>
      </c>
      <c r="I244" s="215">
        <v>1.6666666666666701</v>
      </c>
      <c r="J244" s="215">
        <f t="shared" si="4"/>
        <v>0.93750000000000078</v>
      </c>
      <c r="K244" s="210" t="s">
        <v>188</v>
      </c>
      <c r="L244" s="215">
        <v>1</v>
      </c>
      <c r="M244" s="213" t="b">
        <v>0</v>
      </c>
    </row>
    <row r="245" spans="1:13" ht="14.4" x14ac:dyDescent="0.3">
      <c r="A245" s="213" t="s">
        <v>12</v>
      </c>
      <c r="B245" s="214">
        <v>43879</v>
      </c>
      <c r="C245" s="213" t="s">
        <v>193</v>
      </c>
      <c r="D245" s="213">
        <v>1</v>
      </c>
      <c r="E245" s="213">
        <v>1</v>
      </c>
      <c r="F245" s="213" t="s">
        <v>189</v>
      </c>
      <c r="G245" s="217" t="b">
        <v>1</v>
      </c>
      <c r="H245" s="215">
        <v>4.7619047619047603E-2</v>
      </c>
      <c r="I245" s="215">
        <v>9.5238095238095205E-2</v>
      </c>
      <c r="J245" s="215">
        <f t="shared" si="4"/>
        <v>2</v>
      </c>
      <c r="K245" s="213" t="s">
        <v>190</v>
      </c>
      <c r="L245" s="215">
        <v>1</v>
      </c>
      <c r="M245" s="213" t="b">
        <v>0</v>
      </c>
    </row>
    <row r="246" spans="1:13" ht="14.4" x14ac:dyDescent="0.3">
      <c r="A246" s="213" t="s">
        <v>12</v>
      </c>
      <c r="B246" s="214">
        <v>43879</v>
      </c>
      <c r="C246" s="213" t="s">
        <v>193</v>
      </c>
      <c r="D246" s="213">
        <v>1</v>
      </c>
      <c r="E246" s="213">
        <v>2</v>
      </c>
      <c r="F246" s="213" t="s">
        <v>189</v>
      </c>
      <c r="G246" s="217" t="b">
        <v>1</v>
      </c>
      <c r="H246" s="215">
        <v>0.66666666666666696</v>
      </c>
      <c r="I246" s="215">
        <v>1.4285714285714299</v>
      </c>
      <c r="J246" s="215">
        <f t="shared" si="4"/>
        <v>2.1428571428571441</v>
      </c>
      <c r="K246" s="213" t="s">
        <v>190</v>
      </c>
      <c r="L246" s="215">
        <v>0.8125</v>
      </c>
      <c r="M246" s="213" t="b">
        <v>0</v>
      </c>
    </row>
    <row r="247" spans="1:13" ht="14.4" x14ac:dyDescent="0.3">
      <c r="A247" s="213" t="s">
        <v>12</v>
      </c>
      <c r="B247" s="214">
        <v>43879</v>
      </c>
      <c r="C247" s="213" t="s">
        <v>193</v>
      </c>
      <c r="D247" s="213">
        <v>4</v>
      </c>
      <c r="E247" s="213">
        <v>1</v>
      </c>
      <c r="F247" s="213" t="s">
        <v>189</v>
      </c>
      <c r="G247" s="217" t="b">
        <v>1</v>
      </c>
      <c r="H247" s="215">
        <v>13.714285714285699</v>
      </c>
      <c r="I247" s="215">
        <v>12.476190476190499</v>
      </c>
      <c r="J247" s="215">
        <f t="shared" si="4"/>
        <v>0.90972222222222487</v>
      </c>
      <c r="K247" s="210" t="s">
        <v>188</v>
      </c>
      <c r="L247" s="215">
        <v>0.515625</v>
      </c>
      <c r="M247" s="213" t="b">
        <v>0</v>
      </c>
    </row>
    <row r="248" spans="1:13" ht="14.4" x14ac:dyDescent="0.3">
      <c r="A248" s="213" t="s">
        <v>12</v>
      </c>
      <c r="B248" s="214">
        <v>43879</v>
      </c>
      <c r="C248" s="213" t="s">
        <v>193</v>
      </c>
      <c r="D248" s="213">
        <v>8</v>
      </c>
      <c r="E248" s="213">
        <v>1</v>
      </c>
      <c r="F248" s="213" t="s">
        <v>189</v>
      </c>
      <c r="G248" s="217" t="b">
        <v>1</v>
      </c>
      <c r="H248" s="215">
        <v>4</v>
      </c>
      <c r="I248" s="215">
        <v>3.28571428571429</v>
      </c>
      <c r="J248" s="215">
        <f t="shared" si="4"/>
        <v>0.82142857142857251</v>
      </c>
      <c r="K248" s="210" t="s">
        <v>188</v>
      </c>
      <c r="L248" s="215">
        <v>0.4375</v>
      </c>
      <c r="M248" s="213" t="b">
        <v>0</v>
      </c>
    </row>
    <row r="249" spans="1:13" ht="14.4" x14ac:dyDescent="0.3">
      <c r="A249" s="213" t="s">
        <v>12</v>
      </c>
      <c r="B249" s="214">
        <v>43879</v>
      </c>
      <c r="C249" s="213" t="s">
        <v>194</v>
      </c>
      <c r="D249" s="213">
        <v>3</v>
      </c>
      <c r="E249" s="213">
        <v>1</v>
      </c>
      <c r="F249" s="213" t="s">
        <v>189</v>
      </c>
      <c r="G249" s="217" t="b">
        <v>1</v>
      </c>
      <c r="H249" s="215">
        <v>2.6666666666666701</v>
      </c>
      <c r="I249" s="215">
        <v>3.8333333333333299</v>
      </c>
      <c r="J249" s="215">
        <f t="shared" si="4"/>
        <v>1.4374999999999969</v>
      </c>
      <c r="K249" s="213" t="s">
        <v>190</v>
      </c>
      <c r="L249" s="215">
        <v>0.5</v>
      </c>
      <c r="M249" s="213" t="b">
        <v>0</v>
      </c>
    </row>
    <row r="250" spans="1:13" ht="14.4" x14ac:dyDescent="0.3">
      <c r="A250" s="213" t="s">
        <v>12</v>
      </c>
      <c r="B250" s="214">
        <v>43879</v>
      </c>
      <c r="C250" s="213" t="s">
        <v>194</v>
      </c>
      <c r="D250" s="213">
        <v>7</v>
      </c>
      <c r="E250" s="213">
        <v>1</v>
      </c>
      <c r="F250" s="213" t="s">
        <v>189</v>
      </c>
      <c r="G250" s="217" t="b">
        <v>1</v>
      </c>
      <c r="H250" s="215">
        <v>6.1666666666666696</v>
      </c>
      <c r="I250" s="215">
        <v>18.3333333333333</v>
      </c>
      <c r="J250" s="215">
        <f t="shared" si="4"/>
        <v>2.9729729729729661</v>
      </c>
      <c r="K250" s="213" t="s">
        <v>190</v>
      </c>
      <c r="L250" s="215">
        <v>1</v>
      </c>
      <c r="M250" s="213" t="b">
        <v>0</v>
      </c>
    </row>
    <row r="251" spans="1:13" ht="14.4" x14ac:dyDescent="0.3">
      <c r="A251" s="213" t="s">
        <v>12</v>
      </c>
      <c r="B251" s="214">
        <v>43881</v>
      </c>
      <c r="C251" s="213" t="s">
        <v>196</v>
      </c>
      <c r="D251" s="213">
        <v>3</v>
      </c>
      <c r="E251" s="213">
        <v>2</v>
      </c>
      <c r="F251" s="213" t="s">
        <v>189</v>
      </c>
      <c r="G251" s="217" t="b">
        <v>1</v>
      </c>
      <c r="H251" s="215">
        <v>5.8300325148190497</v>
      </c>
      <c r="I251" s="215">
        <v>8.2777777777777803</v>
      </c>
      <c r="J251" s="215">
        <f t="shared" si="4"/>
        <v>1.4198510482980904</v>
      </c>
      <c r="K251" s="213" t="s">
        <v>190</v>
      </c>
      <c r="L251" s="215">
        <v>0.15625</v>
      </c>
      <c r="M251" s="213" t="b">
        <v>0</v>
      </c>
    </row>
    <row r="252" spans="1:13" ht="14.4" x14ac:dyDescent="0.3">
      <c r="A252" s="213" t="s">
        <v>12</v>
      </c>
      <c r="B252" s="214">
        <v>43881</v>
      </c>
      <c r="C252" s="213" t="s">
        <v>193</v>
      </c>
      <c r="D252" s="213">
        <v>5</v>
      </c>
      <c r="E252" s="213">
        <v>1</v>
      </c>
      <c r="F252" s="213" t="s">
        <v>189</v>
      </c>
      <c r="G252" s="217" t="b">
        <v>1</v>
      </c>
      <c r="H252" s="215">
        <v>6.0714285714285703</v>
      </c>
      <c r="I252" s="215">
        <v>6.8333333333333304</v>
      </c>
      <c r="J252" s="215">
        <f t="shared" si="4"/>
        <v>1.1254901960784311</v>
      </c>
      <c r="K252" s="213" t="s">
        <v>190</v>
      </c>
      <c r="L252" s="215">
        <v>0.5328369140625</v>
      </c>
      <c r="M252" s="213" t="b">
        <v>0</v>
      </c>
    </row>
    <row r="253" spans="1:13" ht="14.4" x14ac:dyDescent="0.3">
      <c r="A253" s="213" t="s">
        <v>12</v>
      </c>
      <c r="B253" s="214">
        <v>43881</v>
      </c>
      <c r="C253" s="213" t="s">
        <v>193</v>
      </c>
      <c r="D253" s="213">
        <v>7</v>
      </c>
      <c r="E253" s="213">
        <v>1</v>
      </c>
      <c r="F253" s="213" t="s">
        <v>189</v>
      </c>
      <c r="G253" s="217" t="b">
        <v>1</v>
      </c>
      <c r="H253" s="215">
        <v>0</v>
      </c>
      <c r="I253" s="215">
        <v>6.6666666666666693E-2</v>
      </c>
      <c r="J253" s="215" t="e">
        <f t="shared" si="4"/>
        <v>#DIV/0!</v>
      </c>
      <c r="K253" s="213" t="s">
        <v>190</v>
      </c>
      <c r="L253" s="215">
        <v>1</v>
      </c>
      <c r="M253" s="213" t="b">
        <v>0</v>
      </c>
    </row>
    <row r="254" spans="1:13" ht="14.4" x14ac:dyDescent="0.3">
      <c r="A254" s="213" t="s">
        <v>12</v>
      </c>
      <c r="B254" s="214">
        <v>43881</v>
      </c>
      <c r="C254" s="213" t="s">
        <v>193</v>
      </c>
      <c r="D254" s="213">
        <v>8</v>
      </c>
      <c r="E254" s="213">
        <v>1</v>
      </c>
      <c r="F254" s="213" t="s">
        <v>189</v>
      </c>
      <c r="G254" s="217" t="b">
        <v>1</v>
      </c>
      <c r="H254" s="215">
        <v>2.4666666666666699</v>
      </c>
      <c r="I254" s="215">
        <v>1.13333333333333</v>
      </c>
      <c r="J254" s="215">
        <f t="shared" si="4"/>
        <v>0.45945945945945749</v>
      </c>
      <c r="K254" s="210" t="s">
        <v>188</v>
      </c>
      <c r="L254" s="215">
        <v>0.375</v>
      </c>
      <c r="M254" s="213" t="b">
        <v>0</v>
      </c>
    </row>
    <row r="255" spans="1:13" ht="14.4" x14ac:dyDescent="0.3">
      <c r="A255" s="213" t="s">
        <v>12</v>
      </c>
      <c r="B255" s="214">
        <v>43885</v>
      </c>
      <c r="C255" s="213" t="s">
        <v>197</v>
      </c>
      <c r="D255" s="213">
        <v>6</v>
      </c>
      <c r="E255" s="213">
        <v>1</v>
      </c>
      <c r="F255" s="213" t="s">
        <v>189</v>
      </c>
      <c r="G255" s="217" t="b">
        <v>1</v>
      </c>
      <c r="H255" s="215">
        <v>22.1666666666667</v>
      </c>
      <c r="I255" s="215">
        <v>34</v>
      </c>
      <c r="J255" s="215">
        <f t="shared" si="4"/>
        <v>1.5338345864661631</v>
      </c>
      <c r="K255" s="213" t="s">
        <v>190</v>
      </c>
      <c r="L255" s="215">
        <v>0.5</v>
      </c>
      <c r="M255" s="213" t="b">
        <v>0</v>
      </c>
    </row>
    <row r="256" spans="1:13" ht="14.4" x14ac:dyDescent="0.3">
      <c r="A256" s="213" t="s">
        <v>12</v>
      </c>
      <c r="B256" s="214">
        <v>44481</v>
      </c>
      <c r="C256" s="213" t="s">
        <v>201</v>
      </c>
      <c r="D256" s="213">
        <v>1</v>
      </c>
      <c r="E256" s="213">
        <v>3</v>
      </c>
      <c r="F256" s="213" t="s">
        <v>189</v>
      </c>
      <c r="G256" s="217" t="b">
        <v>1</v>
      </c>
      <c r="H256" s="215">
        <v>0.125</v>
      </c>
      <c r="I256" s="215">
        <v>0.16666666666666699</v>
      </c>
      <c r="J256" s="215">
        <f t="shared" si="4"/>
        <v>1.3333333333333359</v>
      </c>
      <c r="K256" s="213" t="s">
        <v>190</v>
      </c>
      <c r="L256" s="215">
        <v>1</v>
      </c>
      <c r="M256" s="213" t="b">
        <v>0</v>
      </c>
    </row>
    <row r="257" spans="1:13" ht="14.4" x14ac:dyDescent="0.3">
      <c r="A257" s="213" t="s">
        <v>12</v>
      </c>
      <c r="B257" s="214">
        <v>44482</v>
      </c>
      <c r="C257" s="213" t="s">
        <v>202</v>
      </c>
      <c r="D257" s="213">
        <v>5</v>
      </c>
      <c r="E257" s="213">
        <v>1</v>
      </c>
      <c r="F257" s="213" t="s">
        <v>189</v>
      </c>
      <c r="G257" s="217" t="b">
        <v>1</v>
      </c>
      <c r="H257" s="215">
        <v>3.2222222222222201</v>
      </c>
      <c r="I257" s="215">
        <v>2.4074074074074101</v>
      </c>
      <c r="J257" s="215">
        <f t="shared" si="4"/>
        <v>0.7471264367816105</v>
      </c>
      <c r="K257" s="210" t="s">
        <v>188</v>
      </c>
      <c r="L257" s="215">
        <v>0.1640625</v>
      </c>
      <c r="M257" s="213" t="b">
        <v>0</v>
      </c>
    </row>
    <row r="258" spans="1:13" ht="14.4" x14ac:dyDescent="0.3">
      <c r="A258" s="213" t="s">
        <v>12</v>
      </c>
      <c r="B258" s="214">
        <v>44483</v>
      </c>
      <c r="C258" s="213" t="s">
        <v>201</v>
      </c>
      <c r="D258" s="213">
        <v>1</v>
      </c>
      <c r="E258" s="213">
        <v>1</v>
      </c>
      <c r="F258" s="213" t="s">
        <v>189</v>
      </c>
      <c r="G258" s="217" t="b">
        <v>1</v>
      </c>
      <c r="H258" s="215">
        <v>0.16666666666666699</v>
      </c>
      <c r="I258" s="215">
        <v>0</v>
      </c>
      <c r="J258" s="215">
        <f t="shared" si="4"/>
        <v>0</v>
      </c>
      <c r="K258" s="210" t="s">
        <v>188</v>
      </c>
      <c r="L258" s="215">
        <v>1</v>
      </c>
      <c r="M258" s="213" t="b">
        <v>0</v>
      </c>
    </row>
    <row r="259" spans="1:13" ht="14.4" x14ac:dyDescent="0.3">
      <c r="A259" s="213" t="s">
        <v>12</v>
      </c>
      <c r="B259" s="214">
        <v>44483</v>
      </c>
      <c r="C259" s="213" t="s">
        <v>201</v>
      </c>
      <c r="D259" s="213">
        <v>1</v>
      </c>
      <c r="E259" s="213">
        <v>2</v>
      </c>
      <c r="F259" s="213" t="s">
        <v>189</v>
      </c>
      <c r="G259" s="217" t="b">
        <v>1</v>
      </c>
      <c r="H259" s="215">
        <v>0.44444444444444398</v>
      </c>
      <c r="I259" s="215">
        <v>0.88888888888888895</v>
      </c>
      <c r="J259" s="215">
        <f t="shared" si="4"/>
        <v>2.0000000000000022</v>
      </c>
      <c r="K259" s="213" t="s">
        <v>190</v>
      </c>
      <c r="L259" s="215">
        <v>0.25</v>
      </c>
      <c r="M259" s="213" t="b">
        <v>0</v>
      </c>
    </row>
    <row r="260" spans="1:13" ht="14.4" x14ac:dyDescent="0.3">
      <c r="A260" s="213" t="s">
        <v>12</v>
      </c>
      <c r="B260" s="214">
        <v>44484</v>
      </c>
      <c r="C260" s="213" t="s">
        <v>201</v>
      </c>
      <c r="D260" s="213">
        <v>1</v>
      </c>
      <c r="E260" s="213">
        <v>1</v>
      </c>
      <c r="F260" s="213" t="s">
        <v>189</v>
      </c>
      <c r="G260" s="217" t="b">
        <v>1</v>
      </c>
      <c r="H260" s="215">
        <v>1.8333333333333299</v>
      </c>
      <c r="I260" s="215">
        <v>0.83333333333333304</v>
      </c>
      <c r="J260" s="215">
        <f t="shared" si="4"/>
        <v>0.45454545454545525</v>
      </c>
      <c r="K260" s="210" t="s">
        <v>188</v>
      </c>
      <c r="L260" s="215">
        <v>0.5</v>
      </c>
      <c r="M260" s="213" t="b">
        <v>0</v>
      </c>
    </row>
    <row r="261" spans="1:13" ht="14.4" x14ac:dyDescent="0.3">
      <c r="A261" s="213" t="s">
        <v>12</v>
      </c>
      <c r="B261" s="214">
        <v>44485</v>
      </c>
      <c r="C261" s="213" t="s">
        <v>203</v>
      </c>
      <c r="D261" s="213">
        <v>7</v>
      </c>
      <c r="E261" s="213">
        <v>1</v>
      </c>
      <c r="F261" s="213" t="s">
        <v>189</v>
      </c>
      <c r="G261" s="217" t="b">
        <v>1</v>
      </c>
      <c r="H261" s="215">
        <v>18</v>
      </c>
      <c r="I261" s="215">
        <v>19.0833333333333</v>
      </c>
      <c r="J261" s="215">
        <f t="shared" si="4"/>
        <v>1.0601851851851833</v>
      </c>
      <c r="K261" s="213" t="s">
        <v>190</v>
      </c>
      <c r="L261" s="215">
        <v>0.625</v>
      </c>
      <c r="M261" s="213" t="b">
        <v>0</v>
      </c>
    </row>
    <row r="262" spans="1:13" ht="14.4" x14ac:dyDescent="0.3">
      <c r="A262" s="213" t="s">
        <v>12</v>
      </c>
      <c r="B262" s="214">
        <v>44485</v>
      </c>
      <c r="C262" s="213" t="s">
        <v>203</v>
      </c>
      <c r="D262" s="213">
        <v>7</v>
      </c>
      <c r="E262" s="213">
        <v>3</v>
      </c>
      <c r="F262" s="213" t="s">
        <v>189</v>
      </c>
      <c r="G262" s="217" t="b">
        <v>1</v>
      </c>
      <c r="H262" s="215">
        <v>115.75</v>
      </c>
      <c r="I262" s="215">
        <v>109.333333333333</v>
      </c>
      <c r="J262" s="215">
        <f t="shared" ref="J262:J293" si="5">I262/H262</f>
        <v>0.94456443484520947</v>
      </c>
      <c r="K262" s="210" t="s">
        <v>188</v>
      </c>
      <c r="L262" s="215">
        <v>0.375</v>
      </c>
      <c r="M262" s="213" t="b">
        <v>0</v>
      </c>
    </row>
    <row r="263" spans="1:13" ht="14.4" x14ac:dyDescent="0.3">
      <c r="A263" s="213" t="s">
        <v>12</v>
      </c>
      <c r="B263" s="214">
        <v>44504</v>
      </c>
      <c r="C263" s="213" t="s">
        <v>202</v>
      </c>
      <c r="D263" s="213">
        <v>5</v>
      </c>
      <c r="E263" s="213">
        <v>1</v>
      </c>
      <c r="F263" s="213" t="s">
        <v>189</v>
      </c>
      <c r="G263" s="217" t="b">
        <v>1</v>
      </c>
      <c r="H263" s="215">
        <v>2</v>
      </c>
      <c r="I263" s="215">
        <v>1.6666666666666701</v>
      </c>
      <c r="J263" s="215">
        <f t="shared" si="5"/>
        <v>0.83333333333333504</v>
      </c>
      <c r="K263" s="210" t="s">
        <v>188</v>
      </c>
      <c r="L263" s="215">
        <v>0.5</v>
      </c>
      <c r="M263" s="213" t="b">
        <v>0</v>
      </c>
    </row>
    <row r="264" spans="1:13" ht="14.4" x14ac:dyDescent="0.3">
      <c r="A264" s="213" t="s">
        <v>12</v>
      </c>
      <c r="B264" s="214">
        <v>44504</v>
      </c>
      <c r="C264" s="213" t="s">
        <v>202</v>
      </c>
      <c r="D264" s="213">
        <v>5</v>
      </c>
      <c r="E264" s="213">
        <v>4</v>
      </c>
      <c r="F264" s="213" t="s">
        <v>189</v>
      </c>
      <c r="G264" s="217" t="b">
        <v>1</v>
      </c>
      <c r="H264" s="215">
        <v>1.75</v>
      </c>
      <c r="I264" s="215">
        <v>1.1666666666666701</v>
      </c>
      <c r="J264" s="215">
        <f t="shared" si="5"/>
        <v>0.66666666666666863</v>
      </c>
      <c r="K264" s="210" t="s">
        <v>188</v>
      </c>
      <c r="L264" s="215">
        <v>0.5</v>
      </c>
      <c r="M264" s="213" t="b">
        <v>0</v>
      </c>
    </row>
    <row r="265" spans="1:13" ht="14.4" x14ac:dyDescent="0.3">
      <c r="A265" s="213" t="s">
        <v>11</v>
      </c>
      <c r="B265" s="214">
        <v>43875</v>
      </c>
      <c r="C265" s="213" t="s">
        <v>186</v>
      </c>
      <c r="D265" s="213">
        <v>4</v>
      </c>
      <c r="E265" s="213">
        <v>4</v>
      </c>
      <c r="F265" s="213" t="s">
        <v>187</v>
      </c>
      <c r="G265" s="217" t="b">
        <v>1</v>
      </c>
      <c r="H265" s="215">
        <v>32</v>
      </c>
      <c r="I265" s="215">
        <v>21.3333333333333</v>
      </c>
      <c r="J265" s="215">
        <f t="shared" si="5"/>
        <v>0.66666666666666563</v>
      </c>
      <c r="K265" s="213" t="s">
        <v>188</v>
      </c>
      <c r="L265" s="215">
        <v>1</v>
      </c>
      <c r="M265" s="213" t="b">
        <v>0</v>
      </c>
    </row>
    <row r="266" spans="1:13" ht="14.4" x14ac:dyDescent="0.3">
      <c r="A266" s="213" t="s">
        <v>11</v>
      </c>
      <c r="B266" s="214">
        <v>43875</v>
      </c>
      <c r="C266" s="213" t="s">
        <v>192</v>
      </c>
      <c r="D266" s="213">
        <v>8</v>
      </c>
      <c r="E266" s="213">
        <v>1</v>
      </c>
      <c r="F266" s="213" t="s">
        <v>187</v>
      </c>
      <c r="G266" s="217" t="b">
        <v>1</v>
      </c>
      <c r="H266" s="215">
        <v>2.1666666666666701</v>
      </c>
      <c r="I266" s="215">
        <v>3</v>
      </c>
      <c r="J266" s="215">
        <f t="shared" si="5"/>
        <v>1.3846153846153824</v>
      </c>
      <c r="K266" s="213" t="s">
        <v>190</v>
      </c>
      <c r="L266" s="215">
        <v>0.5</v>
      </c>
      <c r="M266" s="213" t="b">
        <v>0</v>
      </c>
    </row>
    <row r="267" spans="1:13" ht="14.4" x14ac:dyDescent="0.3">
      <c r="A267" s="213" t="s">
        <v>11</v>
      </c>
      <c r="B267" s="214">
        <v>43875</v>
      </c>
      <c r="C267" s="213" t="s">
        <v>192</v>
      </c>
      <c r="D267" s="213">
        <v>8</v>
      </c>
      <c r="E267" s="213">
        <v>2</v>
      </c>
      <c r="F267" s="213" t="s">
        <v>187</v>
      </c>
      <c r="G267" s="217" t="b">
        <v>1</v>
      </c>
      <c r="H267" s="213" t="s">
        <v>191</v>
      </c>
      <c r="I267" s="213" t="s">
        <v>191</v>
      </c>
      <c r="J267" s="213" t="e">
        <f t="shared" si="5"/>
        <v>#VALUE!</v>
      </c>
      <c r="K267" s="213" t="s">
        <v>191</v>
      </c>
      <c r="L267" s="213" t="s">
        <v>191</v>
      </c>
      <c r="M267" s="213" t="s">
        <v>191</v>
      </c>
    </row>
    <row r="268" spans="1:13" ht="14.4" x14ac:dyDescent="0.3">
      <c r="A268" s="213" t="s">
        <v>11</v>
      </c>
      <c r="B268" s="214">
        <v>43880</v>
      </c>
      <c r="C268" s="213" t="s">
        <v>195</v>
      </c>
      <c r="D268" s="213">
        <v>7</v>
      </c>
      <c r="E268" s="213">
        <v>1</v>
      </c>
      <c r="F268" s="213" t="s">
        <v>187</v>
      </c>
      <c r="G268" s="217" t="b">
        <v>1</v>
      </c>
      <c r="H268" s="215">
        <v>6.7666666666666702</v>
      </c>
      <c r="I268" s="215">
        <v>7.7333333333333298</v>
      </c>
      <c r="J268" s="215">
        <f t="shared" si="5"/>
        <v>1.1428571428571417</v>
      </c>
      <c r="K268" s="213" t="s">
        <v>190</v>
      </c>
      <c r="L268" s="215">
        <v>0.322265625</v>
      </c>
      <c r="M268" s="213" t="b">
        <v>0</v>
      </c>
    </row>
    <row r="269" spans="1:13" ht="14.4" x14ac:dyDescent="0.3">
      <c r="A269" s="213" t="s">
        <v>11</v>
      </c>
      <c r="B269" s="214">
        <v>43882</v>
      </c>
      <c r="C269" s="213" t="s">
        <v>186</v>
      </c>
      <c r="D269" s="213">
        <v>1</v>
      </c>
      <c r="E269" s="213">
        <v>1</v>
      </c>
      <c r="F269" s="213" t="s">
        <v>187</v>
      </c>
      <c r="G269" s="217" t="b">
        <v>1</v>
      </c>
      <c r="H269" s="215">
        <v>0.66666666666666696</v>
      </c>
      <c r="I269" s="215">
        <v>2.3333333333333299</v>
      </c>
      <c r="J269" s="215">
        <f t="shared" si="5"/>
        <v>3.4999999999999933</v>
      </c>
      <c r="K269" s="213" t="s">
        <v>190</v>
      </c>
      <c r="L269" s="215">
        <v>0.5</v>
      </c>
      <c r="M269" s="213" t="b">
        <v>0</v>
      </c>
    </row>
    <row r="270" spans="1:13" ht="14.4" x14ac:dyDescent="0.3">
      <c r="A270" s="213" t="s">
        <v>11</v>
      </c>
      <c r="B270" s="214">
        <v>43882</v>
      </c>
      <c r="C270" s="213" t="s">
        <v>186</v>
      </c>
      <c r="D270" s="213">
        <v>2</v>
      </c>
      <c r="E270" s="213">
        <v>1</v>
      </c>
      <c r="F270" s="213" t="s">
        <v>187</v>
      </c>
      <c r="G270" s="217" t="b">
        <v>1</v>
      </c>
      <c r="H270" s="215">
        <v>1</v>
      </c>
      <c r="I270" s="215">
        <v>3.1111111111111098</v>
      </c>
      <c r="J270" s="215">
        <f t="shared" si="5"/>
        <v>3.1111111111111098</v>
      </c>
      <c r="K270" s="213" t="s">
        <v>190</v>
      </c>
      <c r="L270" s="215">
        <v>0.25</v>
      </c>
      <c r="M270" s="213" t="b">
        <v>0</v>
      </c>
    </row>
    <row r="271" spans="1:13" ht="14.4" x14ac:dyDescent="0.3">
      <c r="A271" s="213" t="s">
        <v>11</v>
      </c>
      <c r="B271" s="214">
        <v>43882</v>
      </c>
      <c r="C271" s="213" t="s">
        <v>186</v>
      </c>
      <c r="D271" s="213">
        <v>2</v>
      </c>
      <c r="E271" s="213">
        <v>3</v>
      </c>
      <c r="F271" s="213" t="s">
        <v>187</v>
      </c>
      <c r="G271" s="217" t="b">
        <v>1</v>
      </c>
      <c r="H271" s="215">
        <v>0.66666666666666696</v>
      </c>
      <c r="I271" s="215">
        <v>13.3333333333333</v>
      </c>
      <c r="J271" s="215">
        <f t="shared" si="5"/>
        <v>19.999999999999943</v>
      </c>
      <c r="K271" s="213" t="s">
        <v>190</v>
      </c>
      <c r="L271" s="215">
        <v>0.25</v>
      </c>
      <c r="M271" s="213" t="b">
        <v>0</v>
      </c>
    </row>
    <row r="272" spans="1:13" ht="14.4" x14ac:dyDescent="0.3">
      <c r="A272" s="213" t="s">
        <v>11</v>
      </c>
      <c r="B272" s="214">
        <v>43886</v>
      </c>
      <c r="C272" s="213" t="s">
        <v>186</v>
      </c>
      <c r="D272" s="213">
        <v>5</v>
      </c>
      <c r="E272" s="213">
        <v>1</v>
      </c>
      <c r="F272" s="213" t="s">
        <v>187</v>
      </c>
      <c r="G272" s="217" t="b">
        <v>1</v>
      </c>
      <c r="H272" s="215">
        <v>13.4444444444444</v>
      </c>
      <c r="I272" s="215">
        <v>16.4444444444444</v>
      </c>
      <c r="J272" s="215">
        <f t="shared" si="5"/>
        <v>1.2231404958677694</v>
      </c>
      <c r="K272" s="213" t="s">
        <v>190</v>
      </c>
      <c r="L272" s="215">
        <v>1</v>
      </c>
      <c r="M272" s="213" t="b">
        <v>0</v>
      </c>
    </row>
    <row r="273" spans="1:13" ht="14.4" x14ac:dyDescent="0.3">
      <c r="A273" s="213" t="s">
        <v>11</v>
      </c>
      <c r="B273" s="214">
        <v>44432</v>
      </c>
      <c r="C273" s="213" t="s">
        <v>198</v>
      </c>
      <c r="D273" s="213">
        <v>8</v>
      </c>
      <c r="E273" s="213">
        <v>1</v>
      </c>
      <c r="F273" s="213" t="s">
        <v>187</v>
      </c>
      <c r="G273" s="217" t="b">
        <v>1</v>
      </c>
      <c r="H273" s="215">
        <v>1.5166666666666699</v>
      </c>
      <c r="I273" s="215">
        <v>3.4</v>
      </c>
      <c r="J273" s="215">
        <f t="shared" si="5"/>
        <v>2.2417582417582369</v>
      </c>
      <c r="K273" s="217" t="s">
        <v>190</v>
      </c>
      <c r="L273" s="215">
        <v>1.3196992221851301E-2</v>
      </c>
      <c r="M273" s="217" t="b">
        <v>1</v>
      </c>
    </row>
    <row r="274" spans="1:13" ht="14.4" x14ac:dyDescent="0.3">
      <c r="A274" s="213" t="s">
        <v>11</v>
      </c>
      <c r="B274" s="214">
        <v>44437</v>
      </c>
      <c r="C274" s="213" t="s">
        <v>200</v>
      </c>
      <c r="D274" s="213">
        <v>4</v>
      </c>
      <c r="E274" s="213">
        <v>1</v>
      </c>
      <c r="F274" s="213" t="s">
        <v>187</v>
      </c>
      <c r="G274" s="217" t="b">
        <v>1</v>
      </c>
      <c r="H274" s="215">
        <v>0.39215686274509798</v>
      </c>
      <c r="I274" s="215">
        <v>0.50980392156862697</v>
      </c>
      <c r="J274" s="215">
        <f t="shared" si="5"/>
        <v>1.2999999999999989</v>
      </c>
      <c r="K274" s="213" t="s">
        <v>190</v>
      </c>
      <c r="L274" s="215">
        <v>0.592041015625</v>
      </c>
      <c r="M274" s="213" t="b">
        <v>0</v>
      </c>
    </row>
    <row r="275" spans="1:13" ht="14.4" x14ac:dyDescent="0.3">
      <c r="A275" s="213" t="s">
        <v>11</v>
      </c>
      <c r="B275" s="214">
        <v>44437</v>
      </c>
      <c r="C275" s="213" t="s">
        <v>200</v>
      </c>
      <c r="D275" s="213">
        <v>4</v>
      </c>
      <c r="E275" s="213">
        <v>2</v>
      </c>
      <c r="F275" s="213" t="s">
        <v>187</v>
      </c>
      <c r="G275" s="217" t="b">
        <v>1</v>
      </c>
      <c r="H275" s="215">
        <v>0</v>
      </c>
      <c r="I275" s="215">
        <v>2.7777777777777801E-2</v>
      </c>
      <c r="J275" s="215" t="e">
        <f t="shared" si="5"/>
        <v>#DIV/0!</v>
      </c>
      <c r="K275" s="213" t="s">
        <v>190</v>
      </c>
      <c r="L275" s="215">
        <v>1</v>
      </c>
      <c r="M275" s="213" t="b">
        <v>0</v>
      </c>
    </row>
    <row r="276" spans="1:13" ht="14.4" x14ac:dyDescent="0.3">
      <c r="A276" s="213" t="s">
        <v>11</v>
      </c>
      <c r="B276" s="214">
        <v>44490</v>
      </c>
      <c r="C276" s="213" t="s">
        <v>199</v>
      </c>
      <c r="D276" s="213">
        <v>8</v>
      </c>
      <c r="E276" s="213">
        <v>1</v>
      </c>
      <c r="F276" s="213" t="s">
        <v>187</v>
      </c>
      <c r="G276" s="217" t="b">
        <v>1</v>
      </c>
      <c r="H276" s="215">
        <v>8.39316239316239</v>
      </c>
      <c r="I276" s="215">
        <v>8.5042735042735007</v>
      </c>
      <c r="J276" s="215">
        <f t="shared" si="5"/>
        <v>1.0132382892057026</v>
      </c>
      <c r="K276" s="213" t="s">
        <v>190</v>
      </c>
      <c r="L276" s="215">
        <v>0.83325447959469601</v>
      </c>
      <c r="M276" s="213" t="b">
        <v>0</v>
      </c>
    </row>
    <row r="277" spans="1:13" ht="14.4" x14ac:dyDescent="0.3">
      <c r="A277" s="213" t="s">
        <v>11</v>
      </c>
      <c r="B277" s="214">
        <v>44490</v>
      </c>
      <c r="C277" s="213" t="s">
        <v>199</v>
      </c>
      <c r="D277" s="213">
        <v>8</v>
      </c>
      <c r="E277" s="213">
        <v>2</v>
      </c>
      <c r="F277" s="213" t="s">
        <v>187</v>
      </c>
      <c r="G277" s="217" t="b">
        <v>1</v>
      </c>
      <c r="H277" s="215">
        <v>2.9829059829059799</v>
      </c>
      <c r="I277" s="215">
        <v>3.3076923076923102</v>
      </c>
      <c r="J277" s="215">
        <f t="shared" si="5"/>
        <v>1.1088825214899733</v>
      </c>
      <c r="K277" s="213" t="s">
        <v>190</v>
      </c>
      <c r="L277" s="215">
        <v>0.113316028301021</v>
      </c>
      <c r="M277" s="213" t="b">
        <v>0</v>
      </c>
    </row>
    <row r="278" spans="1:13" ht="14.4" x14ac:dyDescent="0.3">
      <c r="A278" s="213" t="s">
        <v>11</v>
      </c>
      <c r="B278" s="214">
        <v>44496</v>
      </c>
      <c r="C278" s="213" t="s">
        <v>199</v>
      </c>
      <c r="D278" s="213">
        <v>1</v>
      </c>
      <c r="E278" s="213">
        <v>1</v>
      </c>
      <c r="F278" s="213" t="s">
        <v>187</v>
      </c>
      <c r="G278" s="217" t="b">
        <v>1</v>
      </c>
      <c r="H278" s="215">
        <v>0.194444444444444</v>
      </c>
      <c r="I278" s="215">
        <v>0.11111111111111099</v>
      </c>
      <c r="J278" s="215">
        <f t="shared" si="5"/>
        <v>0.57142857142857217</v>
      </c>
      <c r="K278" s="213" t="s">
        <v>188</v>
      </c>
      <c r="L278" s="215">
        <v>0.46875</v>
      </c>
      <c r="M278" s="213" t="b">
        <v>0</v>
      </c>
    </row>
    <row r="279" spans="1:13" ht="14.4" x14ac:dyDescent="0.3">
      <c r="A279" s="213" t="s">
        <v>11</v>
      </c>
      <c r="B279" s="214">
        <v>44496</v>
      </c>
      <c r="C279" s="213" t="s">
        <v>199</v>
      </c>
      <c r="D279" s="213">
        <v>1</v>
      </c>
      <c r="E279" s="213">
        <v>2</v>
      </c>
      <c r="F279" s="213" t="s">
        <v>187</v>
      </c>
      <c r="G279" s="217" t="b">
        <v>1</v>
      </c>
      <c r="H279" s="215">
        <v>2.88095238095238</v>
      </c>
      <c r="I279" s="215">
        <v>1.38095238095238</v>
      </c>
      <c r="J279" s="215">
        <f t="shared" si="5"/>
        <v>0.47933884297520646</v>
      </c>
      <c r="K279" s="220" t="s">
        <v>188</v>
      </c>
      <c r="L279" s="215">
        <v>4.443359375E-2</v>
      </c>
      <c r="M279" s="217" t="b">
        <v>1</v>
      </c>
    </row>
    <row r="280" spans="1:13" ht="14.4" x14ac:dyDescent="0.3">
      <c r="A280" s="213" t="s">
        <v>11</v>
      </c>
      <c r="B280" s="214">
        <v>44496</v>
      </c>
      <c r="C280" s="213" t="s">
        <v>199</v>
      </c>
      <c r="D280" s="213">
        <v>1</v>
      </c>
      <c r="E280" s="213">
        <v>3</v>
      </c>
      <c r="F280" s="213" t="s">
        <v>187</v>
      </c>
      <c r="G280" s="217" t="b">
        <v>1</v>
      </c>
      <c r="H280" s="215">
        <v>2.7179487179487198</v>
      </c>
      <c r="I280" s="215">
        <v>1.2820512820512799</v>
      </c>
      <c r="J280" s="215">
        <f t="shared" si="5"/>
        <v>0.47169811320754607</v>
      </c>
      <c r="K280" s="213" t="s">
        <v>188</v>
      </c>
      <c r="L280" s="215">
        <v>0.46875</v>
      </c>
      <c r="M280" s="213" t="b">
        <v>0</v>
      </c>
    </row>
    <row r="281" spans="1:13" ht="14.4" x14ac:dyDescent="0.3">
      <c r="A281" s="213" t="s">
        <v>11</v>
      </c>
      <c r="B281" s="214">
        <v>44498</v>
      </c>
      <c r="C281" s="213" t="s">
        <v>198</v>
      </c>
      <c r="D281" s="213">
        <v>1</v>
      </c>
      <c r="E281" s="213">
        <v>2</v>
      </c>
      <c r="F281" s="213" t="s">
        <v>187</v>
      </c>
      <c r="G281" s="217" t="b">
        <v>1</v>
      </c>
      <c r="H281" s="215">
        <v>13.133333333333301</v>
      </c>
      <c r="I281" s="215">
        <v>15.8333333333333</v>
      </c>
      <c r="J281" s="215">
        <f t="shared" si="5"/>
        <v>1.2055837563451781</v>
      </c>
      <c r="K281" s="213" t="s">
        <v>190</v>
      </c>
      <c r="L281" s="215">
        <v>0.1015625</v>
      </c>
      <c r="M281" s="213" t="b">
        <v>0</v>
      </c>
    </row>
    <row r="282" spans="1:13" ht="14.4" x14ac:dyDescent="0.3">
      <c r="A282" s="213" t="s">
        <v>11</v>
      </c>
      <c r="B282" s="214">
        <v>44498</v>
      </c>
      <c r="C282" s="213" t="s">
        <v>198</v>
      </c>
      <c r="D282" s="213">
        <v>6</v>
      </c>
      <c r="E282" s="213">
        <v>1</v>
      </c>
      <c r="F282" s="213" t="s">
        <v>187</v>
      </c>
      <c r="G282" s="217" t="b">
        <v>1</v>
      </c>
      <c r="H282" s="215">
        <v>0.33333333333333298</v>
      </c>
      <c r="I282" s="215">
        <v>0.5</v>
      </c>
      <c r="J282" s="215">
        <f t="shared" si="5"/>
        <v>1.5000000000000016</v>
      </c>
      <c r="K282" s="213" t="s">
        <v>190</v>
      </c>
      <c r="L282" s="215">
        <v>0.3125</v>
      </c>
      <c r="M282" s="213" t="b">
        <v>0</v>
      </c>
    </row>
    <row r="283" spans="1:13" ht="14.4" x14ac:dyDescent="0.3">
      <c r="A283" s="213" t="s">
        <v>11</v>
      </c>
      <c r="B283" s="214">
        <v>44498</v>
      </c>
      <c r="C283" s="213" t="s">
        <v>198</v>
      </c>
      <c r="D283" s="213">
        <v>7</v>
      </c>
      <c r="E283" s="213">
        <v>2</v>
      </c>
      <c r="F283" s="213" t="s">
        <v>187</v>
      </c>
      <c r="G283" s="217" t="b">
        <v>1</v>
      </c>
      <c r="H283" s="215">
        <v>2.7333333333333298</v>
      </c>
      <c r="I283" s="215">
        <v>2.3666666666666698</v>
      </c>
      <c r="J283" s="215">
        <f t="shared" si="5"/>
        <v>0.86585365853658758</v>
      </c>
      <c r="K283" s="213" t="s">
        <v>188</v>
      </c>
      <c r="L283" s="215">
        <v>0.171875</v>
      </c>
      <c r="M283" s="213" t="b">
        <v>0</v>
      </c>
    </row>
    <row r="284" spans="1:13" ht="14.4" x14ac:dyDescent="0.3">
      <c r="A284" s="213" t="s">
        <v>11</v>
      </c>
      <c r="B284" s="214">
        <v>44502</v>
      </c>
      <c r="C284" s="213" t="s">
        <v>204</v>
      </c>
      <c r="D284" s="213">
        <v>7</v>
      </c>
      <c r="E284" s="213">
        <v>1</v>
      </c>
      <c r="F284" s="213" t="s">
        <v>187</v>
      </c>
      <c r="G284" s="217" t="b">
        <v>1</v>
      </c>
      <c r="H284" s="215">
        <v>13.1111111111111</v>
      </c>
      <c r="I284" s="215">
        <v>11.4444444444444</v>
      </c>
      <c r="J284" s="215">
        <f t="shared" si="5"/>
        <v>0.87288135593220073</v>
      </c>
      <c r="K284" s="213" t="s">
        <v>188</v>
      </c>
      <c r="L284" s="215">
        <v>0.18359375</v>
      </c>
      <c r="M284" s="213" t="b">
        <v>0</v>
      </c>
    </row>
    <row r="285" spans="1:13" ht="14.4" x14ac:dyDescent="0.3">
      <c r="A285" s="213" t="s">
        <v>11</v>
      </c>
      <c r="B285" s="214">
        <v>44519</v>
      </c>
      <c r="C285" s="213" t="s">
        <v>205</v>
      </c>
      <c r="D285" s="213">
        <v>3</v>
      </c>
      <c r="E285" s="213">
        <v>1</v>
      </c>
      <c r="F285" s="213" t="s">
        <v>187</v>
      </c>
      <c r="G285" s="217" t="b">
        <v>1</v>
      </c>
      <c r="H285" s="215">
        <v>17.2708333333333</v>
      </c>
      <c r="I285" s="215">
        <v>18.2291666666667</v>
      </c>
      <c r="J285" s="215">
        <f t="shared" si="5"/>
        <v>1.0554885404101366</v>
      </c>
      <c r="K285" s="213" t="s">
        <v>190</v>
      </c>
      <c r="L285" s="215">
        <v>0.36495498041219598</v>
      </c>
      <c r="M285" s="213" t="b">
        <v>0</v>
      </c>
    </row>
    <row r="286" spans="1:13" ht="14.4" x14ac:dyDescent="0.3">
      <c r="A286" s="213" t="s">
        <v>11</v>
      </c>
      <c r="B286" s="214">
        <v>43875</v>
      </c>
      <c r="C286" s="213" t="s">
        <v>186</v>
      </c>
      <c r="D286" s="213">
        <v>4</v>
      </c>
      <c r="E286" s="213">
        <v>4</v>
      </c>
      <c r="F286" s="213" t="s">
        <v>189</v>
      </c>
      <c r="G286" s="217" t="b">
        <v>1</v>
      </c>
      <c r="H286" s="215">
        <v>8.62222222222222</v>
      </c>
      <c r="I286" s="215">
        <v>12.2888888888889</v>
      </c>
      <c r="J286" s="215">
        <f t="shared" si="5"/>
        <v>1.4252577319587645</v>
      </c>
      <c r="K286" s="217" t="s">
        <v>190</v>
      </c>
      <c r="L286" s="215">
        <v>1.458740234375E-2</v>
      </c>
      <c r="M286" s="217" t="b">
        <v>1</v>
      </c>
    </row>
    <row r="287" spans="1:13" ht="14.4" x14ac:dyDescent="0.3">
      <c r="A287" s="213" t="s">
        <v>11</v>
      </c>
      <c r="B287" s="214">
        <v>43875</v>
      </c>
      <c r="C287" s="213" t="s">
        <v>192</v>
      </c>
      <c r="D287" s="213">
        <v>8</v>
      </c>
      <c r="E287" s="213">
        <v>1</v>
      </c>
      <c r="F287" s="213" t="s">
        <v>189</v>
      </c>
      <c r="G287" s="217" t="b">
        <v>1</v>
      </c>
      <c r="H287" s="215">
        <v>2.4281802553238898</v>
      </c>
      <c r="I287" s="215">
        <v>4.4000000000000004</v>
      </c>
      <c r="J287" s="215">
        <f t="shared" si="5"/>
        <v>1.8120565762582126</v>
      </c>
      <c r="K287" s="213" t="s">
        <v>190</v>
      </c>
      <c r="L287" s="215">
        <v>0.125</v>
      </c>
      <c r="M287" s="213" t="b">
        <v>0</v>
      </c>
    </row>
    <row r="288" spans="1:13" ht="14.4" x14ac:dyDescent="0.3">
      <c r="A288" s="213" t="s">
        <v>11</v>
      </c>
      <c r="B288" s="214">
        <v>43875</v>
      </c>
      <c r="C288" s="213" t="s">
        <v>192</v>
      </c>
      <c r="D288" s="213">
        <v>8</v>
      </c>
      <c r="E288" s="213">
        <v>2</v>
      </c>
      <c r="F288" s="213" t="s">
        <v>189</v>
      </c>
      <c r="G288" s="217" t="b">
        <v>1</v>
      </c>
      <c r="H288" s="215">
        <v>0.28306564938531098</v>
      </c>
      <c r="I288" s="215">
        <v>2.06666666666667</v>
      </c>
      <c r="J288" s="215">
        <f t="shared" si="5"/>
        <v>7.3010154045696609</v>
      </c>
      <c r="K288" s="213" t="s">
        <v>190</v>
      </c>
      <c r="L288" s="215">
        <v>0.5</v>
      </c>
      <c r="M288" s="213" t="b">
        <v>0</v>
      </c>
    </row>
    <row r="289" spans="1:13" ht="14.4" x14ac:dyDescent="0.3">
      <c r="A289" s="213" t="s">
        <v>11</v>
      </c>
      <c r="B289" s="214">
        <v>43880</v>
      </c>
      <c r="C289" s="213" t="s">
        <v>195</v>
      </c>
      <c r="D289" s="213">
        <v>7</v>
      </c>
      <c r="E289" s="213">
        <v>1</v>
      </c>
      <c r="F289" s="213" t="s">
        <v>189</v>
      </c>
      <c r="G289" s="217" t="b">
        <v>1</v>
      </c>
      <c r="H289" s="215">
        <v>8.1661334149501403</v>
      </c>
      <c r="I289" s="215">
        <v>9.6666666666666696</v>
      </c>
      <c r="J289" s="215">
        <f t="shared" si="5"/>
        <v>1.1837507637298001</v>
      </c>
      <c r="K289" s="213" t="s">
        <v>190</v>
      </c>
      <c r="L289" s="215">
        <v>6.25E-2</v>
      </c>
      <c r="M289" s="213" t="b">
        <v>0</v>
      </c>
    </row>
    <row r="290" spans="1:13" ht="14.4" x14ac:dyDescent="0.3">
      <c r="A290" s="213" t="s">
        <v>11</v>
      </c>
      <c r="B290" s="214">
        <v>43882</v>
      </c>
      <c r="C290" s="213" t="s">
        <v>186</v>
      </c>
      <c r="D290" s="213">
        <v>1</v>
      </c>
      <c r="E290" s="213">
        <v>1</v>
      </c>
      <c r="F290" s="213" t="s">
        <v>189</v>
      </c>
      <c r="G290" s="217" t="b">
        <v>1</v>
      </c>
      <c r="H290" s="215">
        <v>1.6164003095833801</v>
      </c>
      <c r="I290" s="215">
        <v>6.9215686274509798</v>
      </c>
      <c r="J290" s="215">
        <f t="shared" si="5"/>
        <v>4.2820881599775138</v>
      </c>
      <c r="K290" s="217" t="s">
        <v>190</v>
      </c>
      <c r="L290" s="215">
        <v>3.2045855456292599E-3</v>
      </c>
      <c r="M290" s="217" t="b">
        <v>1</v>
      </c>
    </row>
    <row r="291" spans="1:13" ht="14.4" x14ac:dyDescent="0.3">
      <c r="A291" s="213" t="s">
        <v>11</v>
      </c>
      <c r="B291" s="214">
        <v>43882</v>
      </c>
      <c r="C291" s="213" t="s">
        <v>186</v>
      </c>
      <c r="D291" s="213">
        <v>2</v>
      </c>
      <c r="E291" s="213">
        <v>1</v>
      </c>
      <c r="F291" s="213" t="s">
        <v>189</v>
      </c>
      <c r="G291" s="217" t="b">
        <v>1</v>
      </c>
      <c r="H291" s="215">
        <v>2.5597160732537301</v>
      </c>
      <c r="I291" s="215">
        <v>5.0980392156862804</v>
      </c>
      <c r="J291" s="215">
        <f t="shared" si="5"/>
        <v>1.9916424594724733</v>
      </c>
      <c r="K291" s="217" t="s">
        <v>190</v>
      </c>
      <c r="L291" s="215">
        <v>5.9171817513854199E-4</v>
      </c>
      <c r="M291" s="217" t="b">
        <v>1</v>
      </c>
    </row>
    <row r="292" spans="1:13" ht="14.4" x14ac:dyDescent="0.3">
      <c r="A292" s="213" t="s">
        <v>11</v>
      </c>
      <c r="B292" s="214">
        <v>43882</v>
      </c>
      <c r="C292" s="213" t="s">
        <v>186</v>
      </c>
      <c r="D292" s="213">
        <v>2</v>
      </c>
      <c r="E292" s="213">
        <v>3</v>
      </c>
      <c r="F292" s="213" t="s">
        <v>189</v>
      </c>
      <c r="G292" s="217" t="b">
        <v>1</v>
      </c>
      <c r="H292" s="215">
        <v>0.21556950769313701</v>
      </c>
      <c r="I292" s="215">
        <v>5.9215686274509798</v>
      </c>
      <c r="J292" s="215">
        <f t="shared" si="5"/>
        <v>27.469416666666639</v>
      </c>
      <c r="K292" s="217" t="s">
        <v>190</v>
      </c>
      <c r="L292" s="215">
        <v>4.2000636730403599E-4</v>
      </c>
      <c r="M292" s="217" t="b">
        <v>1</v>
      </c>
    </row>
    <row r="293" spans="1:13" ht="14.4" x14ac:dyDescent="0.3">
      <c r="A293" s="213" t="s">
        <v>11</v>
      </c>
      <c r="B293" s="214">
        <v>43886</v>
      </c>
      <c r="C293" s="213" t="s">
        <v>186</v>
      </c>
      <c r="D293" s="213">
        <v>5</v>
      </c>
      <c r="E293" s="213">
        <v>1</v>
      </c>
      <c r="F293" s="213" t="s">
        <v>189</v>
      </c>
      <c r="G293" s="217" t="b">
        <v>1</v>
      </c>
      <c r="H293" s="215">
        <v>28.6111111111111</v>
      </c>
      <c r="I293" s="215">
        <v>31.2222222222222</v>
      </c>
      <c r="J293" s="215">
        <f t="shared" si="5"/>
        <v>1.0912621359223298</v>
      </c>
      <c r="K293" s="213" t="s">
        <v>190</v>
      </c>
      <c r="L293" s="215">
        <v>0.3125</v>
      </c>
      <c r="M293" s="213" t="b">
        <v>0</v>
      </c>
    </row>
    <row r="294" spans="1:13" ht="14.4" x14ac:dyDescent="0.3">
      <c r="A294" s="213" t="s">
        <v>11</v>
      </c>
      <c r="B294" s="214">
        <v>44432</v>
      </c>
      <c r="C294" s="213" t="s">
        <v>198</v>
      </c>
      <c r="D294" s="213">
        <v>8</v>
      </c>
      <c r="E294" s="213">
        <v>1</v>
      </c>
      <c r="F294" s="213" t="s">
        <v>189</v>
      </c>
      <c r="G294" s="217" t="b">
        <v>1</v>
      </c>
      <c r="H294" s="215">
        <v>2.7111111111111099</v>
      </c>
      <c r="I294" s="215">
        <v>4.4444444444444402</v>
      </c>
      <c r="J294" s="215">
        <f t="shared" ref="J294:J306" si="6">I294/H294</f>
        <v>1.6393442622950811</v>
      </c>
      <c r="K294" s="213" t="s">
        <v>190</v>
      </c>
      <c r="L294" s="215">
        <v>8.53271484375E-2</v>
      </c>
      <c r="M294" s="213" t="b">
        <v>0</v>
      </c>
    </row>
    <row r="295" spans="1:13" ht="14.4" x14ac:dyDescent="0.3">
      <c r="A295" s="213" t="s">
        <v>11</v>
      </c>
      <c r="B295" s="214">
        <v>44437</v>
      </c>
      <c r="C295" s="213" t="s">
        <v>200</v>
      </c>
      <c r="D295" s="213">
        <v>4</v>
      </c>
      <c r="E295" s="213">
        <v>1</v>
      </c>
      <c r="F295" s="213" t="s">
        <v>189</v>
      </c>
      <c r="G295" s="217" t="b">
        <v>1</v>
      </c>
      <c r="H295" s="215">
        <v>2.0634920634920602</v>
      </c>
      <c r="I295" s="215">
        <v>1.6666666666666701</v>
      </c>
      <c r="J295" s="215">
        <f t="shared" si="6"/>
        <v>0.8076923076923106</v>
      </c>
      <c r="K295" s="213" t="s">
        <v>188</v>
      </c>
      <c r="L295" s="215">
        <v>1</v>
      </c>
      <c r="M295" s="213" t="b">
        <v>0</v>
      </c>
    </row>
    <row r="296" spans="1:13" ht="14.4" x14ac:dyDescent="0.3">
      <c r="A296" s="213" t="s">
        <v>11</v>
      </c>
      <c r="B296" s="214">
        <v>44437</v>
      </c>
      <c r="C296" s="213" t="s">
        <v>200</v>
      </c>
      <c r="D296" s="213">
        <v>4</v>
      </c>
      <c r="E296" s="213">
        <v>2</v>
      </c>
      <c r="F296" s="213" t="s">
        <v>189</v>
      </c>
      <c r="G296" s="217" t="b">
        <v>1</v>
      </c>
      <c r="H296" s="215">
        <v>8.3333333333333301E-2</v>
      </c>
      <c r="I296" s="215">
        <v>0.05</v>
      </c>
      <c r="J296" s="215">
        <f t="shared" si="6"/>
        <v>0.60000000000000031</v>
      </c>
      <c r="K296" s="213" t="s">
        <v>188</v>
      </c>
      <c r="L296" s="215">
        <v>0.53125</v>
      </c>
      <c r="M296" s="213" t="b">
        <v>0</v>
      </c>
    </row>
    <row r="297" spans="1:13" ht="14.4" x14ac:dyDescent="0.3">
      <c r="A297" s="213" t="s">
        <v>11</v>
      </c>
      <c r="B297" s="214">
        <v>44490</v>
      </c>
      <c r="C297" s="213" t="s">
        <v>199</v>
      </c>
      <c r="D297" s="213">
        <v>8</v>
      </c>
      <c r="E297" s="213">
        <v>1</v>
      </c>
      <c r="F297" s="213" t="s">
        <v>189</v>
      </c>
      <c r="G297" s="217" t="b">
        <v>1</v>
      </c>
      <c r="H297" s="215">
        <v>13.419753086419799</v>
      </c>
      <c r="I297" s="215">
        <v>14.0864197530864</v>
      </c>
      <c r="J297" s="215">
        <f t="shared" si="6"/>
        <v>1.0496780128794798</v>
      </c>
      <c r="K297" s="213" t="s">
        <v>190</v>
      </c>
      <c r="L297" s="215">
        <v>0.637458689615786</v>
      </c>
      <c r="M297" s="213" t="b">
        <v>0</v>
      </c>
    </row>
    <row r="298" spans="1:13" ht="14.4" x14ac:dyDescent="0.3">
      <c r="A298" s="213" t="s">
        <v>11</v>
      </c>
      <c r="B298" s="214">
        <v>44490</v>
      </c>
      <c r="C298" s="213" t="s">
        <v>199</v>
      </c>
      <c r="D298" s="213">
        <v>8</v>
      </c>
      <c r="E298" s="213">
        <v>2</v>
      </c>
      <c r="F298" s="213" t="s">
        <v>189</v>
      </c>
      <c r="G298" s="217" t="b">
        <v>1</v>
      </c>
      <c r="H298" s="215">
        <v>3.9506172839506202</v>
      </c>
      <c r="I298" s="215">
        <v>3.7654320987654302</v>
      </c>
      <c r="J298" s="215">
        <f t="shared" si="6"/>
        <v>0.95312499999999878</v>
      </c>
      <c r="K298" s="213" t="s">
        <v>188</v>
      </c>
      <c r="L298" s="215">
        <v>0.66764469456937403</v>
      </c>
      <c r="M298" s="213" t="b">
        <v>0</v>
      </c>
    </row>
    <row r="299" spans="1:13" ht="14.4" x14ac:dyDescent="0.3">
      <c r="A299" s="213" t="s">
        <v>11</v>
      </c>
      <c r="B299" s="214">
        <v>44496</v>
      </c>
      <c r="C299" s="213" t="s">
        <v>199</v>
      </c>
      <c r="D299" s="213">
        <v>1</v>
      </c>
      <c r="E299" s="213">
        <v>1</v>
      </c>
      <c r="F299" s="213" t="s">
        <v>189</v>
      </c>
      <c r="G299" s="217" t="b">
        <v>1</v>
      </c>
      <c r="H299" s="215">
        <v>1.4285714285714299</v>
      </c>
      <c r="I299" s="215">
        <v>2.9761904761904798</v>
      </c>
      <c r="J299" s="215">
        <f t="shared" si="6"/>
        <v>2.0833333333333339</v>
      </c>
      <c r="K299" s="217" t="s">
        <v>190</v>
      </c>
      <c r="L299" s="215">
        <v>3.4912109375E-2</v>
      </c>
      <c r="M299" s="217" t="b">
        <v>1</v>
      </c>
    </row>
    <row r="300" spans="1:13" ht="14.4" x14ac:dyDescent="0.3">
      <c r="A300" s="213" t="s">
        <v>11</v>
      </c>
      <c r="B300" s="214">
        <v>44496</v>
      </c>
      <c r="C300" s="213" t="s">
        <v>199</v>
      </c>
      <c r="D300" s="213">
        <v>1</v>
      </c>
      <c r="E300" s="213">
        <v>2</v>
      </c>
      <c r="F300" s="213" t="s">
        <v>189</v>
      </c>
      <c r="G300" s="217" t="b">
        <v>1</v>
      </c>
      <c r="H300" s="215">
        <v>1.4285714285714299</v>
      </c>
      <c r="I300" s="215">
        <v>0.80952380952380998</v>
      </c>
      <c r="J300" s="215">
        <f t="shared" si="6"/>
        <v>0.56666666666666643</v>
      </c>
      <c r="K300" s="213" t="s">
        <v>188</v>
      </c>
      <c r="L300" s="215">
        <v>0.25</v>
      </c>
      <c r="M300" s="213" t="b">
        <v>0</v>
      </c>
    </row>
    <row r="301" spans="1:13" ht="14.4" x14ac:dyDescent="0.3">
      <c r="A301" s="213" t="s">
        <v>11</v>
      </c>
      <c r="B301" s="214">
        <v>44496</v>
      </c>
      <c r="C301" s="213" t="s">
        <v>199</v>
      </c>
      <c r="D301" s="213">
        <v>1</v>
      </c>
      <c r="E301" s="213">
        <v>3</v>
      </c>
      <c r="F301" s="213" t="s">
        <v>189</v>
      </c>
      <c r="G301" s="217" t="b">
        <v>1</v>
      </c>
      <c r="H301" s="215">
        <v>13.1904761904762</v>
      </c>
      <c r="I301" s="215">
        <v>11.619047619047601</v>
      </c>
      <c r="J301" s="215">
        <f t="shared" si="6"/>
        <v>0.88086642599277776</v>
      </c>
      <c r="K301" s="213" t="s">
        <v>188</v>
      </c>
      <c r="L301" s="215">
        <v>0.6220703125</v>
      </c>
      <c r="M301" s="213" t="b">
        <v>0</v>
      </c>
    </row>
    <row r="302" spans="1:13" ht="14.4" x14ac:dyDescent="0.3">
      <c r="A302" s="213" t="s">
        <v>11</v>
      </c>
      <c r="B302" s="214">
        <v>44498</v>
      </c>
      <c r="C302" s="213" t="s">
        <v>198</v>
      </c>
      <c r="D302" s="213">
        <v>1</v>
      </c>
      <c r="E302" s="213">
        <v>2</v>
      </c>
      <c r="F302" s="213" t="s">
        <v>189</v>
      </c>
      <c r="G302" s="217" t="b">
        <v>1</v>
      </c>
      <c r="H302" s="215">
        <v>21.433333333333302</v>
      </c>
      <c r="I302" s="215">
        <v>26.6</v>
      </c>
      <c r="J302" s="215">
        <f t="shared" si="6"/>
        <v>1.2410575427682755</v>
      </c>
      <c r="K302" s="213" t="s">
        <v>190</v>
      </c>
      <c r="L302" s="215">
        <v>6.4537234337090299E-2</v>
      </c>
      <c r="M302" s="213" t="b">
        <v>0</v>
      </c>
    </row>
    <row r="303" spans="1:13" ht="14.4" x14ac:dyDescent="0.3">
      <c r="A303" s="213" t="s">
        <v>11</v>
      </c>
      <c r="B303" s="214">
        <v>44498</v>
      </c>
      <c r="C303" s="213" t="s">
        <v>198</v>
      </c>
      <c r="D303" s="213">
        <v>6</v>
      </c>
      <c r="E303" s="213">
        <v>1</v>
      </c>
      <c r="F303" s="213" t="s">
        <v>189</v>
      </c>
      <c r="G303" s="217" t="b">
        <v>1</v>
      </c>
      <c r="H303" s="215">
        <v>0.86666666666666703</v>
      </c>
      <c r="I303" s="215">
        <v>1.4</v>
      </c>
      <c r="J303" s="215">
        <f t="shared" si="6"/>
        <v>1.6153846153846145</v>
      </c>
      <c r="K303" s="213" t="s">
        <v>190</v>
      </c>
      <c r="L303" s="215">
        <v>0.3363037109375</v>
      </c>
      <c r="M303" s="213" t="b">
        <v>0</v>
      </c>
    </row>
    <row r="304" spans="1:13" ht="14.4" x14ac:dyDescent="0.3">
      <c r="A304" s="213" t="s">
        <v>11</v>
      </c>
      <c r="B304" s="214">
        <v>44498</v>
      </c>
      <c r="C304" s="213" t="s">
        <v>198</v>
      </c>
      <c r="D304" s="213">
        <v>7</v>
      </c>
      <c r="E304" s="213">
        <v>2</v>
      </c>
      <c r="F304" s="213" t="s">
        <v>189</v>
      </c>
      <c r="G304" s="217" t="b">
        <v>1</v>
      </c>
      <c r="H304" s="215">
        <v>4.5166666666666702</v>
      </c>
      <c r="I304" s="215">
        <v>10.55</v>
      </c>
      <c r="J304" s="215">
        <f t="shared" si="6"/>
        <v>2.3357933579335777</v>
      </c>
      <c r="K304" s="217" t="s">
        <v>190</v>
      </c>
      <c r="L304" s="215">
        <v>7.9905559773756005E-3</v>
      </c>
      <c r="M304" s="217" t="b">
        <v>1</v>
      </c>
    </row>
    <row r="305" spans="1:13" ht="15" customHeight="1" x14ac:dyDescent="0.3">
      <c r="A305" s="213" t="s">
        <v>11</v>
      </c>
      <c r="B305" s="214">
        <v>44502</v>
      </c>
      <c r="C305" s="213" t="s">
        <v>204</v>
      </c>
      <c r="D305" s="213">
        <v>7</v>
      </c>
      <c r="E305" s="213">
        <v>1</v>
      </c>
      <c r="F305" s="213" t="s">
        <v>189</v>
      </c>
      <c r="G305" s="217" t="b">
        <v>1</v>
      </c>
      <c r="H305" s="215">
        <v>13.0833333333333</v>
      </c>
      <c r="I305" s="215">
        <v>12.8333333333333</v>
      </c>
      <c r="J305" s="215">
        <f t="shared" si="6"/>
        <v>0.98089171974522293</v>
      </c>
      <c r="K305" s="213" t="s">
        <v>188</v>
      </c>
      <c r="L305" s="215">
        <v>0.5625</v>
      </c>
      <c r="M305" s="213" t="b">
        <v>0</v>
      </c>
    </row>
    <row r="306" spans="1:13" s="209" customFormat="1" ht="15" customHeight="1" x14ac:dyDescent="0.3">
      <c r="A306" s="213" t="s">
        <v>11</v>
      </c>
      <c r="B306" s="214">
        <v>44519</v>
      </c>
      <c r="C306" s="213" t="s">
        <v>205</v>
      </c>
      <c r="D306" s="213">
        <v>3</v>
      </c>
      <c r="E306" s="213">
        <v>1</v>
      </c>
      <c r="F306" s="213" t="s">
        <v>189</v>
      </c>
      <c r="G306" s="217" t="b">
        <v>1</v>
      </c>
      <c r="H306" s="215">
        <v>18.980392156862798</v>
      </c>
      <c r="I306" s="215">
        <v>24.137254901960802</v>
      </c>
      <c r="J306" s="215">
        <f t="shared" si="6"/>
        <v>1.2716942148760304</v>
      </c>
      <c r="K306" s="217" t="s">
        <v>190</v>
      </c>
      <c r="L306" s="215">
        <v>1.4730516479349901E-2</v>
      </c>
      <c r="M306" s="217" t="b">
        <v>1</v>
      </c>
    </row>
    <row r="309" spans="1:13" s="219" customFormat="1" ht="14.4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</row>
    <row r="310" spans="1:13" s="219" customFormat="1" ht="14.4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</row>
  </sheetData>
  <sortState xmlns:xlrd2="http://schemas.microsoft.com/office/spreadsheetml/2017/richdata2" ref="A3:M320">
    <sortCondition ref="G255:G320"/>
  </sortState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T23"/>
  <sheetViews>
    <sheetView workbookViewId="0">
      <pane ySplit="2" topLeftCell="A3" activePane="bottomLeft" state="frozen"/>
      <selection pane="bottomLeft" activeCell="H26" sqref="H26"/>
    </sheetView>
  </sheetViews>
  <sheetFormatPr defaultColWidth="12.6640625" defaultRowHeight="15" customHeight="1" x14ac:dyDescent="0.3"/>
  <cols>
    <col min="1" max="1" width="9.5546875" customWidth="1"/>
    <col min="2" max="2" width="4.88671875" bestFit="1" customWidth="1"/>
    <col min="3" max="3" width="6.77734375" bestFit="1" customWidth="1"/>
    <col min="4" max="4" width="5.109375" bestFit="1" customWidth="1"/>
    <col min="5" max="5" width="7.109375" bestFit="1" customWidth="1"/>
    <col min="6" max="6" width="5.44140625" customWidth="1"/>
    <col min="7" max="7" width="6" bestFit="1" customWidth="1"/>
    <col min="8" max="8" width="8.6640625" bestFit="1" customWidth="1"/>
    <col min="9" max="9" width="5.21875" bestFit="1" customWidth="1"/>
    <col min="10" max="11" width="7.109375" bestFit="1" customWidth="1"/>
    <col min="12" max="12" width="6.109375" bestFit="1" customWidth="1"/>
    <col min="13" max="13" width="8.77734375" bestFit="1" customWidth="1"/>
    <col min="14" max="14" width="17.5546875" bestFit="1" customWidth="1"/>
    <col min="15" max="15" width="17.5546875" customWidth="1"/>
    <col min="16" max="16" width="15" bestFit="1" customWidth="1"/>
    <col min="17" max="17" width="8" bestFit="1" customWidth="1"/>
    <col min="18" max="18" width="13.6640625" bestFit="1" customWidth="1"/>
    <col min="19" max="19" width="15.44140625" bestFit="1" customWidth="1"/>
    <col min="20" max="20" width="11.77734375" bestFit="1" customWidth="1"/>
    <col min="21" max="28" width="8.6640625" customWidth="1"/>
  </cols>
  <sheetData>
    <row r="1" spans="1:20" s="117" customFormat="1" thickBot="1" x14ac:dyDescent="0.35">
      <c r="A1" s="170" t="s">
        <v>208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0" ht="14.25" customHeight="1" x14ac:dyDescent="0.3">
      <c r="A2" s="289" t="s">
        <v>23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1"/>
      <c r="N2" s="292" t="s">
        <v>125</v>
      </c>
      <c r="O2" s="293"/>
      <c r="P2" s="290"/>
      <c r="Q2" s="290"/>
      <c r="R2" s="290"/>
      <c r="S2" s="290"/>
      <c r="T2" s="291"/>
    </row>
    <row r="3" spans="1:20" ht="14.25" customHeight="1" thickBot="1" x14ac:dyDescent="0.35">
      <c r="A3" s="173" t="s">
        <v>126</v>
      </c>
      <c r="B3" s="174" t="s">
        <v>127</v>
      </c>
      <c r="C3" s="174" t="s">
        <v>128</v>
      </c>
      <c r="D3" s="174" t="s">
        <v>129</v>
      </c>
      <c r="E3" s="174" t="s">
        <v>130</v>
      </c>
      <c r="F3" s="174" t="s">
        <v>231</v>
      </c>
      <c r="G3" s="175" t="s">
        <v>131</v>
      </c>
      <c r="H3" s="174" t="s">
        <v>132</v>
      </c>
      <c r="I3" s="174" t="s">
        <v>133</v>
      </c>
      <c r="J3" s="174" t="s">
        <v>134</v>
      </c>
      <c r="K3" s="174" t="s">
        <v>231</v>
      </c>
      <c r="L3" s="175" t="s">
        <v>135</v>
      </c>
      <c r="M3" s="176" t="s">
        <v>136</v>
      </c>
      <c r="N3" s="167" t="s">
        <v>137</v>
      </c>
      <c r="O3" s="154" t="s">
        <v>234</v>
      </c>
      <c r="P3" s="177" t="s">
        <v>138</v>
      </c>
      <c r="Q3" s="177" t="s">
        <v>139</v>
      </c>
      <c r="R3" s="177" t="s">
        <v>140</v>
      </c>
      <c r="S3" s="177" t="s">
        <v>141</v>
      </c>
      <c r="T3" s="178" t="s">
        <v>207</v>
      </c>
    </row>
    <row r="4" spans="1:20" ht="14.25" customHeight="1" x14ac:dyDescent="0.3">
      <c r="A4" s="179" t="s">
        <v>21</v>
      </c>
      <c r="B4" s="126" t="s">
        <v>188</v>
      </c>
      <c r="C4" s="127" t="b">
        <v>0</v>
      </c>
      <c r="D4" s="127">
        <f>H4-E4</f>
        <v>70</v>
      </c>
      <c r="E4" s="127">
        <v>0</v>
      </c>
      <c r="F4" s="127">
        <v>0</v>
      </c>
      <c r="G4" s="128">
        <f>100*E4/H4</f>
        <v>0</v>
      </c>
      <c r="H4" s="127">
        <v>70</v>
      </c>
      <c r="I4" s="127">
        <f>M4-J4</f>
        <v>37</v>
      </c>
      <c r="J4" s="127">
        <v>0</v>
      </c>
      <c r="K4" s="127">
        <v>4</v>
      </c>
      <c r="L4" s="128">
        <f>100*J4/M4</f>
        <v>0</v>
      </c>
      <c r="M4" s="129">
        <f>41-K4</f>
        <v>37</v>
      </c>
      <c r="N4" s="297" t="s">
        <v>222</v>
      </c>
      <c r="O4" s="298"/>
      <c r="P4" s="299"/>
      <c r="Q4" s="127" t="s">
        <v>29</v>
      </c>
      <c r="R4" s="127" t="s">
        <v>21</v>
      </c>
      <c r="S4" s="171" t="s">
        <v>222</v>
      </c>
      <c r="T4" s="129" t="s">
        <v>29</v>
      </c>
    </row>
    <row r="5" spans="1:20" ht="14.25" customHeight="1" x14ac:dyDescent="0.3">
      <c r="A5" s="180" t="s">
        <v>20</v>
      </c>
      <c r="B5" s="142" t="s">
        <v>188</v>
      </c>
      <c r="C5" s="138" t="b">
        <v>0</v>
      </c>
      <c r="D5" s="138">
        <f t="shared" ref="D5:D23" si="0">H5-E5</f>
        <v>70</v>
      </c>
      <c r="E5" s="138">
        <v>0</v>
      </c>
      <c r="F5" s="138">
        <v>0</v>
      </c>
      <c r="G5" s="139">
        <f t="shared" ref="G5:G23" si="1">100*E5/H5</f>
        <v>0</v>
      </c>
      <c r="H5" s="138">
        <v>70</v>
      </c>
      <c r="I5" s="138">
        <f t="shared" ref="I5:I23" si="2">M5-J5</f>
        <v>37</v>
      </c>
      <c r="J5" s="138">
        <v>3</v>
      </c>
      <c r="K5" s="138">
        <v>1</v>
      </c>
      <c r="L5" s="139">
        <f t="shared" ref="L5:L23" si="3">100*J5/M5</f>
        <v>7.5</v>
      </c>
      <c r="M5" s="143">
        <f t="shared" ref="M5:M23" si="4">41-K5</f>
        <v>40</v>
      </c>
      <c r="N5" s="150" t="s">
        <v>241</v>
      </c>
      <c r="O5" s="150">
        <v>2.323</v>
      </c>
      <c r="P5" s="150">
        <v>2.0199999999999999E-2</v>
      </c>
      <c r="Q5" s="138" t="s">
        <v>124</v>
      </c>
      <c r="R5" s="138" t="s">
        <v>20</v>
      </c>
      <c r="S5" s="140">
        <f>P5*10</f>
        <v>0.20199999999999999</v>
      </c>
      <c r="T5" s="143" t="s">
        <v>29</v>
      </c>
    </row>
    <row r="6" spans="1:20" ht="14.25" customHeight="1" x14ac:dyDescent="0.3">
      <c r="A6" s="180" t="s">
        <v>22</v>
      </c>
      <c r="B6" s="142" t="s">
        <v>188</v>
      </c>
      <c r="C6" s="138" t="b">
        <v>0</v>
      </c>
      <c r="D6" s="138">
        <f t="shared" si="0"/>
        <v>68</v>
      </c>
      <c r="E6" s="138">
        <v>2</v>
      </c>
      <c r="F6" s="138">
        <v>0</v>
      </c>
      <c r="G6" s="139">
        <f t="shared" si="1"/>
        <v>2.8571428571428572</v>
      </c>
      <c r="H6" s="138">
        <v>70</v>
      </c>
      <c r="I6" s="138">
        <f t="shared" si="2"/>
        <v>40</v>
      </c>
      <c r="J6" s="138">
        <v>0</v>
      </c>
      <c r="K6" s="138">
        <v>1</v>
      </c>
      <c r="L6" s="139">
        <f t="shared" si="3"/>
        <v>0</v>
      </c>
      <c r="M6" s="143">
        <f t="shared" si="4"/>
        <v>40</v>
      </c>
      <c r="N6" s="150" t="s">
        <v>248</v>
      </c>
      <c r="O6" s="150">
        <v>1.079</v>
      </c>
      <c r="P6" s="150">
        <v>0.28060000000000002</v>
      </c>
      <c r="Q6" s="138" t="s">
        <v>29</v>
      </c>
      <c r="R6" s="138" t="s">
        <v>22</v>
      </c>
      <c r="S6" s="140">
        <f>P6*10</f>
        <v>2.806</v>
      </c>
      <c r="T6" s="143" t="s">
        <v>29</v>
      </c>
    </row>
    <row r="7" spans="1:20" ht="14.25" customHeight="1" x14ac:dyDescent="0.3">
      <c r="A7" s="180" t="s">
        <v>19</v>
      </c>
      <c r="B7" s="142" t="s">
        <v>188</v>
      </c>
      <c r="C7" s="138" t="b">
        <v>0</v>
      </c>
      <c r="D7" s="138">
        <f t="shared" si="0"/>
        <v>64</v>
      </c>
      <c r="E7" s="138">
        <v>6</v>
      </c>
      <c r="F7" s="138">
        <v>0</v>
      </c>
      <c r="G7" s="139">
        <f t="shared" si="1"/>
        <v>8.5714285714285712</v>
      </c>
      <c r="H7" s="138">
        <v>70</v>
      </c>
      <c r="I7" s="138">
        <f t="shared" si="2"/>
        <v>40</v>
      </c>
      <c r="J7" s="138">
        <v>1</v>
      </c>
      <c r="K7" s="138">
        <v>0</v>
      </c>
      <c r="L7" s="139">
        <f t="shared" si="3"/>
        <v>2.4390243902439024</v>
      </c>
      <c r="M7" s="143">
        <f t="shared" si="4"/>
        <v>41</v>
      </c>
      <c r="N7" s="150" t="s">
        <v>242</v>
      </c>
      <c r="O7" s="150">
        <v>1.2829999999999999</v>
      </c>
      <c r="P7" s="150">
        <v>0.1996</v>
      </c>
      <c r="Q7" s="138" t="s">
        <v>29</v>
      </c>
      <c r="R7" s="138" t="s">
        <v>19</v>
      </c>
      <c r="S7" s="140">
        <f t="shared" ref="S7:S16" si="5">P7*10</f>
        <v>1.996</v>
      </c>
      <c r="T7" s="143" t="s">
        <v>29</v>
      </c>
    </row>
    <row r="8" spans="1:20" ht="14.25" customHeight="1" x14ac:dyDescent="0.3">
      <c r="A8" s="180" t="s">
        <v>15</v>
      </c>
      <c r="B8" s="142" t="s">
        <v>188</v>
      </c>
      <c r="C8" s="138" t="b">
        <v>0</v>
      </c>
      <c r="D8" s="138">
        <f t="shared" si="0"/>
        <v>67</v>
      </c>
      <c r="E8" s="138">
        <v>3</v>
      </c>
      <c r="F8" s="138">
        <v>0</v>
      </c>
      <c r="G8" s="139">
        <f t="shared" si="1"/>
        <v>4.2857142857142856</v>
      </c>
      <c r="H8" s="138">
        <v>70</v>
      </c>
      <c r="I8" s="138">
        <f t="shared" si="2"/>
        <v>40</v>
      </c>
      <c r="J8" s="138">
        <v>1</v>
      </c>
      <c r="K8" s="138">
        <v>0</v>
      </c>
      <c r="L8" s="139">
        <f t="shared" si="3"/>
        <v>2.4390243902439024</v>
      </c>
      <c r="M8" s="143">
        <f t="shared" si="4"/>
        <v>41</v>
      </c>
      <c r="N8" s="150" t="s">
        <v>243</v>
      </c>
      <c r="O8" s="150">
        <v>0.50380000000000003</v>
      </c>
      <c r="P8" s="150">
        <v>0.61439999999999995</v>
      </c>
      <c r="Q8" s="138" t="s">
        <v>29</v>
      </c>
      <c r="R8" s="138" t="s">
        <v>15</v>
      </c>
      <c r="S8" s="140">
        <f t="shared" si="5"/>
        <v>6.1439999999999992</v>
      </c>
      <c r="T8" s="143" t="s">
        <v>29</v>
      </c>
    </row>
    <row r="9" spans="1:20" ht="14.25" customHeight="1" x14ac:dyDescent="0.3">
      <c r="A9" s="180" t="s">
        <v>18</v>
      </c>
      <c r="B9" s="142" t="s">
        <v>188</v>
      </c>
      <c r="C9" s="138" t="b">
        <v>0</v>
      </c>
      <c r="D9" s="138">
        <f t="shared" si="0"/>
        <v>65</v>
      </c>
      <c r="E9" s="138">
        <v>5</v>
      </c>
      <c r="F9" s="138">
        <v>0</v>
      </c>
      <c r="G9" s="139">
        <f t="shared" si="1"/>
        <v>7.1428571428571432</v>
      </c>
      <c r="H9" s="138">
        <v>70</v>
      </c>
      <c r="I9" s="138">
        <f t="shared" si="2"/>
        <v>41</v>
      </c>
      <c r="J9" s="138">
        <v>0</v>
      </c>
      <c r="K9" s="138">
        <v>0</v>
      </c>
      <c r="L9" s="139">
        <f t="shared" si="3"/>
        <v>0</v>
      </c>
      <c r="M9" s="143">
        <f t="shared" si="4"/>
        <v>41</v>
      </c>
      <c r="N9" s="150" t="s">
        <v>244</v>
      </c>
      <c r="O9" s="150">
        <v>1.7509999999999999</v>
      </c>
      <c r="P9" s="150">
        <v>7.9899999999999999E-2</v>
      </c>
      <c r="Q9" s="138" t="s">
        <v>29</v>
      </c>
      <c r="R9" s="138" t="s">
        <v>18</v>
      </c>
      <c r="S9" s="140">
        <f t="shared" si="5"/>
        <v>0.79899999999999993</v>
      </c>
      <c r="T9" s="143" t="s">
        <v>29</v>
      </c>
    </row>
    <row r="10" spans="1:20" ht="14.25" customHeight="1" x14ac:dyDescent="0.3">
      <c r="A10" s="180" t="s">
        <v>16</v>
      </c>
      <c r="B10" s="142" t="s">
        <v>188</v>
      </c>
      <c r="C10" s="138" t="b">
        <v>0</v>
      </c>
      <c r="D10" s="138">
        <f t="shared" si="0"/>
        <v>63</v>
      </c>
      <c r="E10" s="138">
        <v>7</v>
      </c>
      <c r="F10" s="138">
        <v>0</v>
      </c>
      <c r="G10" s="139">
        <f t="shared" si="1"/>
        <v>10</v>
      </c>
      <c r="H10" s="138">
        <v>70</v>
      </c>
      <c r="I10" s="138">
        <f t="shared" si="2"/>
        <v>41</v>
      </c>
      <c r="J10" s="138">
        <v>0</v>
      </c>
      <c r="K10" s="138">
        <v>0</v>
      </c>
      <c r="L10" s="139">
        <f t="shared" si="3"/>
        <v>0</v>
      </c>
      <c r="M10" s="143">
        <f t="shared" si="4"/>
        <v>41</v>
      </c>
      <c r="N10" s="150" t="s">
        <v>245</v>
      </c>
      <c r="O10" s="150">
        <v>2.0920000000000001</v>
      </c>
      <c r="P10" s="150">
        <v>3.6400000000000002E-2</v>
      </c>
      <c r="Q10" s="138" t="s">
        <v>124</v>
      </c>
      <c r="R10" s="138" t="s">
        <v>16</v>
      </c>
      <c r="S10" s="140">
        <f t="shared" si="5"/>
        <v>0.36399999999999999</v>
      </c>
      <c r="T10" s="143" t="s">
        <v>29</v>
      </c>
    </row>
    <row r="11" spans="1:20" ht="14.25" customHeight="1" x14ac:dyDescent="0.3">
      <c r="A11" s="180" t="s">
        <v>14</v>
      </c>
      <c r="B11" s="142" t="s">
        <v>188</v>
      </c>
      <c r="C11" s="138" t="b">
        <v>0</v>
      </c>
      <c r="D11" s="138">
        <f t="shared" si="0"/>
        <v>64</v>
      </c>
      <c r="E11" s="138">
        <v>6</v>
      </c>
      <c r="F11" s="138">
        <v>0</v>
      </c>
      <c r="G11" s="139">
        <f t="shared" si="1"/>
        <v>8.5714285714285712</v>
      </c>
      <c r="H11" s="138">
        <v>70</v>
      </c>
      <c r="I11" s="138">
        <f t="shared" si="2"/>
        <v>40</v>
      </c>
      <c r="J11" s="138">
        <v>1</v>
      </c>
      <c r="K11" s="138">
        <v>0</v>
      </c>
      <c r="L11" s="139">
        <f t="shared" si="3"/>
        <v>2.4390243902439024</v>
      </c>
      <c r="M11" s="143">
        <f t="shared" si="4"/>
        <v>41</v>
      </c>
      <c r="N11" s="150" t="s">
        <v>242</v>
      </c>
      <c r="O11" s="150">
        <v>1.2829999999999999</v>
      </c>
      <c r="P11" s="150">
        <v>0.1996</v>
      </c>
      <c r="Q11" s="138" t="s">
        <v>29</v>
      </c>
      <c r="R11" s="138" t="s">
        <v>14</v>
      </c>
      <c r="S11" s="140">
        <f t="shared" si="5"/>
        <v>1.996</v>
      </c>
      <c r="T11" s="143" t="s">
        <v>29</v>
      </c>
    </row>
    <row r="12" spans="1:20" ht="14.25" customHeight="1" x14ac:dyDescent="0.3">
      <c r="A12" s="180" t="s">
        <v>13</v>
      </c>
      <c r="B12" s="142" t="s">
        <v>188</v>
      </c>
      <c r="C12" s="138" t="b">
        <v>0</v>
      </c>
      <c r="D12" s="138">
        <f t="shared" si="0"/>
        <v>66</v>
      </c>
      <c r="E12" s="138">
        <v>4</v>
      </c>
      <c r="F12" s="138">
        <v>0</v>
      </c>
      <c r="G12" s="139">
        <f t="shared" si="1"/>
        <v>5.7142857142857144</v>
      </c>
      <c r="H12" s="138">
        <v>70</v>
      </c>
      <c r="I12" s="138">
        <f t="shared" si="2"/>
        <v>39</v>
      </c>
      <c r="J12" s="138">
        <v>2</v>
      </c>
      <c r="K12" s="138">
        <v>0</v>
      </c>
      <c r="L12" s="139">
        <f t="shared" si="3"/>
        <v>4.8780487804878048</v>
      </c>
      <c r="M12" s="143">
        <f t="shared" si="4"/>
        <v>41</v>
      </c>
      <c r="N12" s="150" t="s">
        <v>246</v>
      </c>
      <c r="O12" s="150">
        <v>0.188</v>
      </c>
      <c r="P12" s="150">
        <v>0.8508</v>
      </c>
      <c r="Q12" s="138" t="s">
        <v>29</v>
      </c>
      <c r="R12" s="138" t="s">
        <v>13</v>
      </c>
      <c r="S12" s="140">
        <f t="shared" si="5"/>
        <v>8.5079999999999991</v>
      </c>
      <c r="T12" s="143" t="s">
        <v>29</v>
      </c>
    </row>
    <row r="13" spans="1:20" ht="14.25" customHeight="1" thickBot="1" x14ac:dyDescent="0.35">
      <c r="A13" s="181" t="s">
        <v>17</v>
      </c>
      <c r="B13" s="131" t="s">
        <v>188</v>
      </c>
      <c r="C13" s="132" t="b">
        <v>0</v>
      </c>
      <c r="D13" s="132">
        <f t="shared" si="0"/>
        <v>59</v>
      </c>
      <c r="E13" s="132">
        <v>11</v>
      </c>
      <c r="F13" s="132">
        <v>0</v>
      </c>
      <c r="G13" s="133">
        <f t="shared" si="1"/>
        <v>15.714285714285714</v>
      </c>
      <c r="H13" s="132">
        <v>70</v>
      </c>
      <c r="I13" s="132">
        <f t="shared" si="2"/>
        <v>39</v>
      </c>
      <c r="J13" s="132">
        <v>2</v>
      </c>
      <c r="K13" s="132">
        <v>0</v>
      </c>
      <c r="L13" s="133">
        <f t="shared" si="3"/>
        <v>4.8780487804878048</v>
      </c>
      <c r="M13" s="134">
        <f t="shared" si="4"/>
        <v>41</v>
      </c>
      <c r="N13" s="150" t="s">
        <v>247</v>
      </c>
      <c r="O13" s="150">
        <v>1.714</v>
      </c>
      <c r="P13" s="150">
        <v>8.6599999999999996E-2</v>
      </c>
      <c r="Q13" s="132" t="s">
        <v>29</v>
      </c>
      <c r="R13" s="132" t="s">
        <v>17</v>
      </c>
      <c r="S13" s="135">
        <f t="shared" si="5"/>
        <v>0.86599999999999999</v>
      </c>
      <c r="T13" s="134" t="s">
        <v>29</v>
      </c>
    </row>
    <row r="14" spans="1:20" ht="14.25" customHeight="1" x14ac:dyDescent="0.3">
      <c r="A14" s="179" t="s">
        <v>21</v>
      </c>
      <c r="B14" s="126" t="s">
        <v>190</v>
      </c>
      <c r="C14" s="127" t="b">
        <v>0</v>
      </c>
      <c r="D14" s="127">
        <f t="shared" si="0"/>
        <v>68</v>
      </c>
      <c r="E14" s="127">
        <v>2</v>
      </c>
      <c r="F14" s="127">
        <v>0</v>
      </c>
      <c r="G14" s="128">
        <f t="shared" si="1"/>
        <v>2.8571428571428572</v>
      </c>
      <c r="H14" s="127">
        <v>70</v>
      </c>
      <c r="I14" s="127">
        <f t="shared" si="2"/>
        <v>35</v>
      </c>
      <c r="J14" s="127">
        <v>2</v>
      </c>
      <c r="K14" s="127">
        <v>4</v>
      </c>
      <c r="L14" s="128">
        <f t="shared" si="3"/>
        <v>5.4054054054054053</v>
      </c>
      <c r="M14" s="129">
        <f t="shared" si="4"/>
        <v>37</v>
      </c>
      <c r="N14" s="182" t="s">
        <v>233</v>
      </c>
      <c r="O14" s="182">
        <v>0.66090000000000004</v>
      </c>
      <c r="P14" s="182">
        <v>0.50870000000000004</v>
      </c>
      <c r="Q14" s="127" t="s">
        <v>29</v>
      </c>
      <c r="R14" s="127" t="s">
        <v>21</v>
      </c>
      <c r="S14" s="130">
        <f t="shared" si="5"/>
        <v>5.0870000000000006</v>
      </c>
      <c r="T14" s="129" t="s">
        <v>29</v>
      </c>
    </row>
    <row r="15" spans="1:20" ht="14.25" customHeight="1" x14ac:dyDescent="0.3">
      <c r="A15" s="180" t="s">
        <v>20</v>
      </c>
      <c r="B15" s="142" t="s">
        <v>190</v>
      </c>
      <c r="C15" s="138" t="b">
        <v>0</v>
      </c>
      <c r="D15" s="138">
        <f t="shared" si="0"/>
        <v>70</v>
      </c>
      <c r="E15" s="138">
        <v>0</v>
      </c>
      <c r="F15" s="138">
        <v>0</v>
      </c>
      <c r="G15" s="139">
        <f t="shared" si="1"/>
        <v>0</v>
      </c>
      <c r="H15" s="138">
        <v>70</v>
      </c>
      <c r="I15" s="138">
        <f t="shared" si="2"/>
        <v>40</v>
      </c>
      <c r="J15" s="138">
        <v>0</v>
      </c>
      <c r="K15" s="138">
        <v>1</v>
      </c>
      <c r="L15" s="139">
        <f t="shared" si="3"/>
        <v>0</v>
      </c>
      <c r="M15" s="143">
        <f t="shared" si="4"/>
        <v>40</v>
      </c>
      <c r="N15" s="294" t="s">
        <v>222</v>
      </c>
      <c r="O15" s="295"/>
      <c r="P15" s="296"/>
      <c r="Q15" s="138" t="s">
        <v>29</v>
      </c>
      <c r="R15" s="138" t="s">
        <v>20</v>
      </c>
      <c r="S15" s="172" t="s">
        <v>222</v>
      </c>
      <c r="T15" s="143" t="s">
        <v>29</v>
      </c>
    </row>
    <row r="16" spans="1:20" ht="14.25" customHeight="1" x14ac:dyDescent="0.3">
      <c r="A16" s="180" t="s">
        <v>22</v>
      </c>
      <c r="B16" s="142" t="s">
        <v>190</v>
      </c>
      <c r="C16" s="138" t="b">
        <v>0</v>
      </c>
      <c r="D16" s="138">
        <f t="shared" si="0"/>
        <v>51</v>
      </c>
      <c r="E16" s="138">
        <v>19</v>
      </c>
      <c r="F16" s="138">
        <v>0</v>
      </c>
      <c r="G16" s="139">
        <f t="shared" si="1"/>
        <v>27.142857142857142</v>
      </c>
      <c r="H16" s="138">
        <v>70</v>
      </c>
      <c r="I16" s="138">
        <f t="shared" si="2"/>
        <v>37</v>
      </c>
      <c r="J16" s="138">
        <v>3</v>
      </c>
      <c r="K16" s="138">
        <v>1</v>
      </c>
      <c r="L16" s="139">
        <f t="shared" si="3"/>
        <v>7.5</v>
      </c>
      <c r="M16" s="143">
        <f t="shared" si="4"/>
        <v>40</v>
      </c>
      <c r="N16" s="150" t="s">
        <v>249</v>
      </c>
      <c r="O16" s="150">
        <v>2.4780000000000002</v>
      </c>
      <c r="P16" s="150">
        <v>1.32E-2</v>
      </c>
      <c r="Q16" s="138" t="s">
        <v>124</v>
      </c>
      <c r="R16" s="138" t="s">
        <v>22</v>
      </c>
      <c r="S16" s="140">
        <f t="shared" si="5"/>
        <v>0.13200000000000001</v>
      </c>
      <c r="T16" s="143" t="s">
        <v>29</v>
      </c>
    </row>
    <row r="17" spans="1:20" ht="14.25" customHeight="1" x14ac:dyDescent="0.3">
      <c r="A17" s="180" t="s">
        <v>19</v>
      </c>
      <c r="B17" s="142" t="s">
        <v>190</v>
      </c>
      <c r="C17" s="138" t="b">
        <v>0</v>
      </c>
      <c r="D17" s="138">
        <f t="shared" si="0"/>
        <v>68</v>
      </c>
      <c r="E17" s="138">
        <v>2</v>
      </c>
      <c r="F17" s="138">
        <v>0</v>
      </c>
      <c r="G17" s="139">
        <f t="shared" si="1"/>
        <v>2.8571428571428572</v>
      </c>
      <c r="H17" s="138">
        <v>70</v>
      </c>
      <c r="I17" s="138">
        <f t="shared" si="2"/>
        <v>41</v>
      </c>
      <c r="J17" s="138">
        <v>0</v>
      </c>
      <c r="K17" s="138">
        <v>0</v>
      </c>
      <c r="L17" s="139">
        <f t="shared" si="3"/>
        <v>0</v>
      </c>
      <c r="M17" s="143">
        <f t="shared" si="4"/>
        <v>41</v>
      </c>
      <c r="N17" s="150" t="s">
        <v>235</v>
      </c>
      <c r="O17" s="150">
        <v>1.0920000000000001</v>
      </c>
      <c r="P17" s="150">
        <v>0.2747</v>
      </c>
      <c r="Q17" s="138" t="s">
        <v>29</v>
      </c>
      <c r="R17" s="138" t="s">
        <v>19</v>
      </c>
      <c r="S17" s="140">
        <f t="shared" ref="S17:S23" si="6">P17*10</f>
        <v>2.7469999999999999</v>
      </c>
      <c r="T17" s="143" t="s">
        <v>29</v>
      </c>
    </row>
    <row r="18" spans="1:20" ht="14.25" customHeight="1" x14ac:dyDescent="0.3">
      <c r="A18" s="180" t="s">
        <v>15</v>
      </c>
      <c r="B18" s="142" t="s">
        <v>190</v>
      </c>
      <c r="C18" s="138" t="b">
        <v>0</v>
      </c>
      <c r="D18" s="138">
        <f t="shared" si="0"/>
        <v>69</v>
      </c>
      <c r="E18" s="138">
        <v>1</v>
      </c>
      <c r="F18" s="138">
        <v>0</v>
      </c>
      <c r="G18" s="139">
        <f t="shared" si="1"/>
        <v>1.4285714285714286</v>
      </c>
      <c r="H18" s="138">
        <v>70</v>
      </c>
      <c r="I18" s="138">
        <f t="shared" si="2"/>
        <v>39</v>
      </c>
      <c r="J18" s="138">
        <v>2</v>
      </c>
      <c r="K18" s="138">
        <v>0</v>
      </c>
      <c r="L18" s="139">
        <f t="shared" si="3"/>
        <v>4.8780487804878048</v>
      </c>
      <c r="M18" s="143">
        <f t="shared" si="4"/>
        <v>41</v>
      </c>
      <c r="N18" s="150" t="s">
        <v>236</v>
      </c>
      <c r="O18" s="150">
        <v>1.0820000000000001</v>
      </c>
      <c r="P18" s="150">
        <v>0.27939999999999998</v>
      </c>
      <c r="Q18" s="138" t="s">
        <v>29</v>
      </c>
      <c r="R18" s="138" t="s">
        <v>15</v>
      </c>
      <c r="S18" s="140">
        <f t="shared" si="6"/>
        <v>2.7939999999999996</v>
      </c>
      <c r="T18" s="143" t="s">
        <v>29</v>
      </c>
    </row>
    <row r="19" spans="1:20" ht="14.25" customHeight="1" x14ac:dyDescent="0.3">
      <c r="A19" s="180" t="s">
        <v>18</v>
      </c>
      <c r="B19" s="142" t="s">
        <v>190</v>
      </c>
      <c r="C19" s="138" t="b">
        <v>0</v>
      </c>
      <c r="D19" s="138">
        <f t="shared" si="0"/>
        <v>68</v>
      </c>
      <c r="E19" s="138">
        <v>2</v>
      </c>
      <c r="F19" s="138">
        <v>0</v>
      </c>
      <c r="G19" s="139">
        <f t="shared" si="1"/>
        <v>2.8571428571428572</v>
      </c>
      <c r="H19" s="138">
        <v>70</v>
      </c>
      <c r="I19" s="138">
        <f t="shared" si="2"/>
        <v>38</v>
      </c>
      <c r="J19" s="138">
        <v>3</v>
      </c>
      <c r="K19" s="138">
        <v>0</v>
      </c>
      <c r="L19" s="139">
        <f t="shared" si="3"/>
        <v>7.3170731707317076</v>
      </c>
      <c r="M19" s="143">
        <f t="shared" si="4"/>
        <v>41</v>
      </c>
      <c r="N19" s="150" t="s">
        <v>237</v>
      </c>
      <c r="O19" s="150">
        <v>1.093</v>
      </c>
      <c r="P19" s="150">
        <v>0.2742</v>
      </c>
      <c r="Q19" s="138" t="s">
        <v>29</v>
      </c>
      <c r="R19" s="138" t="s">
        <v>18</v>
      </c>
      <c r="S19" s="140">
        <f t="shared" si="6"/>
        <v>2.742</v>
      </c>
      <c r="T19" s="143" t="s">
        <v>29</v>
      </c>
    </row>
    <row r="20" spans="1:20" ht="14.25" customHeight="1" x14ac:dyDescent="0.3">
      <c r="A20" s="180" t="s">
        <v>16</v>
      </c>
      <c r="B20" s="142" t="s">
        <v>190</v>
      </c>
      <c r="C20" s="138" t="b">
        <v>0</v>
      </c>
      <c r="D20" s="138">
        <f t="shared" si="0"/>
        <v>67</v>
      </c>
      <c r="E20" s="138">
        <v>3</v>
      </c>
      <c r="F20" s="138">
        <v>0</v>
      </c>
      <c r="G20" s="139">
        <f t="shared" si="1"/>
        <v>4.2857142857142856</v>
      </c>
      <c r="H20" s="138">
        <v>70</v>
      </c>
      <c r="I20" s="138">
        <f t="shared" si="2"/>
        <v>41</v>
      </c>
      <c r="J20" s="138">
        <v>0</v>
      </c>
      <c r="K20" s="138">
        <v>0</v>
      </c>
      <c r="L20" s="139">
        <f t="shared" si="3"/>
        <v>0</v>
      </c>
      <c r="M20" s="143">
        <f t="shared" si="4"/>
        <v>41</v>
      </c>
      <c r="N20" s="150" t="s">
        <v>238</v>
      </c>
      <c r="O20" s="150">
        <v>1.3440000000000001</v>
      </c>
      <c r="P20" s="150">
        <v>0.17899999999999999</v>
      </c>
      <c r="Q20" s="138" t="s">
        <v>29</v>
      </c>
      <c r="R20" s="138" t="s">
        <v>16</v>
      </c>
      <c r="S20" s="140">
        <f t="shared" si="6"/>
        <v>1.79</v>
      </c>
      <c r="T20" s="143" t="s">
        <v>29</v>
      </c>
    </row>
    <row r="21" spans="1:20" ht="14.25" customHeight="1" x14ac:dyDescent="0.3">
      <c r="A21" s="180" t="s">
        <v>14</v>
      </c>
      <c r="B21" s="142" t="s">
        <v>190</v>
      </c>
      <c r="C21" s="138" t="b">
        <v>0</v>
      </c>
      <c r="D21" s="138">
        <f t="shared" si="0"/>
        <v>69</v>
      </c>
      <c r="E21" s="138">
        <v>1</v>
      </c>
      <c r="F21" s="138">
        <v>0</v>
      </c>
      <c r="G21" s="139">
        <f t="shared" si="1"/>
        <v>1.4285714285714286</v>
      </c>
      <c r="H21" s="138">
        <v>70</v>
      </c>
      <c r="I21" s="138">
        <f t="shared" si="2"/>
        <v>40</v>
      </c>
      <c r="J21" s="138">
        <v>1</v>
      </c>
      <c r="K21" s="138">
        <v>0</v>
      </c>
      <c r="L21" s="139">
        <f t="shared" si="3"/>
        <v>2.4390243902439024</v>
      </c>
      <c r="M21" s="143">
        <f t="shared" si="4"/>
        <v>41</v>
      </c>
      <c r="N21" s="150" t="s">
        <v>239</v>
      </c>
      <c r="O21" s="150">
        <v>0.38629999999999998</v>
      </c>
      <c r="P21" s="150">
        <v>0.69930000000000003</v>
      </c>
      <c r="Q21" s="138" t="s">
        <v>29</v>
      </c>
      <c r="R21" s="138" t="s">
        <v>14</v>
      </c>
      <c r="S21" s="140">
        <f t="shared" si="6"/>
        <v>6.9930000000000003</v>
      </c>
      <c r="T21" s="143" t="s">
        <v>29</v>
      </c>
    </row>
    <row r="22" spans="1:20" ht="14.25" customHeight="1" x14ac:dyDescent="0.3">
      <c r="A22" s="180" t="s">
        <v>13</v>
      </c>
      <c r="B22" s="142" t="s">
        <v>190</v>
      </c>
      <c r="C22" s="138" t="b">
        <v>0</v>
      </c>
      <c r="D22" s="138">
        <f t="shared" si="0"/>
        <v>69</v>
      </c>
      <c r="E22" s="138">
        <v>1</v>
      </c>
      <c r="F22" s="138">
        <v>0</v>
      </c>
      <c r="G22" s="139">
        <f t="shared" si="1"/>
        <v>1.4285714285714286</v>
      </c>
      <c r="H22" s="138">
        <v>70</v>
      </c>
      <c r="I22" s="138">
        <f t="shared" si="2"/>
        <v>39</v>
      </c>
      <c r="J22" s="138">
        <v>2</v>
      </c>
      <c r="K22" s="138">
        <v>0</v>
      </c>
      <c r="L22" s="139">
        <f t="shared" si="3"/>
        <v>4.8780487804878048</v>
      </c>
      <c r="M22" s="143">
        <f t="shared" si="4"/>
        <v>41</v>
      </c>
      <c r="N22" s="150" t="s">
        <v>236</v>
      </c>
      <c r="O22" s="150">
        <v>1.0820000000000001</v>
      </c>
      <c r="P22" s="150">
        <v>0.27939999999999998</v>
      </c>
      <c r="Q22" s="138" t="s">
        <v>29</v>
      </c>
      <c r="R22" s="138" t="s">
        <v>13</v>
      </c>
      <c r="S22" s="140">
        <f t="shared" si="6"/>
        <v>2.7939999999999996</v>
      </c>
      <c r="T22" s="143" t="s">
        <v>29</v>
      </c>
    </row>
    <row r="23" spans="1:20" ht="14.25" customHeight="1" thickBot="1" x14ac:dyDescent="0.35">
      <c r="A23" s="181" t="s">
        <v>17</v>
      </c>
      <c r="B23" s="131" t="s">
        <v>190</v>
      </c>
      <c r="C23" s="132" t="b">
        <v>0</v>
      </c>
      <c r="D23" s="132">
        <f t="shared" si="0"/>
        <v>68</v>
      </c>
      <c r="E23" s="132">
        <v>2</v>
      </c>
      <c r="F23" s="132">
        <v>0</v>
      </c>
      <c r="G23" s="133">
        <f t="shared" si="1"/>
        <v>2.8571428571428572</v>
      </c>
      <c r="H23" s="132">
        <v>70</v>
      </c>
      <c r="I23" s="132">
        <f t="shared" si="2"/>
        <v>37</v>
      </c>
      <c r="J23" s="132">
        <v>4</v>
      </c>
      <c r="K23" s="132">
        <v>0</v>
      </c>
      <c r="L23" s="133">
        <f t="shared" si="3"/>
        <v>9.7560975609756095</v>
      </c>
      <c r="M23" s="134">
        <f t="shared" si="4"/>
        <v>41</v>
      </c>
      <c r="N23" s="162" t="s">
        <v>240</v>
      </c>
      <c r="O23" s="162">
        <v>1.5509999999999999</v>
      </c>
      <c r="P23" s="162">
        <v>0.1208</v>
      </c>
      <c r="Q23" s="132" t="s">
        <v>29</v>
      </c>
      <c r="R23" s="132" t="s">
        <v>17</v>
      </c>
      <c r="S23" s="135">
        <f t="shared" si="6"/>
        <v>1.208</v>
      </c>
      <c r="T23" s="134" t="s">
        <v>29</v>
      </c>
    </row>
  </sheetData>
  <sortState xmlns:xlrd2="http://schemas.microsoft.com/office/spreadsheetml/2017/richdata2" ref="A4:T23">
    <sortCondition ref="B4:B23"/>
  </sortState>
  <mergeCells count="4">
    <mergeCell ref="A2:M2"/>
    <mergeCell ref="N2:T2"/>
    <mergeCell ref="N15:P15"/>
    <mergeCell ref="N4:P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081B-7227-46BC-B80A-8C9DE79612B0}">
  <dimension ref="A1:J73"/>
  <sheetViews>
    <sheetView workbookViewId="0">
      <selection activeCell="K3" sqref="K3"/>
    </sheetView>
  </sheetViews>
  <sheetFormatPr defaultRowHeight="14.4" x14ac:dyDescent="0.3"/>
  <cols>
    <col min="1" max="1" width="11.33203125" style="197" bestFit="1" customWidth="1"/>
    <col min="2" max="2" width="10" style="198" bestFit="1" customWidth="1"/>
    <col min="3" max="3" width="11.33203125" style="197" bestFit="1" customWidth="1"/>
    <col min="4" max="4" width="10" style="199" bestFit="1" customWidth="1"/>
    <col min="5" max="6" width="8.88671875" style="184"/>
    <col min="7" max="7" width="11.33203125" style="197" bestFit="1" customWidth="1"/>
    <col min="8" max="8" width="10" style="199" bestFit="1" customWidth="1"/>
    <col min="9" max="9" width="11.77734375" style="198" bestFit="1" customWidth="1"/>
    <col min="10" max="10" width="10.6640625" style="199" bestFit="1" customWidth="1"/>
    <col min="11" max="16384" width="8.88671875" style="184"/>
  </cols>
  <sheetData>
    <row r="1" spans="1:10" ht="15" thickBot="1" x14ac:dyDescent="0.35">
      <c r="A1" s="232" t="s">
        <v>128</v>
      </c>
      <c r="B1" s="233"/>
      <c r="C1" s="233"/>
      <c r="D1" s="234"/>
      <c r="G1" s="232" t="s">
        <v>252</v>
      </c>
      <c r="H1" s="233"/>
      <c r="I1" s="233"/>
      <c r="J1" s="234"/>
    </row>
    <row r="2" spans="1:10" ht="15" thickBot="1" x14ac:dyDescent="0.35">
      <c r="A2" s="230" t="s">
        <v>11</v>
      </c>
      <c r="B2" s="231"/>
      <c r="C2" s="230" t="s">
        <v>12</v>
      </c>
      <c r="D2" s="231"/>
      <c r="E2" s="205"/>
      <c r="F2" s="205"/>
      <c r="G2" s="230" t="s">
        <v>11</v>
      </c>
      <c r="H2" s="231"/>
      <c r="I2" s="230" t="s">
        <v>12</v>
      </c>
      <c r="J2" s="231"/>
    </row>
    <row r="3" spans="1:10" ht="15" thickBot="1" x14ac:dyDescent="0.35">
      <c r="A3" s="206" t="s">
        <v>142</v>
      </c>
      <c r="B3" s="207" t="s">
        <v>143</v>
      </c>
      <c r="C3" s="206" t="s">
        <v>142</v>
      </c>
      <c r="D3" s="208" t="s">
        <v>143</v>
      </c>
      <c r="E3" s="205"/>
      <c r="F3" s="205"/>
      <c r="G3" s="206" t="s">
        <v>142</v>
      </c>
      <c r="H3" s="208" t="s">
        <v>143</v>
      </c>
      <c r="I3" s="207" t="s">
        <v>187</v>
      </c>
      <c r="J3" s="208" t="s">
        <v>189</v>
      </c>
    </row>
    <row r="4" spans="1:10" x14ac:dyDescent="0.3">
      <c r="A4" s="185">
        <v>0.35599999999999998</v>
      </c>
      <c r="B4" s="183">
        <v>-5.0999999999999997E-2</v>
      </c>
      <c r="C4" s="185">
        <v>6.9000000000000006E-2</v>
      </c>
      <c r="D4" s="186">
        <v>-0.11</v>
      </c>
      <c r="G4" s="185">
        <v>-0.06</v>
      </c>
      <c r="H4" s="186">
        <v>-1.2E-2</v>
      </c>
      <c r="I4" s="183">
        <v>0.26100000000000001</v>
      </c>
      <c r="J4" s="186">
        <v>-8.8999999999999996E-2</v>
      </c>
    </row>
    <row r="5" spans="1:10" x14ac:dyDescent="0.3">
      <c r="A5" s="185">
        <v>0.112</v>
      </c>
      <c r="B5" s="183">
        <v>0.02</v>
      </c>
      <c r="C5" s="185">
        <v>0.25900000000000001</v>
      </c>
      <c r="D5" s="186">
        <v>3.0000000000000001E-3</v>
      </c>
      <c r="G5" s="185">
        <v>-3.5999999999999997E-2</v>
      </c>
      <c r="H5" s="186">
        <v>1.7070000000000001</v>
      </c>
      <c r="I5" s="183" t="s">
        <v>223</v>
      </c>
      <c r="J5" s="186">
        <v>-3.5999999999999997E-2</v>
      </c>
    </row>
    <row r="6" spans="1:10" x14ac:dyDescent="0.3">
      <c r="A6" s="185">
        <v>1.177</v>
      </c>
      <c r="B6" s="183">
        <v>1.417</v>
      </c>
      <c r="C6" s="185">
        <v>0.81</v>
      </c>
      <c r="D6" s="186">
        <v>0.25600000000000001</v>
      </c>
      <c r="G6" s="185">
        <v>-0.02</v>
      </c>
      <c r="H6" s="186">
        <v>-0.02</v>
      </c>
      <c r="I6" s="183">
        <v>1.3680000000000001</v>
      </c>
      <c r="J6" s="186">
        <v>7.0999999999999994E-2</v>
      </c>
    </row>
    <row r="7" spans="1:10" x14ac:dyDescent="0.3">
      <c r="A7" s="185">
        <v>1.782</v>
      </c>
      <c r="B7" s="183">
        <v>1.7230000000000001</v>
      </c>
      <c r="C7" s="185">
        <v>0.53400000000000003</v>
      </c>
      <c r="D7" s="186">
        <v>0.41799999999999998</v>
      </c>
      <c r="G7" s="185">
        <v>2.1999999999999999E-2</v>
      </c>
      <c r="H7" s="186">
        <v>-9.1999999999999998E-2</v>
      </c>
      <c r="I7" s="183">
        <v>0.748</v>
      </c>
      <c r="J7" s="186">
        <v>0.183</v>
      </c>
    </row>
    <row r="8" spans="1:10" x14ac:dyDescent="0.3">
      <c r="A8" s="185">
        <v>1.0269999999999999</v>
      </c>
      <c r="B8" s="183">
        <v>1.7529999999999999</v>
      </c>
      <c r="C8" s="185">
        <v>1.228</v>
      </c>
      <c r="D8" s="186">
        <v>0.60799999999999998</v>
      </c>
      <c r="G8" s="185">
        <v>4.3999999999999997E-2</v>
      </c>
      <c r="H8" s="186">
        <v>-1.4999999999999999E-2</v>
      </c>
      <c r="I8" s="183">
        <v>-0.39900000000000002</v>
      </c>
      <c r="J8" s="186">
        <v>0.43099999999999999</v>
      </c>
    </row>
    <row r="9" spans="1:10" x14ac:dyDescent="0.3">
      <c r="A9" s="185">
        <v>0.186</v>
      </c>
      <c r="B9" s="183">
        <v>1.875</v>
      </c>
      <c r="C9" s="185">
        <v>1.371</v>
      </c>
      <c r="D9" s="186">
        <v>0.63100000000000001</v>
      </c>
      <c r="G9" s="185">
        <v>0.112</v>
      </c>
      <c r="H9" s="186">
        <v>2.5999999999999999E-2</v>
      </c>
      <c r="I9" s="183">
        <v>1.4730000000000001</v>
      </c>
      <c r="J9" s="186">
        <v>0.47099999999999997</v>
      </c>
    </row>
    <row r="10" spans="1:10" x14ac:dyDescent="0.3">
      <c r="A10" s="185">
        <v>1.113</v>
      </c>
      <c r="B10" s="183">
        <v>2.0209999999999999</v>
      </c>
      <c r="C10" s="185">
        <v>0.42099999999999999</v>
      </c>
      <c r="D10" s="186">
        <v>1.0249999999999999</v>
      </c>
      <c r="G10" s="185">
        <v>0.29799999999999999</v>
      </c>
      <c r="H10" s="186">
        <v>0.41599999999999998</v>
      </c>
      <c r="I10" s="183">
        <v>0.85899999999999999</v>
      </c>
      <c r="J10" s="186">
        <v>0.58499999999999996</v>
      </c>
    </row>
    <row r="11" spans="1:10" x14ac:dyDescent="0.3">
      <c r="A11" s="185">
        <v>1.919</v>
      </c>
      <c r="B11" s="183">
        <v>2.0219999999999998</v>
      </c>
      <c r="C11" s="185">
        <v>0.74199999999999999</v>
      </c>
      <c r="D11" s="186">
        <v>1.1000000000000001</v>
      </c>
      <c r="G11" s="185">
        <v>0.40300000000000002</v>
      </c>
      <c r="H11" s="186">
        <v>1.2070000000000001</v>
      </c>
      <c r="I11" s="183">
        <v>-0.16300000000000001</v>
      </c>
      <c r="J11" s="186">
        <v>0.58799999999999997</v>
      </c>
    </row>
    <row r="12" spans="1:10" x14ac:dyDescent="0.3">
      <c r="A12" s="185">
        <v>0.63600000000000001</v>
      </c>
      <c r="B12" s="183">
        <v>2.1880000000000002</v>
      </c>
      <c r="C12" s="185">
        <v>2.5870000000000002</v>
      </c>
      <c r="D12" s="186">
        <v>1.125</v>
      </c>
      <c r="G12" s="185">
        <v>0.40600000000000003</v>
      </c>
      <c r="H12" s="186">
        <v>0.153</v>
      </c>
      <c r="I12" s="183">
        <v>-0.31</v>
      </c>
      <c r="J12" s="186">
        <v>0.70399999999999996</v>
      </c>
    </row>
    <row r="13" spans="1:10" x14ac:dyDescent="0.3">
      <c r="A13" s="185">
        <v>1.865</v>
      </c>
      <c r="B13" s="183">
        <v>2.2989999999999999</v>
      </c>
      <c r="C13" s="185">
        <v>0.76600000000000001</v>
      </c>
      <c r="D13" s="186">
        <v>1.2869999999999999</v>
      </c>
      <c r="G13" s="185">
        <v>0.44500000000000001</v>
      </c>
      <c r="H13" s="186">
        <v>-7.4999999999999997E-2</v>
      </c>
      <c r="I13" s="183">
        <v>0.3</v>
      </c>
      <c r="J13" s="186">
        <v>0.82399999999999995</v>
      </c>
    </row>
    <row r="14" spans="1:10" x14ac:dyDescent="0.3">
      <c r="A14" s="185">
        <v>0.76800000000000002</v>
      </c>
      <c r="B14" s="183">
        <v>2.6280000000000001</v>
      </c>
      <c r="C14" s="185">
        <v>1.58</v>
      </c>
      <c r="D14" s="186">
        <v>1.367</v>
      </c>
      <c r="G14" s="185">
        <v>0.54600000000000004</v>
      </c>
      <c r="H14" s="186">
        <v>-0.20899999999999999</v>
      </c>
      <c r="I14" s="183">
        <v>0.94699999999999995</v>
      </c>
      <c r="J14" s="186">
        <v>0.92100000000000004</v>
      </c>
    </row>
    <row r="15" spans="1:10" x14ac:dyDescent="0.3">
      <c r="A15" s="185">
        <v>1.891</v>
      </c>
      <c r="B15" s="183">
        <v>2.7080000000000002</v>
      </c>
      <c r="C15" s="185">
        <v>1.1830000000000001</v>
      </c>
      <c r="D15" s="186">
        <v>1.427</v>
      </c>
      <c r="G15" s="185">
        <v>0.61499999999999999</v>
      </c>
      <c r="H15" s="186" t="s">
        <v>223</v>
      </c>
      <c r="I15" s="183">
        <v>1.8979999999999999</v>
      </c>
      <c r="J15" s="186">
        <v>0.96099999999999997</v>
      </c>
    </row>
    <row r="16" spans="1:10" x14ac:dyDescent="0.3">
      <c r="A16" s="185">
        <v>1.6539999999999999</v>
      </c>
      <c r="B16" s="183">
        <v>3.0329999999999999</v>
      </c>
      <c r="C16" s="185">
        <v>0.75900000000000001</v>
      </c>
      <c r="D16" s="186">
        <v>1.6970000000000001</v>
      </c>
      <c r="G16" s="185">
        <v>0.63700000000000001</v>
      </c>
      <c r="H16" s="186">
        <v>-0.25600000000000001</v>
      </c>
      <c r="I16" s="183">
        <v>1.095</v>
      </c>
      <c r="J16" s="186">
        <v>1.01</v>
      </c>
    </row>
    <row r="17" spans="1:10" x14ac:dyDescent="0.3">
      <c r="A17" s="185">
        <v>-0.39200000000000002</v>
      </c>
      <c r="B17" s="183">
        <v>3.2919999999999998</v>
      </c>
      <c r="C17" s="185">
        <v>1.986</v>
      </c>
      <c r="D17" s="186">
        <v>1.891</v>
      </c>
      <c r="G17" s="185">
        <v>0.67700000000000005</v>
      </c>
      <c r="H17" s="186">
        <v>0.26100000000000001</v>
      </c>
      <c r="I17" s="183">
        <v>1.746</v>
      </c>
      <c r="J17" s="186">
        <v>1.0580000000000001</v>
      </c>
    </row>
    <row r="18" spans="1:10" x14ac:dyDescent="0.3">
      <c r="A18" s="185">
        <v>0.82799999999999996</v>
      </c>
      <c r="B18" s="183">
        <v>3.44</v>
      </c>
      <c r="C18" s="185">
        <v>3.0920000000000001</v>
      </c>
      <c r="D18" s="186">
        <v>2.6459999999999999</v>
      </c>
      <c r="G18" s="185">
        <v>0.85299999999999998</v>
      </c>
      <c r="H18" s="186">
        <v>0.32400000000000001</v>
      </c>
      <c r="I18" s="183">
        <v>1.587</v>
      </c>
      <c r="J18" s="186">
        <v>1.08</v>
      </c>
    </row>
    <row r="19" spans="1:10" x14ac:dyDescent="0.3">
      <c r="A19" s="185">
        <v>2.5750000000000002</v>
      </c>
      <c r="B19" s="183">
        <v>3.7360000000000002</v>
      </c>
      <c r="C19" s="185" t="s">
        <v>223</v>
      </c>
      <c r="D19" s="186">
        <v>3.1629999999999998</v>
      </c>
      <c r="G19" s="185">
        <v>0.86199999999999999</v>
      </c>
      <c r="H19" s="186" t="s">
        <v>223</v>
      </c>
      <c r="I19" s="183">
        <v>1.4E-2</v>
      </c>
      <c r="J19" s="186">
        <v>1.1060000000000001</v>
      </c>
    </row>
    <row r="20" spans="1:10" x14ac:dyDescent="0.3">
      <c r="A20" s="185">
        <v>3.9</v>
      </c>
      <c r="B20" s="183">
        <v>4.1289999999999996</v>
      </c>
      <c r="C20" s="185">
        <v>2.657</v>
      </c>
      <c r="D20" s="186">
        <v>3.2189999999999999</v>
      </c>
      <c r="G20" s="185">
        <v>0.94299999999999995</v>
      </c>
      <c r="H20" s="186" t="s">
        <v>223</v>
      </c>
      <c r="I20" s="183">
        <v>0.66</v>
      </c>
      <c r="J20" s="186">
        <v>1.169</v>
      </c>
    </row>
    <row r="21" spans="1:10" x14ac:dyDescent="0.3">
      <c r="A21" s="185">
        <v>10.141999999999999</v>
      </c>
      <c r="B21" s="183">
        <v>4.3259999999999996</v>
      </c>
      <c r="C21" s="185">
        <v>-0.71799999999999997</v>
      </c>
      <c r="D21" s="186">
        <v>3.88</v>
      </c>
      <c r="G21" s="185">
        <v>1.0449999999999999</v>
      </c>
      <c r="H21" s="186">
        <v>-0.33300000000000002</v>
      </c>
      <c r="I21" s="183">
        <v>1.804</v>
      </c>
      <c r="J21" s="186">
        <v>1.254</v>
      </c>
    </row>
    <row r="22" spans="1:10" x14ac:dyDescent="0.3">
      <c r="A22" s="185">
        <v>1.7290000000000001</v>
      </c>
      <c r="B22" s="183">
        <v>4.476</v>
      </c>
      <c r="C22" s="185">
        <v>1.5209999999999999</v>
      </c>
      <c r="D22" s="186">
        <v>4.8449999999999998</v>
      </c>
      <c r="G22" s="185">
        <v>1.0669999999999999</v>
      </c>
      <c r="H22" s="186">
        <v>0.82</v>
      </c>
      <c r="I22" s="183">
        <v>1.0209999999999999</v>
      </c>
      <c r="J22" s="186">
        <v>1.2649999999999999</v>
      </c>
    </row>
    <row r="23" spans="1:10" x14ac:dyDescent="0.3">
      <c r="A23" s="185" t="s">
        <v>223</v>
      </c>
      <c r="B23" s="183">
        <v>5.1449999999999996</v>
      </c>
      <c r="C23" s="185" t="s">
        <v>223</v>
      </c>
      <c r="D23" s="186">
        <v>9.6980000000000004</v>
      </c>
      <c r="G23" s="185">
        <v>1.0669999999999999</v>
      </c>
      <c r="H23" s="186">
        <v>0.746</v>
      </c>
      <c r="I23" s="183">
        <v>1.3939999999999999</v>
      </c>
      <c r="J23" s="186">
        <v>1.3080000000000001</v>
      </c>
    </row>
    <row r="24" spans="1:10" x14ac:dyDescent="0.3">
      <c r="A24" s="185">
        <v>21.13</v>
      </c>
      <c r="B24" s="183">
        <v>7.9539999999999997</v>
      </c>
      <c r="C24" s="185" t="s">
        <v>223</v>
      </c>
      <c r="D24" s="186" t="s">
        <v>223</v>
      </c>
      <c r="G24" s="185">
        <v>1.0720000000000001</v>
      </c>
      <c r="H24" s="186">
        <v>-0.14499999999999999</v>
      </c>
      <c r="I24" s="183">
        <v>1.575</v>
      </c>
      <c r="J24" s="186">
        <v>1.444</v>
      </c>
    </row>
    <row r="25" spans="1:10" x14ac:dyDescent="0.3">
      <c r="G25" s="185">
        <v>1.08</v>
      </c>
      <c r="H25" s="186" t="s">
        <v>223</v>
      </c>
      <c r="I25" s="183">
        <v>0.65900000000000003</v>
      </c>
      <c r="J25" s="186">
        <v>1.532</v>
      </c>
    </row>
    <row r="26" spans="1:10" x14ac:dyDescent="0.3">
      <c r="G26" s="185">
        <v>1.129</v>
      </c>
      <c r="H26" s="186">
        <v>0.6</v>
      </c>
      <c r="I26" s="183">
        <v>1.5109999999999999</v>
      </c>
      <c r="J26" s="186">
        <v>1.532</v>
      </c>
    </row>
    <row r="27" spans="1:10" x14ac:dyDescent="0.3">
      <c r="G27" s="185">
        <v>1.155</v>
      </c>
      <c r="H27" s="186">
        <v>0.61199999999999999</v>
      </c>
      <c r="I27" s="183">
        <v>1.8979999999999999</v>
      </c>
      <c r="J27" s="186">
        <v>1.569</v>
      </c>
    </row>
    <row r="28" spans="1:10" x14ac:dyDescent="0.3">
      <c r="G28" s="185">
        <v>1.3129999999999999</v>
      </c>
      <c r="H28" s="186">
        <v>1.0249999999999999</v>
      </c>
      <c r="I28" s="183">
        <v>-5.2999999999999999E-2</v>
      </c>
      <c r="J28" s="186">
        <v>1.575</v>
      </c>
    </row>
    <row r="29" spans="1:10" x14ac:dyDescent="0.3">
      <c r="G29" s="185">
        <v>1.6020000000000001</v>
      </c>
      <c r="H29" s="186">
        <v>-0.191</v>
      </c>
      <c r="I29" s="183">
        <v>1.6879999999999999</v>
      </c>
      <c r="J29" s="186">
        <v>1.6140000000000001</v>
      </c>
    </row>
    <row r="30" spans="1:10" x14ac:dyDescent="0.3">
      <c r="G30" s="185">
        <v>1.633</v>
      </c>
      <c r="H30" s="186">
        <v>0.42199999999999999</v>
      </c>
      <c r="I30" s="183" t="s">
        <v>223</v>
      </c>
      <c r="J30" s="186">
        <v>1.7709999999999999</v>
      </c>
    </row>
    <row r="31" spans="1:10" x14ac:dyDescent="0.3">
      <c r="G31" s="185">
        <v>1.635</v>
      </c>
      <c r="H31" s="186">
        <v>1.6850000000000001</v>
      </c>
      <c r="I31" s="183">
        <v>1.532</v>
      </c>
      <c r="J31" s="186">
        <v>1.78</v>
      </c>
    </row>
    <row r="32" spans="1:10" x14ac:dyDescent="0.3">
      <c r="G32" s="185">
        <v>1.681</v>
      </c>
      <c r="H32" s="186">
        <v>0.12</v>
      </c>
      <c r="I32" s="183">
        <v>2.198</v>
      </c>
      <c r="J32" s="186">
        <v>1.85</v>
      </c>
    </row>
    <row r="33" spans="7:10" x14ac:dyDescent="0.3">
      <c r="G33" s="185">
        <v>1.7130000000000001</v>
      </c>
      <c r="H33" s="186">
        <v>2.8109999999999999</v>
      </c>
      <c r="I33" s="183">
        <v>2.3639999999999999</v>
      </c>
      <c r="J33" s="186">
        <v>1.883</v>
      </c>
    </row>
    <row r="34" spans="7:10" x14ac:dyDescent="0.3">
      <c r="G34" s="185">
        <v>1.7250000000000001</v>
      </c>
      <c r="H34" s="186">
        <v>1.3420000000000001</v>
      </c>
      <c r="I34" s="183">
        <v>-0.65800000000000003</v>
      </c>
      <c r="J34" s="186">
        <v>1.905</v>
      </c>
    </row>
    <row r="35" spans="7:10" x14ac:dyDescent="0.3">
      <c r="G35" s="185">
        <v>1.7669999999999999</v>
      </c>
      <c r="H35" s="186">
        <v>1.1299999999999999</v>
      </c>
      <c r="I35" s="183">
        <v>3.2650000000000001</v>
      </c>
      <c r="J35" s="186">
        <v>2.0779999999999998</v>
      </c>
    </row>
    <row r="36" spans="7:10" x14ac:dyDescent="0.3">
      <c r="G36" s="185">
        <v>1.851</v>
      </c>
      <c r="H36" s="186">
        <v>1.5089999999999999</v>
      </c>
      <c r="I36" s="183">
        <v>0.97699999999999998</v>
      </c>
      <c r="J36" s="186">
        <v>2.1749999999999998</v>
      </c>
    </row>
    <row r="37" spans="7:10" x14ac:dyDescent="0.3">
      <c r="G37" s="185">
        <v>1.8520000000000001</v>
      </c>
      <c r="H37" s="186">
        <v>1.079</v>
      </c>
      <c r="I37" s="183">
        <v>-0.64700000000000002</v>
      </c>
      <c r="J37" s="186">
        <v>2.8969999999999998</v>
      </c>
    </row>
    <row r="38" spans="7:10" x14ac:dyDescent="0.3">
      <c r="G38" s="185">
        <v>1.873</v>
      </c>
      <c r="H38" s="186">
        <v>2.823</v>
      </c>
      <c r="I38" s="183">
        <v>1.272</v>
      </c>
      <c r="J38" s="186">
        <v>2.9420000000000002</v>
      </c>
    </row>
    <row r="39" spans="7:10" x14ac:dyDescent="0.3">
      <c r="G39" s="185">
        <v>2.052</v>
      </c>
      <c r="H39" s="186">
        <v>4.4610000000000003</v>
      </c>
      <c r="I39" s="183">
        <v>1.9690000000000001</v>
      </c>
      <c r="J39" s="186">
        <v>3.6480000000000001</v>
      </c>
    </row>
    <row r="40" spans="7:10" x14ac:dyDescent="0.3">
      <c r="G40" s="185">
        <v>2.0699999999999998</v>
      </c>
      <c r="H40" s="186">
        <v>1.857</v>
      </c>
      <c r="I40" s="183">
        <v>-0.33200000000000002</v>
      </c>
      <c r="J40" s="186">
        <v>4.0090000000000003</v>
      </c>
    </row>
    <row r="41" spans="7:10" x14ac:dyDescent="0.3">
      <c r="G41" s="185">
        <v>2.1139999999999999</v>
      </c>
      <c r="H41" s="186">
        <v>2.508</v>
      </c>
      <c r="I41" s="183" t="s">
        <v>223</v>
      </c>
      <c r="J41" s="186">
        <v>6.2110000000000003</v>
      </c>
    </row>
    <row r="42" spans="7:10" x14ac:dyDescent="0.3">
      <c r="G42" s="185">
        <v>2.16</v>
      </c>
      <c r="H42" s="186">
        <v>1.7270000000000001</v>
      </c>
      <c r="I42" s="183">
        <v>8.2439999999999998</v>
      </c>
      <c r="J42" s="186">
        <v>9.6210000000000004</v>
      </c>
    </row>
    <row r="43" spans="7:10" x14ac:dyDescent="0.3">
      <c r="G43" s="185">
        <v>2.1909999999999998</v>
      </c>
      <c r="H43" s="186">
        <v>2.0409999999999999</v>
      </c>
      <c r="I43" s="183">
        <v>-1.0569999999999999</v>
      </c>
      <c r="J43" s="183" t="s">
        <v>223</v>
      </c>
    </row>
    <row r="44" spans="7:10" x14ac:dyDescent="0.3">
      <c r="G44" s="185">
        <v>2.2090000000000001</v>
      </c>
      <c r="H44" s="186">
        <v>0.877</v>
      </c>
      <c r="I44" s="183">
        <v>2.399</v>
      </c>
      <c r="J44" s="183" t="s">
        <v>223</v>
      </c>
    </row>
    <row r="45" spans="7:10" x14ac:dyDescent="0.3">
      <c r="G45" s="185">
        <v>2.2109999999999999</v>
      </c>
      <c r="H45" s="186">
        <v>2.6819999999999999</v>
      </c>
    </row>
    <row r="46" spans="7:10" x14ac:dyDescent="0.3">
      <c r="G46" s="185">
        <v>2.2130000000000001</v>
      </c>
      <c r="H46" s="186">
        <v>0.47199999999999998</v>
      </c>
    </row>
    <row r="47" spans="7:10" x14ac:dyDescent="0.3">
      <c r="G47" s="185">
        <v>2.34</v>
      </c>
      <c r="H47" s="186">
        <v>2.1469999999999998</v>
      </c>
    </row>
    <row r="48" spans="7:10" x14ac:dyDescent="0.3">
      <c r="G48" s="185">
        <v>2.3959999999999999</v>
      </c>
      <c r="H48" s="186">
        <v>1.4019999999999999</v>
      </c>
    </row>
    <row r="49" spans="7:8" x14ac:dyDescent="0.3">
      <c r="G49" s="185">
        <v>2.4329999999999998</v>
      </c>
      <c r="H49" s="186">
        <v>1.6970000000000001</v>
      </c>
    </row>
    <row r="50" spans="7:8" x14ac:dyDescent="0.3">
      <c r="G50" s="185">
        <v>2.4470000000000001</v>
      </c>
      <c r="H50" s="186">
        <v>1.597</v>
      </c>
    </row>
    <row r="51" spans="7:8" x14ac:dyDescent="0.3">
      <c r="G51" s="185">
        <v>2.46</v>
      </c>
      <c r="H51" s="186">
        <v>0.41299999999999998</v>
      </c>
    </row>
    <row r="52" spans="7:8" x14ac:dyDescent="0.3">
      <c r="G52" s="185">
        <v>2.5419999999999998</v>
      </c>
      <c r="H52" s="186">
        <v>-0.36199999999999999</v>
      </c>
    </row>
    <row r="53" spans="7:8" x14ac:dyDescent="0.3">
      <c r="G53" s="185">
        <v>2.585</v>
      </c>
      <c r="H53" s="186">
        <v>6.2E-2</v>
      </c>
    </row>
    <row r="54" spans="7:8" x14ac:dyDescent="0.3">
      <c r="G54" s="185">
        <v>2.637</v>
      </c>
      <c r="H54" s="186">
        <v>2.5819999999999999</v>
      </c>
    </row>
    <row r="55" spans="7:8" x14ac:dyDescent="0.3">
      <c r="G55" s="185">
        <v>2.6419999999999999</v>
      </c>
      <c r="H55" s="186">
        <v>-0.38100000000000001</v>
      </c>
    </row>
    <row r="56" spans="7:8" x14ac:dyDescent="0.3">
      <c r="G56" s="185">
        <v>2.6669999999999998</v>
      </c>
      <c r="H56" s="186">
        <v>2.2589999999999999</v>
      </c>
    </row>
    <row r="57" spans="7:8" x14ac:dyDescent="0.3">
      <c r="G57" s="185">
        <v>2.6669999999999998</v>
      </c>
      <c r="H57" s="186">
        <v>1.643</v>
      </c>
    </row>
    <row r="58" spans="7:8" x14ac:dyDescent="0.3">
      <c r="G58" s="185">
        <v>2.7160000000000002</v>
      </c>
      <c r="H58" s="186">
        <v>1.351</v>
      </c>
    </row>
    <row r="59" spans="7:8" x14ac:dyDescent="0.3">
      <c r="G59" s="185">
        <v>2.734</v>
      </c>
      <c r="H59" s="186">
        <v>-0.36899999999999999</v>
      </c>
    </row>
    <row r="60" spans="7:8" x14ac:dyDescent="0.3">
      <c r="G60" s="185">
        <v>2.7909999999999999</v>
      </c>
      <c r="H60" s="186">
        <v>1.7809999999999999</v>
      </c>
    </row>
    <row r="61" spans="7:8" x14ac:dyDescent="0.3">
      <c r="G61" s="185">
        <v>2.9409999999999998</v>
      </c>
      <c r="H61" s="186">
        <v>1.048</v>
      </c>
    </row>
    <row r="62" spans="7:8" x14ac:dyDescent="0.3">
      <c r="G62" s="185">
        <v>2.9630000000000001</v>
      </c>
      <c r="H62" s="186">
        <v>3.1269999999999998</v>
      </c>
    </row>
    <row r="63" spans="7:8" x14ac:dyDescent="0.3">
      <c r="G63" s="185">
        <v>3.3660000000000001</v>
      </c>
      <c r="H63" s="186">
        <v>1.6060000000000001</v>
      </c>
    </row>
    <row r="64" spans="7:8" x14ac:dyDescent="0.3">
      <c r="G64" s="185">
        <v>3.629</v>
      </c>
      <c r="H64" s="186">
        <v>1.028</v>
      </c>
    </row>
    <row r="65" spans="7:8" x14ac:dyDescent="0.3">
      <c r="G65" s="185">
        <v>3.907</v>
      </c>
      <c r="H65" s="186">
        <v>0.41199999999999998</v>
      </c>
    </row>
    <row r="66" spans="7:8" x14ac:dyDescent="0.3">
      <c r="G66" s="185">
        <v>4.0860000000000003</v>
      </c>
      <c r="H66" s="186">
        <v>1.6339999999999999</v>
      </c>
    </row>
    <row r="67" spans="7:8" x14ac:dyDescent="0.3">
      <c r="G67" s="185">
        <v>4.4820000000000002</v>
      </c>
      <c r="H67" s="186">
        <v>-2.4E-2</v>
      </c>
    </row>
    <row r="68" spans="7:8" x14ac:dyDescent="0.3">
      <c r="G68" s="185">
        <v>4.51</v>
      </c>
      <c r="H68" s="186">
        <v>0.254</v>
      </c>
    </row>
    <row r="69" spans="7:8" x14ac:dyDescent="0.3">
      <c r="G69" s="185">
        <v>4.819</v>
      </c>
      <c r="H69" s="186">
        <v>4.819</v>
      </c>
    </row>
    <row r="70" spans="7:8" x14ac:dyDescent="0.3">
      <c r="G70" s="185">
        <v>5.2789999999999999</v>
      </c>
      <c r="H70" s="186">
        <v>1.5920000000000001</v>
      </c>
    </row>
    <row r="71" spans="7:8" x14ac:dyDescent="0.3">
      <c r="G71" s="185">
        <v>6.0990000000000002</v>
      </c>
      <c r="H71" s="186">
        <v>-8.3000000000000004E-2</v>
      </c>
    </row>
    <row r="72" spans="7:8" x14ac:dyDescent="0.3">
      <c r="G72" s="185">
        <v>7.1349999999999998</v>
      </c>
      <c r="H72" s="186">
        <v>0.27800000000000002</v>
      </c>
    </row>
    <row r="73" spans="7:8" x14ac:dyDescent="0.3">
      <c r="G73" s="185">
        <v>14.88</v>
      </c>
      <c r="H73" s="186">
        <v>18.088000000000001</v>
      </c>
    </row>
  </sheetData>
  <mergeCells count="6">
    <mergeCell ref="A2:B2"/>
    <mergeCell ref="C2:D2"/>
    <mergeCell ref="A1:D1"/>
    <mergeCell ref="G2:H2"/>
    <mergeCell ref="I2:J2"/>
    <mergeCell ref="G1:J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9D42-F4CF-4506-8FF2-A266DE013A73}">
  <dimension ref="A1:T11"/>
  <sheetViews>
    <sheetView workbookViewId="0">
      <selection activeCell="L33" sqref="L33"/>
    </sheetView>
  </sheetViews>
  <sheetFormatPr defaultRowHeight="14.4" x14ac:dyDescent="0.3"/>
  <cols>
    <col min="1" max="1" width="11.21875" style="125" customWidth="1"/>
    <col min="2" max="2" width="4.6640625" style="125" bestFit="1" customWidth="1"/>
    <col min="3" max="3" width="6.6640625" style="125" bestFit="1" customWidth="1"/>
    <col min="4" max="4" width="5.109375" style="125" bestFit="1" customWidth="1"/>
    <col min="5" max="5" width="5.44140625" style="125" bestFit="1" customWidth="1"/>
    <col min="6" max="6" width="4.33203125" style="125" bestFit="1" customWidth="1"/>
    <col min="7" max="7" width="10.33203125" style="125" bestFit="1" customWidth="1"/>
    <col min="8" max="8" width="4.77734375" style="125" customWidth="1"/>
    <col min="9" max="9" width="5.21875" style="125" bestFit="1" customWidth="1"/>
    <col min="10" max="10" width="5.5546875" style="125" bestFit="1" customWidth="1"/>
    <col min="11" max="11" width="4.33203125" style="125" bestFit="1" customWidth="1"/>
    <col min="12" max="13" width="8.88671875" style="125"/>
    <col min="14" max="14" width="20" style="125" bestFit="1" customWidth="1"/>
    <col min="15" max="15" width="7.88671875" style="125" customWidth="1"/>
    <col min="16" max="16" width="15" style="125" bestFit="1" customWidth="1"/>
    <col min="17" max="17" width="8.21875" style="125" bestFit="1" customWidth="1"/>
    <col min="18" max="18" width="14.21875" style="125" bestFit="1" customWidth="1"/>
    <col min="19" max="19" width="16" style="125" bestFit="1" customWidth="1"/>
    <col min="20" max="20" width="12.21875" style="125" bestFit="1" customWidth="1"/>
    <col min="21" max="16384" width="8.88671875" style="125"/>
  </cols>
  <sheetData>
    <row r="1" spans="1:20" s="123" customFormat="1" ht="15" customHeight="1" thickBot="1" x14ac:dyDescent="0.35">
      <c r="A1" s="123" t="s">
        <v>206</v>
      </c>
    </row>
    <row r="2" spans="1:20" s="124" customFormat="1" ht="14.25" customHeight="1" thickBot="1" x14ac:dyDescent="0.35">
      <c r="A2" s="235" t="s">
        <v>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7"/>
      <c r="N2" s="238" t="s">
        <v>125</v>
      </c>
      <c r="O2" s="239"/>
      <c r="P2" s="236"/>
      <c r="Q2" s="236"/>
      <c r="R2" s="236"/>
      <c r="S2" s="236"/>
      <c r="T2" s="240"/>
    </row>
    <row r="3" spans="1:20" ht="14.25" customHeight="1" thickBot="1" x14ac:dyDescent="0.35">
      <c r="A3" s="163" t="s">
        <v>126</v>
      </c>
      <c r="B3" s="164" t="s">
        <v>127</v>
      </c>
      <c r="C3" s="165" t="s">
        <v>128</v>
      </c>
      <c r="D3" s="165" t="s">
        <v>129</v>
      </c>
      <c r="E3" s="165" t="s">
        <v>130</v>
      </c>
      <c r="F3" s="165" t="s">
        <v>223</v>
      </c>
      <c r="G3" s="166" t="s">
        <v>131</v>
      </c>
      <c r="H3" s="165" t="s">
        <v>132</v>
      </c>
      <c r="I3" s="165" t="s">
        <v>133</v>
      </c>
      <c r="J3" s="165" t="s">
        <v>134</v>
      </c>
      <c r="K3" s="165" t="s">
        <v>223</v>
      </c>
      <c r="L3" s="166" t="s">
        <v>135</v>
      </c>
      <c r="M3" s="189" t="s">
        <v>136</v>
      </c>
      <c r="N3" s="192" t="s">
        <v>228</v>
      </c>
      <c r="O3" s="193" t="s">
        <v>224</v>
      </c>
      <c r="P3" s="194" t="s">
        <v>138</v>
      </c>
      <c r="Q3" s="191" t="s">
        <v>139</v>
      </c>
      <c r="R3" s="155" t="s">
        <v>140</v>
      </c>
      <c r="S3" s="155" t="s">
        <v>141</v>
      </c>
      <c r="T3" s="168" t="s">
        <v>207</v>
      </c>
    </row>
    <row r="4" spans="1:20" ht="14.25" customHeight="1" x14ac:dyDescent="0.3">
      <c r="A4" s="147" t="s">
        <v>142</v>
      </c>
      <c r="B4" s="144" t="s">
        <v>188</v>
      </c>
      <c r="C4" s="127" t="b">
        <v>0</v>
      </c>
      <c r="D4" s="127">
        <f>H4-E4</f>
        <v>66</v>
      </c>
      <c r="E4" s="121">
        <v>0</v>
      </c>
      <c r="F4" s="121">
        <v>4</v>
      </c>
      <c r="G4" s="128">
        <f>100*E4/H4</f>
        <v>0</v>
      </c>
      <c r="H4" s="127">
        <f>70-F4</f>
        <v>66</v>
      </c>
      <c r="I4" s="127">
        <f>M4-J4</f>
        <v>36</v>
      </c>
      <c r="J4" s="121">
        <v>2</v>
      </c>
      <c r="K4" s="121">
        <v>3</v>
      </c>
      <c r="L4" s="128">
        <f>100*J4/M4</f>
        <v>5.2631578947368425</v>
      </c>
      <c r="M4" s="151">
        <f>41-K4</f>
        <v>38</v>
      </c>
      <c r="N4" s="190" t="s">
        <v>225</v>
      </c>
      <c r="O4" s="150">
        <v>1.8819999999999999</v>
      </c>
      <c r="P4" s="150">
        <v>5.9799999999999999E-2</v>
      </c>
      <c r="Q4" s="127" t="s">
        <v>29</v>
      </c>
      <c r="R4" s="127" t="s">
        <v>142</v>
      </c>
      <c r="S4" s="130">
        <f>P4*2</f>
        <v>0.1196</v>
      </c>
      <c r="T4" s="129" t="s">
        <v>29</v>
      </c>
    </row>
    <row r="5" spans="1:20" ht="14.25" customHeight="1" x14ac:dyDescent="0.3">
      <c r="A5" s="148" t="s">
        <v>143</v>
      </c>
      <c r="B5" s="145" t="s">
        <v>188</v>
      </c>
      <c r="C5" s="138" t="b">
        <v>0</v>
      </c>
      <c r="D5" s="138">
        <f t="shared" ref="D5:D11" si="0">H5-E5</f>
        <v>66</v>
      </c>
      <c r="E5" s="137">
        <v>3</v>
      </c>
      <c r="F5" s="137">
        <v>1</v>
      </c>
      <c r="G5" s="139">
        <f t="shared" ref="G5:G11" si="1">100*E5/H5</f>
        <v>4.3478260869565215</v>
      </c>
      <c r="H5" s="138">
        <f t="shared" ref="H5:H7" si="2">70-F5</f>
        <v>69</v>
      </c>
      <c r="I5" s="138">
        <f t="shared" ref="I5:I11" si="3">M5-J5</f>
        <v>39</v>
      </c>
      <c r="J5" s="137">
        <v>0</v>
      </c>
      <c r="K5" s="137">
        <v>2</v>
      </c>
      <c r="L5" s="139">
        <f t="shared" ref="L5:L11" si="4">100*J5/M5</f>
        <v>0</v>
      </c>
      <c r="M5" s="152">
        <f t="shared" ref="M5:M7" si="5">41-K5</f>
        <v>39</v>
      </c>
      <c r="N5" s="190" t="s">
        <v>250</v>
      </c>
      <c r="O5" s="150">
        <v>1.321</v>
      </c>
      <c r="P5" s="150">
        <v>0.18659999999999999</v>
      </c>
      <c r="Q5" s="138" t="s">
        <v>29</v>
      </c>
      <c r="R5" s="138" t="s">
        <v>143</v>
      </c>
      <c r="S5" s="140">
        <f t="shared" ref="S5:S10" si="6">P5*2</f>
        <v>0.37319999999999998</v>
      </c>
      <c r="T5" s="143" t="s">
        <v>29</v>
      </c>
    </row>
    <row r="6" spans="1:20" ht="14.25" customHeight="1" x14ac:dyDescent="0.3">
      <c r="A6" s="148" t="s">
        <v>142</v>
      </c>
      <c r="B6" s="145" t="s">
        <v>190</v>
      </c>
      <c r="C6" s="138" t="b">
        <v>0</v>
      </c>
      <c r="D6" s="138">
        <f t="shared" si="0"/>
        <v>63</v>
      </c>
      <c r="E6" s="137">
        <v>3</v>
      </c>
      <c r="F6" s="137">
        <v>4</v>
      </c>
      <c r="G6" s="139">
        <f t="shared" si="1"/>
        <v>4.5454545454545459</v>
      </c>
      <c r="H6" s="138">
        <f t="shared" si="2"/>
        <v>66</v>
      </c>
      <c r="I6" s="138">
        <f t="shared" si="3"/>
        <v>33</v>
      </c>
      <c r="J6" s="137">
        <v>5</v>
      </c>
      <c r="K6" s="137">
        <v>3</v>
      </c>
      <c r="L6" s="139">
        <f t="shared" si="4"/>
        <v>13.157894736842104</v>
      </c>
      <c r="M6" s="152">
        <f t="shared" si="5"/>
        <v>38</v>
      </c>
      <c r="N6" s="190" t="s">
        <v>226</v>
      </c>
      <c r="O6" s="150">
        <v>1.587</v>
      </c>
      <c r="P6" s="150">
        <v>0.1125</v>
      </c>
      <c r="Q6" s="138" t="s">
        <v>29</v>
      </c>
      <c r="R6" s="138" t="s">
        <v>142</v>
      </c>
      <c r="S6" s="140">
        <f t="shared" si="6"/>
        <v>0.22500000000000001</v>
      </c>
      <c r="T6" s="143" t="s">
        <v>29</v>
      </c>
    </row>
    <row r="7" spans="1:20" ht="14.25" customHeight="1" thickBot="1" x14ac:dyDescent="0.35">
      <c r="A7" s="149" t="s">
        <v>143</v>
      </c>
      <c r="B7" s="146" t="s">
        <v>190</v>
      </c>
      <c r="C7" s="132" t="b">
        <v>0</v>
      </c>
      <c r="D7" s="132">
        <f t="shared" si="0"/>
        <v>56</v>
      </c>
      <c r="E7" s="122">
        <v>13</v>
      </c>
      <c r="F7" s="122">
        <v>1</v>
      </c>
      <c r="G7" s="133">
        <f t="shared" si="1"/>
        <v>18.840579710144926</v>
      </c>
      <c r="H7" s="132">
        <f t="shared" si="2"/>
        <v>69</v>
      </c>
      <c r="I7" s="132">
        <f t="shared" si="3"/>
        <v>38</v>
      </c>
      <c r="J7" s="122">
        <v>1</v>
      </c>
      <c r="K7" s="122">
        <v>2</v>
      </c>
      <c r="L7" s="133">
        <f>100*J7/M7</f>
        <v>2.5641025641025643</v>
      </c>
      <c r="M7" s="153">
        <f t="shared" si="5"/>
        <v>39</v>
      </c>
      <c r="N7" s="190" t="s">
        <v>251</v>
      </c>
      <c r="O7" s="150">
        <v>2.419</v>
      </c>
      <c r="P7" s="150">
        <v>1.5599999999999999E-2</v>
      </c>
      <c r="Q7" s="132" t="s">
        <v>124</v>
      </c>
      <c r="R7" s="132" t="s">
        <v>143</v>
      </c>
      <c r="S7" s="135">
        <f t="shared" si="6"/>
        <v>3.1199999999999999E-2</v>
      </c>
      <c r="T7" s="136" t="s">
        <v>124</v>
      </c>
    </row>
    <row r="8" spans="1:20" s="118" customFormat="1" ht="14.25" customHeight="1" x14ac:dyDescent="0.3">
      <c r="A8" s="147" t="s">
        <v>142</v>
      </c>
      <c r="B8" s="144" t="s">
        <v>188</v>
      </c>
      <c r="C8" s="120" t="b">
        <v>1</v>
      </c>
      <c r="D8" s="127">
        <f t="shared" si="0"/>
        <v>20</v>
      </c>
      <c r="E8" s="121">
        <v>1</v>
      </c>
      <c r="F8" s="127">
        <v>0</v>
      </c>
      <c r="G8" s="128">
        <f t="shared" si="1"/>
        <v>4.7619047619047619</v>
      </c>
      <c r="H8" s="127">
        <f>21-F8</f>
        <v>21</v>
      </c>
      <c r="I8" s="127">
        <f t="shared" si="3"/>
        <v>17</v>
      </c>
      <c r="J8" s="121">
        <v>1</v>
      </c>
      <c r="K8" s="121">
        <v>2</v>
      </c>
      <c r="L8" s="128">
        <f t="shared" si="4"/>
        <v>5.5555555555555554</v>
      </c>
      <c r="M8" s="151">
        <f>20-K8</f>
        <v>18</v>
      </c>
      <c r="N8" s="157" t="s">
        <v>227</v>
      </c>
      <c r="O8" s="158">
        <v>0.112</v>
      </c>
      <c r="P8" s="158">
        <v>0.91080000000000005</v>
      </c>
      <c r="Q8" s="127" t="s">
        <v>29</v>
      </c>
      <c r="R8" s="127" t="s">
        <v>142</v>
      </c>
      <c r="S8" s="130">
        <f t="shared" si="6"/>
        <v>1.8216000000000001</v>
      </c>
      <c r="T8" s="129" t="s">
        <v>29</v>
      </c>
    </row>
    <row r="9" spans="1:20" s="118" customFormat="1" ht="14.25" customHeight="1" x14ac:dyDescent="0.3">
      <c r="A9" s="148" t="s">
        <v>143</v>
      </c>
      <c r="B9" s="145" t="s">
        <v>188</v>
      </c>
      <c r="C9" s="141" t="b">
        <v>1</v>
      </c>
      <c r="D9" s="138">
        <f t="shared" si="0"/>
        <v>21</v>
      </c>
      <c r="E9" s="138">
        <v>0</v>
      </c>
      <c r="F9" s="138">
        <v>0</v>
      </c>
      <c r="G9" s="139">
        <f t="shared" si="1"/>
        <v>0</v>
      </c>
      <c r="H9" s="138">
        <f t="shared" ref="H9:H11" si="7">21-F9</f>
        <v>21</v>
      </c>
      <c r="I9" s="138">
        <f t="shared" si="3"/>
        <v>20</v>
      </c>
      <c r="J9" s="138">
        <v>0</v>
      </c>
      <c r="K9" s="138">
        <v>0</v>
      </c>
      <c r="L9" s="139">
        <f t="shared" si="4"/>
        <v>0</v>
      </c>
      <c r="M9" s="152">
        <f t="shared" ref="M9:M11" si="8">20-K9</f>
        <v>20</v>
      </c>
      <c r="N9" s="241" t="s">
        <v>222</v>
      </c>
      <c r="O9" s="242"/>
      <c r="P9" s="242"/>
      <c r="Q9" s="138" t="s">
        <v>29</v>
      </c>
      <c r="R9" s="138" t="s">
        <v>143</v>
      </c>
      <c r="S9" s="138" t="s">
        <v>222</v>
      </c>
      <c r="T9" s="143" t="s">
        <v>29</v>
      </c>
    </row>
    <row r="10" spans="1:20" ht="14.25" customHeight="1" x14ac:dyDescent="0.3">
      <c r="A10" s="148" t="s">
        <v>142</v>
      </c>
      <c r="B10" s="145" t="s">
        <v>190</v>
      </c>
      <c r="C10" s="141" t="b">
        <v>1</v>
      </c>
      <c r="D10" s="138">
        <f t="shared" si="0"/>
        <v>20</v>
      </c>
      <c r="E10" s="137">
        <v>1</v>
      </c>
      <c r="F10" s="138">
        <v>0</v>
      </c>
      <c r="G10" s="139">
        <f t="shared" si="1"/>
        <v>4.7619047619047619</v>
      </c>
      <c r="H10" s="138">
        <f t="shared" si="7"/>
        <v>21</v>
      </c>
      <c r="I10" s="138">
        <f t="shared" si="3"/>
        <v>16</v>
      </c>
      <c r="J10" s="137">
        <v>2</v>
      </c>
      <c r="K10" s="137">
        <v>2</v>
      </c>
      <c r="L10" s="139">
        <f t="shared" si="4"/>
        <v>11.111111111111111</v>
      </c>
      <c r="M10" s="152">
        <f t="shared" si="8"/>
        <v>18</v>
      </c>
      <c r="N10" s="159" t="s">
        <v>229</v>
      </c>
      <c r="O10" s="156">
        <v>0.74180000000000001</v>
      </c>
      <c r="P10" s="156">
        <v>0.4582</v>
      </c>
      <c r="Q10" s="138" t="s">
        <v>29</v>
      </c>
      <c r="R10" s="138" t="s">
        <v>142</v>
      </c>
      <c r="S10" s="140">
        <f t="shared" si="6"/>
        <v>0.91639999999999999</v>
      </c>
      <c r="T10" s="143" t="s">
        <v>29</v>
      </c>
    </row>
    <row r="11" spans="1:20" ht="14.25" customHeight="1" thickBot="1" x14ac:dyDescent="0.35">
      <c r="A11" s="149" t="s">
        <v>143</v>
      </c>
      <c r="B11" s="146" t="s">
        <v>190</v>
      </c>
      <c r="C11" s="119" t="b">
        <v>1</v>
      </c>
      <c r="D11" s="132">
        <f t="shared" si="0"/>
        <v>14</v>
      </c>
      <c r="E11" s="122">
        <v>7</v>
      </c>
      <c r="F11" s="132">
        <v>0</v>
      </c>
      <c r="G11" s="133">
        <f t="shared" si="1"/>
        <v>33.333333333333336</v>
      </c>
      <c r="H11" s="132">
        <f t="shared" si="7"/>
        <v>21</v>
      </c>
      <c r="I11" s="132">
        <f t="shared" si="3"/>
        <v>20</v>
      </c>
      <c r="J11" s="132">
        <v>0</v>
      </c>
      <c r="K11" s="132">
        <v>0</v>
      </c>
      <c r="L11" s="133">
        <f t="shared" si="4"/>
        <v>0</v>
      </c>
      <c r="M11" s="153">
        <f t="shared" si="8"/>
        <v>20</v>
      </c>
      <c r="N11" s="160" t="s">
        <v>230</v>
      </c>
      <c r="O11" s="161">
        <v>2.835</v>
      </c>
      <c r="P11" s="161">
        <v>4.5999999999999999E-3</v>
      </c>
      <c r="Q11" s="132" t="s">
        <v>36</v>
      </c>
      <c r="R11" s="132" t="s">
        <v>143</v>
      </c>
      <c r="S11" s="169">
        <f>P11*2</f>
        <v>9.1999999999999998E-3</v>
      </c>
      <c r="T11" s="136" t="s">
        <v>36</v>
      </c>
    </row>
  </sheetData>
  <mergeCells count="3">
    <mergeCell ref="A2:M2"/>
    <mergeCell ref="N2:T2"/>
    <mergeCell ref="N9:P9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workbookViewId="0">
      <selection activeCell="N10" sqref="N10"/>
    </sheetView>
  </sheetViews>
  <sheetFormatPr defaultColWidth="12.6640625" defaultRowHeight="15" customHeight="1" x14ac:dyDescent="0.25"/>
  <cols>
    <col min="1" max="1" width="16.109375" style="35" customWidth="1"/>
    <col min="2" max="4" width="8.6640625" style="35" customWidth="1"/>
    <col min="5" max="5" width="18.44140625" style="35" bestFit="1" customWidth="1"/>
    <col min="6" max="6" width="10.44140625" style="35" customWidth="1"/>
    <col min="7" max="9" width="8.6640625" style="35" customWidth="1"/>
    <col min="10" max="10" width="28.5546875" style="35" bestFit="1" customWidth="1"/>
    <col min="11" max="11" width="20" style="35" customWidth="1"/>
    <col min="12" max="12" width="8.6640625" style="35" customWidth="1"/>
    <col min="13" max="13" width="24" style="35" customWidth="1"/>
    <col min="14" max="14" width="14.77734375" style="35" customWidth="1"/>
    <col min="15" max="26" width="8.6640625" style="35" customWidth="1"/>
    <col min="27" max="16384" width="12.6640625" style="35"/>
  </cols>
  <sheetData>
    <row r="1" spans="1:14" s="34" customFormat="1" ht="14.25" customHeight="1" x14ac:dyDescent="0.25">
      <c r="A1" s="34" t="s">
        <v>154</v>
      </c>
    </row>
    <row r="2" spans="1:14" ht="14.25" customHeight="1" thickBot="1" x14ac:dyDescent="0.3"/>
    <row r="3" spans="1:14" ht="14.25" customHeight="1" thickBot="1" x14ac:dyDescent="0.3">
      <c r="A3" s="246" t="s">
        <v>23</v>
      </c>
      <c r="B3" s="247"/>
      <c r="C3" s="248"/>
      <c r="E3" s="249" t="s">
        <v>40</v>
      </c>
      <c r="F3" s="250"/>
      <c r="G3" s="251"/>
      <c r="J3" s="252" t="s">
        <v>39</v>
      </c>
      <c r="K3" s="253"/>
      <c r="L3" s="253"/>
      <c r="M3" s="253"/>
      <c r="N3" s="254"/>
    </row>
    <row r="4" spans="1:14" ht="14.25" customHeight="1" x14ac:dyDescent="0.25">
      <c r="A4" s="50"/>
      <c r="B4" s="51" t="s">
        <v>43</v>
      </c>
      <c r="C4" s="51" t="s">
        <v>44</v>
      </c>
      <c r="E4" s="48"/>
      <c r="F4" s="49" t="s">
        <v>43</v>
      </c>
      <c r="G4" s="49" t="s">
        <v>44</v>
      </c>
      <c r="J4" s="255" t="s">
        <v>41</v>
      </c>
      <c r="K4" s="256"/>
      <c r="L4" s="46"/>
      <c r="M4" s="45" t="s">
        <v>42</v>
      </c>
      <c r="N4" s="47"/>
    </row>
    <row r="5" spans="1:14" ht="14.25" customHeight="1" x14ac:dyDescent="0.25">
      <c r="A5" s="243" t="s">
        <v>51</v>
      </c>
      <c r="B5" s="36">
        <v>9.9449999999999997E-2</v>
      </c>
      <c r="C5" s="36">
        <v>0.4007</v>
      </c>
      <c r="E5" s="37" t="s">
        <v>47</v>
      </c>
      <c r="F5" s="38">
        <v>30</v>
      </c>
      <c r="G5" s="38">
        <v>30</v>
      </c>
      <c r="J5" s="40" t="s">
        <v>45</v>
      </c>
      <c r="K5" s="41"/>
      <c r="L5" s="41"/>
      <c r="M5" s="42" t="s">
        <v>46</v>
      </c>
      <c r="N5" s="39">
        <v>0.50519999999999998</v>
      </c>
    </row>
    <row r="6" spans="1:14" ht="14.25" customHeight="1" x14ac:dyDescent="0.25">
      <c r="A6" s="244"/>
      <c r="B6" s="36">
        <v>1.12931</v>
      </c>
      <c r="C6" s="36">
        <v>1.28362</v>
      </c>
      <c r="E6" s="37"/>
      <c r="F6" s="38"/>
      <c r="G6" s="38"/>
      <c r="J6" s="40" t="s">
        <v>48</v>
      </c>
      <c r="K6" s="43">
        <v>0.86780000000000002</v>
      </c>
      <c r="L6" s="41"/>
      <c r="M6" s="40" t="s">
        <v>49</v>
      </c>
      <c r="N6" s="43" t="s">
        <v>50</v>
      </c>
    </row>
    <row r="7" spans="1:14" ht="14.25" customHeight="1" x14ac:dyDescent="0.25">
      <c r="A7" s="244"/>
      <c r="B7" s="36">
        <v>0.81593000000000004</v>
      </c>
      <c r="C7" s="36">
        <v>0.41242000000000001</v>
      </c>
      <c r="E7" s="37" t="s">
        <v>25</v>
      </c>
      <c r="F7" s="38">
        <v>6.79E-3</v>
      </c>
      <c r="G7" s="38">
        <v>0</v>
      </c>
      <c r="J7" s="40" t="s">
        <v>52</v>
      </c>
      <c r="K7" s="43">
        <v>0.51390000000000002</v>
      </c>
      <c r="L7" s="41"/>
      <c r="M7" s="40"/>
      <c r="N7" s="43"/>
    </row>
    <row r="8" spans="1:14" ht="14.25" customHeight="1" x14ac:dyDescent="0.25">
      <c r="A8" s="244"/>
      <c r="B8" s="36">
        <v>1.34663</v>
      </c>
      <c r="C8" s="36">
        <v>2.7179099999999998</v>
      </c>
      <c r="E8" s="37" t="s">
        <v>33</v>
      </c>
      <c r="F8" s="38">
        <v>0.12089999999999999</v>
      </c>
      <c r="G8" s="38">
        <v>0.30349999999999999</v>
      </c>
      <c r="J8" s="40" t="s">
        <v>53</v>
      </c>
      <c r="K8" s="43">
        <v>-0.59209999999999996</v>
      </c>
      <c r="L8" s="41"/>
      <c r="M8" s="40" t="s">
        <v>54</v>
      </c>
      <c r="N8" s="43"/>
    </row>
    <row r="9" spans="1:14" ht="14.25" customHeight="1" x14ac:dyDescent="0.25">
      <c r="A9" s="244"/>
      <c r="B9" s="36">
        <v>2.1353</v>
      </c>
      <c r="C9" s="36">
        <v>3.7801499999999999</v>
      </c>
      <c r="E9" s="37" t="s">
        <v>34</v>
      </c>
      <c r="F9" s="38">
        <v>0.34860000000000002</v>
      </c>
      <c r="G9" s="38">
        <v>0.73950000000000005</v>
      </c>
      <c r="J9" s="40" t="s">
        <v>55</v>
      </c>
      <c r="K9" s="43">
        <v>1.1519999999999999</v>
      </c>
      <c r="L9" s="41"/>
      <c r="M9" s="42" t="s">
        <v>56</v>
      </c>
      <c r="N9" s="44">
        <v>4.4000000000000003E-3</v>
      </c>
    </row>
    <row r="10" spans="1:14" ht="14.25" customHeight="1" x14ac:dyDescent="0.25">
      <c r="A10" s="244"/>
      <c r="B10" s="36">
        <v>0.70232000000000006</v>
      </c>
      <c r="C10" s="36">
        <v>0.69887999999999995</v>
      </c>
      <c r="E10" s="37" t="s">
        <v>35</v>
      </c>
      <c r="F10" s="38">
        <v>1.0660000000000001</v>
      </c>
      <c r="G10" s="38">
        <v>1.7050000000000001</v>
      </c>
      <c r="J10" s="40"/>
      <c r="K10" s="43"/>
      <c r="L10" s="41"/>
      <c r="M10" s="42" t="s">
        <v>57</v>
      </c>
      <c r="N10" s="44" t="s">
        <v>36</v>
      </c>
    </row>
    <row r="11" spans="1:14" ht="14.25" customHeight="1" x14ac:dyDescent="0.25">
      <c r="A11" s="244"/>
      <c r="B11" s="36">
        <v>9.7199999999999995E-3</v>
      </c>
      <c r="C11" s="36">
        <v>2.5162900000000001</v>
      </c>
      <c r="E11" s="37" t="s">
        <v>26</v>
      </c>
      <c r="F11" s="38">
        <v>3.6070000000000002</v>
      </c>
      <c r="G11" s="38">
        <v>3.78</v>
      </c>
      <c r="J11" s="40" t="s">
        <v>58</v>
      </c>
      <c r="K11" s="43"/>
      <c r="L11" s="41"/>
      <c r="M11" s="40" t="s">
        <v>59</v>
      </c>
      <c r="N11" s="43" t="s">
        <v>60</v>
      </c>
    </row>
    <row r="12" spans="1:14" ht="14.25" customHeight="1" x14ac:dyDescent="0.25">
      <c r="A12" s="245"/>
      <c r="B12" s="36">
        <v>2.5486399999999998</v>
      </c>
      <c r="C12" s="36">
        <v>3.2600099999999999</v>
      </c>
      <c r="E12" s="37" t="s">
        <v>27</v>
      </c>
      <c r="F12" s="38">
        <v>3.6</v>
      </c>
      <c r="G12" s="38">
        <v>3.78</v>
      </c>
      <c r="J12" s="40" t="s">
        <v>48</v>
      </c>
      <c r="K12" s="43">
        <v>0.16209999999999999</v>
      </c>
      <c r="L12" s="41"/>
      <c r="M12" s="40" t="s">
        <v>61</v>
      </c>
      <c r="N12" s="43" t="s">
        <v>37</v>
      </c>
    </row>
    <row r="13" spans="1:14" ht="14.25" customHeight="1" x14ac:dyDescent="0.25">
      <c r="A13" s="243" t="s">
        <v>63</v>
      </c>
      <c r="B13" s="36">
        <v>0.18337000000000001</v>
      </c>
      <c r="C13" s="36">
        <v>9.0800000000000006E-2</v>
      </c>
      <c r="E13" s="37"/>
      <c r="F13" s="38"/>
      <c r="G13" s="38"/>
      <c r="J13" s="40" t="s">
        <v>52</v>
      </c>
      <c r="K13" s="43">
        <v>0.1915</v>
      </c>
      <c r="L13" s="41"/>
      <c r="M13" s="40"/>
      <c r="N13" s="43"/>
    </row>
    <row r="14" spans="1:14" ht="14.25" customHeight="1" x14ac:dyDescent="0.25">
      <c r="A14" s="244"/>
      <c r="B14" s="36">
        <v>0.29331000000000002</v>
      </c>
      <c r="C14" s="36">
        <v>0.17021</v>
      </c>
      <c r="E14" s="37" t="s">
        <v>30</v>
      </c>
      <c r="F14" s="38">
        <v>0.74619999999999997</v>
      </c>
      <c r="G14" s="38">
        <v>1.161</v>
      </c>
      <c r="J14" s="40"/>
      <c r="K14" s="43"/>
      <c r="L14" s="41"/>
      <c r="M14" s="40" t="s">
        <v>62</v>
      </c>
      <c r="N14" s="43">
        <v>30</v>
      </c>
    </row>
    <row r="15" spans="1:14" ht="14.25" customHeight="1" x14ac:dyDescent="0.25">
      <c r="A15" s="244"/>
      <c r="B15" s="36">
        <v>0.12811</v>
      </c>
      <c r="C15" s="36">
        <v>0.78007000000000004</v>
      </c>
      <c r="E15" s="37" t="s">
        <v>32</v>
      </c>
      <c r="F15" s="38">
        <v>0.93179999999999996</v>
      </c>
      <c r="G15" s="38">
        <v>1.137</v>
      </c>
      <c r="J15" s="40" t="s">
        <v>64</v>
      </c>
      <c r="K15" s="43"/>
      <c r="L15" s="41"/>
      <c r="M15" s="41"/>
      <c r="N15" s="43"/>
    </row>
    <row r="16" spans="1:14" ht="14.25" customHeight="1" x14ac:dyDescent="0.25">
      <c r="A16" s="244"/>
      <c r="B16" s="36">
        <v>0.77654000000000001</v>
      </c>
      <c r="C16" s="36">
        <v>0.11293</v>
      </c>
      <c r="E16" s="37" t="s">
        <v>38</v>
      </c>
      <c r="F16" s="38">
        <v>0.1701</v>
      </c>
      <c r="G16" s="38">
        <v>0.20760000000000001</v>
      </c>
      <c r="J16" s="40" t="s">
        <v>48</v>
      </c>
      <c r="K16" s="43" t="s">
        <v>65</v>
      </c>
      <c r="L16" s="41"/>
      <c r="M16" s="41"/>
      <c r="N16" s="43"/>
    </row>
    <row r="17" spans="1:14" ht="14.25" customHeight="1" x14ac:dyDescent="0.25">
      <c r="A17" s="244"/>
      <c r="B17" s="36">
        <v>1.0958699999999999</v>
      </c>
      <c r="C17" s="36">
        <v>0.32428000000000001</v>
      </c>
      <c r="J17" s="40" t="s">
        <v>52</v>
      </c>
      <c r="K17" s="43" t="s">
        <v>66</v>
      </c>
      <c r="L17" s="41"/>
      <c r="M17" s="41"/>
      <c r="N17" s="43"/>
    </row>
    <row r="18" spans="1:14" ht="14.25" customHeight="1" x14ac:dyDescent="0.25">
      <c r="A18" s="244"/>
      <c r="B18" s="36">
        <v>0.34144000000000002</v>
      </c>
      <c r="C18" s="36">
        <v>0.24109</v>
      </c>
      <c r="J18" s="40" t="s">
        <v>53</v>
      </c>
      <c r="K18" s="43" t="s">
        <v>67</v>
      </c>
      <c r="L18" s="41"/>
      <c r="M18" s="41"/>
      <c r="N18" s="43"/>
    </row>
    <row r="19" spans="1:14" ht="14.25" customHeight="1" x14ac:dyDescent="0.25">
      <c r="A19" s="245"/>
      <c r="B19" s="36">
        <v>4.9979999999999997E-2</v>
      </c>
      <c r="C19" s="36">
        <v>0.36721999999999999</v>
      </c>
      <c r="J19" s="40"/>
      <c r="K19" s="43"/>
      <c r="L19" s="41"/>
      <c r="M19" s="41"/>
      <c r="N19" s="43"/>
    </row>
    <row r="20" spans="1:14" ht="14.25" customHeight="1" x14ac:dyDescent="0.25">
      <c r="A20" s="243" t="s">
        <v>70</v>
      </c>
      <c r="B20" s="36">
        <v>9.4420000000000004E-2</v>
      </c>
      <c r="C20" s="36">
        <v>0.91507000000000005</v>
      </c>
      <c r="J20" s="40" t="s">
        <v>68</v>
      </c>
      <c r="K20" s="43"/>
      <c r="L20" s="41"/>
      <c r="M20" s="41"/>
      <c r="N20" s="43"/>
    </row>
    <row r="21" spans="1:14" ht="14.25" customHeight="1" x14ac:dyDescent="0.25">
      <c r="A21" s="244"/>
      <c r="B21" s="36">
        <v>9.5439999999999997E-2</v>
      </c>
      <c r="C21" s="36">
        <v>0.20557</v>
      </c>
      <c r="J21" s="42" t="s">
        <v>69</v>
      </c>
      <c r="K21" s="44">
        <v>0.50580000000000003</v>
      </c>
      <c r="L21" s="41"/>
      <c r="M21" s="41"/>
      <c r="N21" s="43"/>
    </row>
    <row r="22" spans="1:14" ht="14.25" customHeight="1" x14ac:dyDescent="0.25">
      <c r="A22" s="244"/>
      <c r="B22" s="36">
        <v>6.79E-3</v>
      </c>
      <c r="C22" s="36">
        <v>0.15254999999999999</v>
      </c>
      <c r="J22" s="40" t="s">
        <v>71</v>
      </c>
      <c r="K22" s="43">
        <v>0.81340000000000001</v>
      </c>
      <c r="L22" s="41"/>
      <c r="M22" s="41"/>
      <c r="N22" s="43"/>
    </row>
    <row r="23" spans="1:14" ht="14.25" customHeight="1" x14ac:dyDescent="0.25">
      <c r="A23" s="244"/>
      <c r="B23" s="36">
        <v>0.67298999999999998</v>
      </c>
      <c r="C23" s="36">
        <v>1.61113</v>
      </c>
      <c r="J23" s="40"/>
      <c r="K23" s="43"/>
      <c r="L23" s="41"/>
      <c r="M23" s="41"/>
      <c r="N23" s="43"/>
    </row>
    <row r="24" spans="1:14" ht="14.25" customHeight="1" x14ac:dyDescent="0.25">
      <c r="A24" s="244"/>
      <c r="B24" s="36">
        <v>1.0563800000000001</v>
      </c>
      <c r="C24" s="36">
        <v>3.0074999999999998</v>
      </c>
      <c r="J24" s="40" t="s">
        <v>72</v>
      </c>
      <c r="K24" s="43"/>
      <c r="L24" s="41"/>
      <c r="M24" s="41"/>
      <c r="N24" s="43"/>
    </row>
    <row r="25" spans="1:14" ht="14.25" customHeight="1" x14ac:dyDescent="0.25">
      <c r="A25" s="244"/>
      <c r="B25" s="36">
        <v>0.42609999999999998</v>
      </c>
      <c r="C25" s="36">
        <v>0.47095999999999999</v>
      </c>
      <c r="J25" s="40" t="s">
        <v>73</v>
      </c>
      <c r="K25" s="43">
        <v>28.66</v>
      </c>
      <c r="L25" s="41"/>
      <c r="M25" s="41"/>
      <c r="N25" s="43"/>
    </row>
    <row r="26" spans="1:14" ht="14.25" customHeight="1" x14ac:dyDescent="0.25">
      <c r="A26" s="244"/>
      <c r="B26" s="36">
        <v>8.3599999999999994E-2</v>
      </c>
      <c r="C26" s="36">
        <v>0.93103000000000002</v>
      </c>
      <c r="J26" s="40" t="s">
        <v>74</v>
      </c>
      <c r="K26" s="43" t="s">
        <v>75</v>
      </c>
      <c r="L26" s="41"/>
      <c r="M26" s="41"/>
      <c r="N26" s="43"/>
    </row>
    <row r="27" spans="1:14" ht="14.25" customHeight="1" x14ac:dyDescent="0.25">
      <c r="A27" s="245"/>
      <c r="B27" s="36">
        <v>0.18536</v>
      </c>
      <c r="C27" s="36">
        <v>1.6479900000000001</v>
      </c>
      <c r="J27" s="40" t="s">
        <v>28</v>
      </c>
      <c r="K27" s="43" t="s">
        <v>76</v>
      </c>
      <c r="L27" s="41"/>
      <c r="M27" s="41"/>
      <c r="N27" s="43"/>
    </row>
    <row r="28" spans="1:14" ht="14.25" customHeight="1" x14ac:dyDescent="0.25">
      <c r="A28" s="243" t="s">
        <v>79</v>
      </c>
      <c r="B28" s="36">
        <v>0.40532000000000001</v>
      </c>
      <c r="C28" s="36">
        <v>1.1217900000000001</v>
      </c>
      <c r="J28" s="40" t="s">
        <v>77</v>
      </c>
      <c r="K28" s="43" t="s">
        <v>78</v>
      </c>
      <c r="L28" s="41"/>
      <c r="M28" s="41"/>
      <c r="N28" s="43"/>
    </row>
    <row r="29" spans="1:14" ht="14.25" customHeight="1" x14ac:dyDescent="0.25">
      <c r="A29" s="244"/>
      <c r="B29" s="36">
        <v>0.33787</v>
      </c>
      <c r="C29" s="36">
        <v>0.59702999999999995</v>
      </c>
      <c r="J29" s="40"/>
      <c r="K29" s="43"/>
      <c r="L29" s="41"/>
      <c r="M29" s="41"/>
      <c r="N29" s="43"/>
    </row>
    <row r="30" spans="1:14" ht="14.25" customHeight="1" x14ac:dyDescent="0.25">
      <c r="A30" s="244"/>
      <c r="B30" s="36">
        <v>3.60656</v>
      </c>
      <c r="C30" s="36">
        <v>3.59205</v>
      </c>
      <c r="J30" s="40" t="s">
        <v>80</v>
      </c>
      <c r="K30" s="43" t="s">
        <v>81</v>
      </c>
      <c r="L30" s="41"/>
      <c r="M30" s="41"/>
      <c r="N30" s="43"/>
    </row>
    <row r="31" spans="1:14" ht="14.25" customHeight="1" x14ac:dyDescent="0.25">
      <c r="A31" s="244"/>
      <c r="B31" s="36">
        <v>0.14166000000000001</v>
      </c>
      <c r="C31" s="36">
        <v>0</v>
      </c>
    </row>
    <row r="32" spans="1:14" ht="14.25" customHeight="1" x14ac:dyDescent="0.25">
      <c r="A32" s="244"/>
      <c r="B32" s="36">
        <v>3.0364200000000001</v>
      </c>
      <c r="C32" s="36">
        <v>1.87432</v>
      </c>
    </row>
    <row r="33" spans="1:3" ht="14.25" customHeight="1" x14ac:dyDescent="0.25">
      <c r="A33" s="244"/>
      <c r="B33" s="36">
        <v>0.35574</v>
      </c>
      <c r="C33" s="36">
        <v>1.1677999999999999</v>
      </c>
    </row>
    <row r="34" spans="1:3" ht="14.25" customHeight="1" x14ac:dyDescent="0.25">
      <c r="A34" s="245"/>
      <c r="B34" s="36">
        <v>0.22495999999999999</v>
      </c>
      <c r="C34" s="36">
        <v>0.39027000000000001</v>
      </c>
    </row>
  </sheetData>
  <mergeCells count="8">
    <mergeCell ref="A28:A34"/>
    <mergeCell ref="A3:C3"/>
    <mergeCell ref="E3:G3"/>
    <mergeCell ref="J3:N3"/>
    <mergeCell ref="J4:K4"/>
    <mergeCell ref="A5:A12"/>
    <mergeCell ref="A13:A19"/>
    <mergeCell ref="A20:A2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C3F5-F855-41CD-93AA-A1E5C111680A}">
  <dimension ref="A1:N85"/>
  <sheetViews>
    <sheetView workbookViewId="0">
      <selection sqref="A1:XFD1"/>
    </sheetView>
  </sheetViews>
  <sheetFormatPr defaultRowHeight="14.4" x14ac:dyDescent="0.3"/>
  <cols>
    <col min="2" max="2" width="9" bestFit="1" customWidth="1"/>
    <col min="3" max="3" width="10.33203125" bestFit="1" customWidth="1"/>
    <col min="4" max="4" width="9.33203125" bestFit="1" customWidth="1"/>
    <col min="5" max="5" width="10.109375" bestFit="1" customWidth="1"/>
    <col min="6" max="6" width="26.5546875" bestFit="1" customWidth="1"/>
    <col min="7" max="7" width="12" customWidth="1"/>
    <col min="8" max="8" width="10.33203125" bestFit="1" customWidth="1"/>
    <col min="9" max="9" width="10.33203125" customWidth="1"/>
    <col min="10" max="10" width="14.44140625" bestFit="1" customWidth="1"/>
    <col min="12" max="12" width="20" bestFit="1" customWidth="1"/>
    <col min="13" max="13" width="25.6640625" bestFit="1" customWidth="1"/>
    <col min="14" max="14" width="14.44140625" bestFit="1" customWidth="1"/>
  </cols>
  <sheetData>
    <row r="1" spans="1:14" s="33" customFormat="1" ht="15" thickBot="1" x14ac:dyDescent="0.35">
      <c r="A1" s="33" t="s">
        <v>176</v>
      </c>
    </row>
    <row r="2" spans="1:14" ht="15" thickBot="1" x14ac:dyDescent="0.35">
      <c r="A2" s="257" t="s">
        <v>23</v>
      </c>
      <c r="B2" s="258"/>
      <c r="C2" s="258"/>
      <c r="D2" s="258"/>
      <c r="E2" s="259"/>
      <c r="F2" s="263" t="s">
        <v>10</v>
      </c>
      <c r="G2" s="264"/>
      <c r="H2" s="264"/>
      <c r="I2" s="264"/>
      <c r="J2" s="265"/>
      <c r="K2" s="260" t="s">
        <v>125</v>
      </c>
      <c r="L2" s="261"/>
      <c r="M2" s="261"/>
      <c r="N2" s="262"/>
    </row>
    <row r="3" spans="1:14" x14ac:dyDescent="0.3">
      <c r="A3" s="73" t="s">
        <v>156</v>
      </c>
      <c r="B3" s="74" t="s">
        <v>157</v>
      </c>
      <c r="C3" s="74" t="s">
        <v>158</v>
      </c>
      <c r="D3" s="74" t="s">
        <v>159</v>
      </c>
      <c r="E3" s="75" t="s">
        <v>160</v>
      </c>
      <c r="F3" s="76"/>
      <c r="G3" s="80" t="s">
        <v>157</v>
      </c>
      <c r="H3" s="80" t="s">
        <v>158</v>
      </c>
      <c r="I3" s="80" t="s">
        <v>159</v>
      </c>
      <c r="J3" s="81" t="s">
        <v>160</v>
      </c>
      <c r="K3" s="77" t="s">
        <v>45</v>
      </c>
      <c r="L3" s="78"/>
      <c r="M3" s="79"/>
      <c r="N3" s="29"/>
    </row>
    <row r="4" spans="1:14" x14ac:dyDescent="0.3">
      <c r="A4" s="68">
        <v>3.1341459999999999</v>
      </c>
      <c r="B4" s="54">
        <v>3.7356400000000001</v>
      </c>
      <c r="C4" s="54"/>
      <c r="D4" s="54"/>
      <c r="E4" s="69"/>
      <c r="F4" s="66" t="s">
        <v>24</v>
      </c>
      <c r="G4" s="52">
        <v>21</v>
      </c>
      <c r="H4" s="52">
        <v>20</v>
      </c>
      <c r="I4" s="52">
        <v>20</v>
      </c>
      <c r="J4" s="61">
        <v>18</v>
      </c>
      <c r="K4" s="63" t="s">
        <v>48</v>
      </c>
      <c r="L4" s="13">
        <v>0.82140000000000002</v>
      </c>
      <c r="M4" s="9" t="s">
        <v>42</v>
      </c>
      <c r="N4" s="15"/>
    </row>
    <row r="5" spans="1:14" x14ac:dyDescent="0.3">
      <c r="A5" s="68">
        <v>3.666919</v>
      </c>
      <c r="B5" s="54">
        <v>3.2918120000000002</v>
      </c>
      <c r="C5" s="54"/>
      <c r="D5" s="54"/>
      <c r="E5" s="69"/>
      <c r="F5" s="66"/>
      <c r="G5" s="52"/>
      <c r="H5" s="52"/>
      <c r="I5" s="52"/>
      <c r="J5" s="61"/>
      <c r="K5" s="63" t="s">
        <v>52</v>
      </c>
      <c r="L5" s="13">
        <v>0.32800000000000001</v>
      </c>
      <c r="M5" s="9" t="s">
        <v>46</v>
      </c>
      <c r="N5" s="15">
        <v>0.71809999999999996</v>
      </c>
    </row>
    <row r="6" spans="1:14" x14ac:dyDescent="0.3">
      <c r="A6" s="68">
        <v>4.1649779999999996</v>
      </c>
      <c r="B6" s="54">
        <v>4.1293470000000001</v>
      </c>
      <c r="C6" s="54"/>
      <c r="D6" s="54"/>
      <c r="E6" s="69"/>
      <c r="F6" s="66" t="s">
        <v>25</v>
      </c>
      <c r="G6" s="52">
        <v>-5.1229999999999998E-2</v>
      </c>
      <c r="H6" s="52">
        <v>-0.39240000000000003</v>
      </c>
      <c r="I6" s="52">
        <v>-0.10970000000000001</v>
      </c>
      <c r="J6" s="61">
        <v>-0.71830000000000005</v>
      </c>
      <c r="K6" s="63" t="s">
        <v>53</v>
      </c>
      <c r="L6" s="13">
        <v>-0.39929999999999999</v>
      </c>
      <c r="M6" s="9" t="s">
        <v>49</v>
      </c>
      <c r="N6" s="15" t="s">
        <v>161</v>
      </c>
    </row>
    <row r="7" spans="1:14" x14ac:dyDescent="0.3">
      <c r="A7" s="68">
        <v>4.3878459999999997</v>
      </c>
      <c r="B7" s="54">
        <v>4.3264399999999998</v>
      </c>
      <c r="C7" s="54"/>
      <c r="D7" s="54"/>
      <c r="E7" s="69"/>
      <c r="F7" s="66" t="s">
        <v>26</v>
      </c>
      <c r="G7" s="52">
        <v>7.9539999999999997</v>
      </c>
      <c r="H7" s="52">
        <v>21.13</v>
      </c>
      <c r="I7" s="52">
        <v>13.37</v>
      </c>
      <c r="J7" s="61">
        <v>3.0920000000000001</v>
      </c>
      <c r="K7" s="63" t="s">
        <v>55</v>
      </c>
      <c r="L7" s="13">
        <v>1.2170000000000001</v>
      </c>
      <c r="M7" s="9"/>
      <c r="N7" s="15"/>
    </row>
    <row r="8" spans="1:14" x14ac:dyDescent="0.3">
      <c r="A8" s="68">
        <v>6.1921569999999999</v>
      </c>
      <c r="B8" s="54">
        <v>7.9538960000000003</v>
      </c>
      <c r="C8" s="54"/>
      <c r="D8" s="54"/>
      <c r="E8" s="69"/>
      <c r="F8" s="66" t="s">
        <v>27</v>
      </c>
      <c r="G8" s="52">
        <v>8.0050000000000008</v>
      </c>
      <c r="H8" s="52">
        <v>21.52</v>
      </c>
      <c r="I8" s="52">
        <v>13.48</v>
      </c>
      <c r="J8" s="61">
        <v>3.81</v>
      </c>
      <c r="K8" s="63"/>
      <c r="L8" s="13"/>
      <c r="M8" s="9" t="s">
        <v>54</v>
      </c>
      <c r="N8" s="15"/>
    </row>
    <row r="9" spans="1:14" x14ac:dyDescent="0.3">
      <c r="A9" s="68">
        <v>2.9957389999999999</v>
      </c>
      <c r="B9" s="54">
        <v>3.0327999999999999</v>
      </c>
      <c r="C9" s="54"/>
      <c r="D9" s="54"/>
      <c r="E9" s="69"/>
      <c r="F9" s="66"/>
      <c r="G9" s="52"/>
      <c r="H9" s="52"/>
      <c r="I9" s="52"/>
      <c r="J9" s="61"/>
      <c r="K9" s="63" t="s">
        <v>58</v>
      </c>
      <c r="L9" s="13"/>
      <c r="M9" s="9" t="s">
        <v>56</v>
      </c>
      <c r="N9" s="15" t="s">
        <v>76</v>
      </c>
    </row>
    <row r="10" spans="1:14" x14ac:dyDescent="0.3">
      <c r="A10" s="68">
        <v>4.1968389999999998</v>
      </c>
      <c r="B10" s="54">
        <v>4.4759739999999999</v>
      </c>
      <c r="C10" s="54"/>
      <c r="D10" s="54"/>
      <c r="E10" s="69"/>
      <c r="F10" s="66" t="s">
        <v>30</v>
      </c>
      <c r="G10" s="52">
        <v>2.863</v>
      </c>
      <c r="H10" s="52">
        <v>2.72</v>
      </c>
      <c r="I10" s="52">
        <v>2.5190000000000001</v>
      </c>
      <c r="J10" s="61">
        <v>1.1579999999999999</v>
      </c>
      <c r="K10" s="63" t="s">
        <v>48</v>
      </c>
      <c r="L10" s="13">
        <v>0.13020000000000001</v>
      </c>
      <c r="M10" s="9" t="s">
        <v>57</v>
      </c>
      <c r="N10" s="15" t="s">
        <v>102</v>
      </c>
    </row>
    <row r="11" spans="1:14" x14ac:dyDescent="0.3">
      <c r="A11" s="68">
        <v>3.9600209999999998</v>
      </c>
      <c r="B11" s="54">
        <v>5.1447570000000002</v>
      </c>
      <c r="C11" s="54"/>
      <c r="D11" s="54"/>
      <c r="E11" s="69"/>
      <c r="F11" s="66" t="s">
        <v>32</v>
      </c>
      <c r="G11" s="52">
        <v>1.778</v>
      </c>
      <c r="H11" s="52">
        <v>4.859</v>
      </c>
      <c r="I11" s="52">
        <v>3.3889999999999998</v>
      </c>
      <c r="J11" s="61">
        <v>0.97409999999999997</v>
      </c>
      <c r="K11" s="63" t="s">
        <v>52</v>
      </c>
      <c r="L11" s="13">
        <v>0.23849999999999999</v>
      </c>
      <c r="M11" s="9" t="s">
        <v>59</v>
      </c>
      <c r="N11" s="15" t="s">
        <v>60</v>
      </c>
    </row>
    <row r="12" spans="1:14" ht="15" thickBot="1" x14ac:dyDescent="0.35">
      <c r="A12" s="68">
        <v>1.8712420000000001</v>
      </c>
      <c r="B12" s="54">
        <v>2.2990010000000001</v>
      </c>
      <c r="C12" s="54"/>
      <c r="D12" s="54"/>
      <c r="E12" s="69"/>
      <c r="F12" s="67" t="s">
        <v>38</v>
      </c>
      <c r="G12" s="59">
        <v>0.38800000000000001</v>
      </c>
      <c r="H12" s="59">
        <v>1.0860000000000001</v>
      </c>
      <c r="I12" s="59">
        <v>0.75790000000000002</v>
      </c>
      <c r="J12" s="62">
        <v>0.2296</v>
      </c>
      <c r="K12" s="63"/>
      <c r="L12" s="13"/>
      <c r="M12" s="9" t="s">
        <v>61</v>
      </c>
      <c r="N12" s="15" t="s">
        <v>37</v>
      </c>
    </row>
    <row r="13" spans="1:14" x14ac:dyDescent="0.3">
      <c r="A13" s="68">
        <v>2.7634949999999998</v>
      </c>
      <c r="B13" s="54">
        <v>2.707938</v>
      </c>
      <c r="C13" s="54"/>
      <c r="D13" s="54"/>
      <c r="E13" s="69"/>
      <c r="F13" s="23"/>
      <c r="J13" s="23"/>
      <c r="K13" s="63" t="s">
        <v>64</v>
      </c>
      <c r="L13" s="13"/>
      <c r="M13" s="9"/>
      <c r="N13" s="15"/>
    </row>
    <row r="14" spans="1:14" x14ac:dyDescent="0.3">
      <c r="A14" s="68">
        <v>2.3645870000000002</v>
      </c>
      <c r="B14" s="54">
        <v>2.1875969999999998</v>
      </c>
      <c r="C14" s="54"/>
      <c r="D14" s="54"/>
      <c r="E14" s="69"/>
      <c r="F14" s="23"/>
      <c r="J14" s="23"/>
      <c r="K14" s="63" t="s">
        <v>48</v>
      </c>
      <c r="L14" s="13" t="s">
        <v>162</v>
      </c>
      <c r="M14" s="9" t="s">
        <v>62</v>
      </c>
      <c r="N14" s="15">
        <v>55</v>
      </c>
    </row>
    <row r="15" spans="1:14" x14ac:dyDescent="0.3">
      <c r="A15" s="68">
        <v>3.745479</v>
      </c>
      <c r="B15" s="54">
        <v>3.4397700000000002</v>
      </c>
      <c r="C15" s="54"/>
      <c r="D15" s="54"/>
      <c r="E15" s="69"/>
      <c r="F15" s="23"/>
      <c r="J15" s="23"/>
      <c r="K15" s="63" t="s">
        <v>52</v>
      </c>
      <c r="L15" s="13" t="s">
        <v>163</v>
      </c>
      <c r="M15" s="9"/>
      <c r="N15" s="15"/>
    </row>
    <row r="16" spans="1:14" x14ac:dyDescent="0.3">
      <c r="A16" s="68">
        <v>2.0211250000000001</v>
      </c>
      <c r="B16" s="54">
        <v>2.020775</v>
      </c>
      <c r="C16" s="54"/>
      <c r="D16" s="54"/>
      <c r="E16" s="69"/>
      <c r="F16" s="23"/>
      <c r="J16" s="23"/>
      <c r="K16" s="63" t="s">
        <v>53</v>
      </c>
      <c r="L16" s="13" t="s">
        <v>164</v>
      </c>
      <c r="M16" s="9"/>
      <c r="N16" s="15"/>
    </row>
    <row r="17" spans="1:14" x14ac:dyDescent="0.3">
      <c r="A17" s="68">
        <v>1.1605289999999999</v>
      </c>
      <c r="B17" s="54">
        <v>1.417468</v>
      </c>
      <c r="C17" s="54"/>
      <c r="D17" s="54"/>
      <c r="E17" s="69"/>
      <c r="F17" s="23"/>
      <c r="J17" s="23"/>
      <c r="K17" s="63"/>
      <c r="L17" s="13"/>
      <c r="M17" s="9"/>
      <c r="N17" s="15"/>
    </row>
    <row r="18" spans="1:14" x14ac:dyDescent="0.3">
      <c r="A18" s="68">
        <v>1.686134</v>
      </c>
      <c r="B18" s="54">
        <v>1.875132</v>
      </c>
      <c r="C18" s="54"/>
      <c r="D18" s="54"/>
      <c r="E18" s="69"/>
      <c r="F18" s="23"/>
      <c r="J18" s="23"/>
      <c r="K18" s="63" t="s">
        <v>68</v>
      </c>
      <c r="L18" s="13"/>
      <c r="M18" s="9"/>
      <c r="N18" s="15"/>
    </row>
    <row r="19" spans="1:14" x14ac:dyDescent="0.3">
      <c r="A19" s="68">
        <v>3.1653470000000001</v>
      </c>
      <c r="B19" s="54">
        <v>2.6279140000000001</v>
      </c>
      <c r="C19" s="54"/>
      <c r="D19" s="54"/>
      <c r="E19" s="69"/>
      <c r="F19" s="23"/>
      <c r="J19" s="23"/>
      <c r="K19" s="63" t="s">
        <v>69</v>
      </c>
      <c r="L19" s="13">
        <v>0.4289</v>
      </c>
      <c r="M19" s="9"/>
      <c r="N19" s="15"/>
    </row>
    <row r="20" spans="1:14" x14ac:dyDescent="0.3">
      <c r="A20" s="68">
        <v>-2.1260000000000001E-2</v>
      </c>
      <c r="B20" s="54">
        <v>-5.1229999999999998E-2</v>
      </c>
      <c r="C20" s="54"/>
      <c r="D20" s="54"/>
      <c r="E20" s="69"/>
      <c r="F20" s="23"/>
      <c r="J20" s="23"/>
      <c r="K20" s="63" t="s">
        <v>71</v>
      </c>
      <c r="L20" s="13">
        <v>1.18</v>
      </c>
      <c r="M20" s="9"/>
      <c r="N20" s="15"/>
    </row>
    <row r="21" spans="1:14" x14ac:dyDescent="0.3">
      <c r="A21" s="68">
        <v>1.8625620000000001</v>
      </c>
      <c r="B21" s="54">
        <v>1.753396</v>
      </c>
      <c r="C21" s="54"/>
      <c r="D21" s="54"/>
      <c r="E21" s="69"/>
      <c r="F21" s="23"/>
      <c r="J21" s="23"/>
      <c r="K21" s="63"/>
      <c r="L21" s="13"/>
      <c r="M21" s="9"/>
      <c r="N21" s="15"/>
    </row>
    <row r="22" spans="1:14" x14ac:dyDescent="0.3">
      <c r="A22" s="68">
        <v>1.2468E-2</v>
      </c>
      <c r="B22" s="54">
        <v>2.0323999999999998E-2</v>
      </c>
      <c r="C22" s="54"/>
      <c r="D22" s="54"/>
      <c r="E22" s="69"/>
      <c r="F22" s="23"/>
      <c r="J22" s="23"/>
      <c r="K22" s="63" t="s">
        <v>72</v>
      </c>
      <c r="L22" s="13"/>
      <c r="M22" s="9"/>
      <c r="N22" s="15"/>
    </row>
    <row r="23" spans="1:14" x14ac:dyDescent="0.3">
      <c r="A23" s="68">
        <v>0.89766699999999999</v>
      </c>
      <c r="B23" s="54">
        <v>1.7231050000000001</v>
      </c>
      <c r="C23" s="54"/>
      <c r="D23" s="54"/>
      <c r="E23" s="69"/>
      <c r="F23" s="23"/>
      <c r="J23" s="23"/>
      <c r="K23" s="63" t="s">
        <v>73</v>
      </c>
      <c r="L23" s="13">
        <v>39.799999999999997</v>
      </c>
      <c r="M23" s="9"/>
      <c r="N23" s="15"/>
    </row>
    <row r="24" spans="1:14" x14ac:dyDescent="0.3">
      <c r="A24" s="68">
        <v>1.5107820000000001</v>
      </c>
      <c r="B24" s="54">
        <v>2.0215540000000001</v>
      </c>
      <c r="C24" s="54"/>
      <c r="D24" s="54"/>
      <c r="E24" s="69"/>
      <c r="F24" s="23"/>
      <c r="J24" s="23"/>
      <c r="K24" s="63" t="s">
        <v>74</v>
      </c>
      <c r="L24" s="13" t="s">
        <v>165</v>
      </c>
      <c r="M24" s="9"/>
      <c r="N24" s="15"/>
    </row>
    <row r="25" spans="1:14" x14ac:dyDescent="0.3">
      <c r="A25" s="68">
        <v>2.627173</v>
      </c>
      <c r="B25" s="54"/>
      <c r="C25" s="54">
        <v>2.5747990000000001</v>
      </c>
      <c r="D25" s="54"/>
      <c r="E25" s="69"/>
      <c r="F25" s="23"/>
      <c r="J25" s="23"/>
      <c r="K25" s="63" t="s">
        <v>28</v>
      </c>
      <c r="L25" s="13" t="s">
        <v>76</v>
      </c>
      <c r="M25" s="9"/>
      <c r="N25" s="15"/>
    </row>
    <row r="26" spans="1:14" x14ac:dyDescent="0.3">
      <c r="A26" s="68">
        <v>2.9205990000000002</v>
      </c>
      <c r="B26" s="54"/>
      <c r="C26" s="54">
        <v>-0.39238000000000001</v>
      </c>
      <c r="D26" s="54"/>
      <c r="E26" s="69"/>
      <c r="F26" s="23"/>
      <c r="J26" s="23"/>
      <c r="K26" s="63" t="s">
        <v>77</v>
      </c>
      <c r="L26" s="13" t="s">
        <v>78</v>
      </c>
      <c r="M26" s="9"/>
      <c r="N26" s="15"/>
    </row>
    <row r="27" spans="1:14" x14ac:dyDescent="0.3">
      <c r="A27" s="68">
        <v>-0.22092999999999999</v>
      </c>
      <c r="B27" s="54"/>
      <c r="C27" s="54">
        <v>3.9002569999999999</v>
      </c>
      <c r="D27" s="54"/>
      <c r="E27" s="69"/>
      <c r="F27" s="23"/>
      <c r="J27" s="23"/>
      <c r="K27" s="63"/>
      <c r="L27" s="13"/>
      <c r="M27" s="9"/>
      <c r="N27" s="15"/>
    </row>
    <row r="28" spans="1:14" ht="15" thickBot="1" x14ac:dyDescent="0.35">
      <c r="A28" s="68">
        <v>4.7353240000000003</v>
      </c>
      <c r="B28" s="54"/>
      <c r="C28" s="54">
        <v>10.141830000000001</v>
      </c>
      <c r="D28" s="54"/>
      <c r="E28" s="69"/>
      <c r="F28" s="23"/>
      <c r="J28" s="23"/>
      <c r="K28" s="64" t="s">
        <v>80</v>
      </c>
      <c r="L28" s="21" t="s">
        <v>166</v>
      </c>
      <c r="M28" s="20"/>
      <c r="N28" s="65"/>
    </row>
    <row r="29" spans="1:14" x14ac:dyDescent="0.3">
      <c r="A29" s="68">
        <v>1.7149909999999999</v>
      </c>
      <c r="B29" s="54"/>
      <c r="C29" s="54">
        <v>21.130299999999998</v>
      </c>
      <c r="D29" s="54"/>
      <c r="E29" s="69"/>
      <c r="F29" s="23"/>
    </row>
    <row r="30" spans="1:14" x14ac:dyDescent="0.3">
      <c r="A30" s="68">
        <v>1.8097589999999999</v>
      </c>
      <c r="B30" s="54"/>
      <c r="C30" s="54">
        <v>1.653942</v>
      </c>
      <c r="D30" s="54"/>
      <c r="E30" s="69"/>
      <c r="F30" s="23"/>
    </row>
    <row r="31" spans="1:14" x14ac:dyDescent="0.3">
      <c r="A31" s="68">
        <v>3.9504510000000002</v>
      </c>
      <c r="B31" s="54"/>
      <c r="C31" s="54">
        <v>1.728769</v>
      </c>
      <c r="D31" s="54"/>
      <c r="E31" s="69"/>
      <c r="F31" s="23"/>
    </row>
    <row r="32" spans="1:14" x14ac:dyDescent="0.3">
      <c r="A32" s="68"/>
      <c r="B32" s="54"/>
      <c r="C32" s="54"/>
      <c r="D32" s="54"/>
      <c r="E32" s="69"/>
      <c r="F32" s="23"/>
    </row>
    <row r="33" spans="1:6" x14ac:dyDescent="0.3">
      <c r="A33" s="68">
        <v>0.79376599999999997</v>
      </c>
      <c r="B33" s="54"/>
      <c r="C33" s="54">
        <v>1.864743</v>
      </c>
      <c r="D33" s="54"/>
      <c r="E33" s="69"/>
      <c r="F33" s="23"/>
    </row>
    <row r="34" spans="1:6" x14ac:dyDescent="0.3">
      <c r="A34" s="68">
        <v>2.7159369999999998</v>
      </c>
      <c r="B34" s="54"/>
      <c r="C34" s="54">
        <v>1.8910469999999999</v>
      </c>
      <c r="D34" s="54"/>
      <c r="E34" s="69"/>
      <c r="F34" s="23"/>
    </row>
    <row r="35" spans="1:6" x14ac:dyDescent="0.3">
      <c r="A35" s="68">
        <v>0.43666199999999999</v>
      </c>
      <c r="B35" s="54"/>
      <c r="C35" s="54">
        <v>0.63607899999999995</v>
      </c>
      <c r="D35" s="54"/>
      <c r="E35" s="69"/>
      <c r="F35" s="23"/>
    </row>
    <row r="36" spans="1:6" x14ac:dyDescent="0.3">
      <c r="A36" s="68">
        <v>1.016672</v>
      </c>
      <c r="B36" s="54"/>
      <c r="C36" s="54">
        <v>0.827901</v>
      </c>
      <c r="D36" s="54"/>
      <c r="E36" s="69"/>
      <c r="F36" s="23"/>
    </row>
    <row r="37" spans="1:6" x14ac:dyDescent="0.3">
      <c r="A37" s="68">
        <v>1.2033469999999999</v>
      </c>
      <c r="B37" s="54"/>
      <c r="C37" s="54">
        <v>1.1129100000000001</v>
      </c>
      <c r="D37" s="54"/>
      <c r="E37" s="69"/>
      <c r="F37" s="23"/>
    </row>
    <row r="38" spans="1:6" x14ac:dyDescent="0.3">
      <c r="A38" s="68">
        <v>1.2274369999999999</v>
      </c>
      <c r="B38" s="54"/>
      <c r="C38" s="54">
        <v>1.1773629999999999</v>
      </c>
      <c r="D38" s="54"/>
      <c r="E38" s="69"/>
      <c r="F38" s="23"/>
    </row>
    <row r="39" spans="1:6" x14ac:dyDescent="0.3">
      <c r="A39" s="68">
        <v>-1.026E-2</v>
      </c>
      <c r="B39" s="54"/>
      <c r="C39" s="54">
        <v>0.18607000000000001</v>
      </c>
      <c r="D39" s="54"/>
      <c r="E39" s="69"/>
      <c r="F39" s="23"/>
    </row>
    <row r="40" spans="1:6" x14ac:dyDescent="0.3">
      <c r="A40" s="68">
        <v>3.5584120000000001</v>
      </c>
      <c r="B40" s="54"/>
      <c r="C40" s="54">
        <v>0.76765000000000005</v>
      </c>
      <c r="D40" s="54"/>
      <c r="E40" s="69"/>
      <c r="F40" s="23"/>
    </row>
    <row r="41" spans="1:6" x14ac:dyDescent="0.3">
      <c r="A41" s="68">
        <v>0.2437</v>
      </c>
      <c r="B41" s="54"/>
      <c r="C41" s="54">
        <v>0.35611100000000001</v>
      </c>
      <c r="D41" s="54"/>
      <c r="E41" s="69"/>
      <c r="F41" s="23"/>
    </row>
    <row r="42" spans="1:6" x14ac:dyDescent="0.3">
      <c r="A42" s="68">
        <v>0.32811000000000001</v>
      </c>
      <c r="B42" s="54"/>
      <c r="C42" s="54">
        <v>1.027147</v>
      </c>
      <c r="D42" s="54"/>
      <c r="E42" s="69"/>
      <c r="F42" s="23"/>
    </row>
    <row r="43" spans="1:6" x14ac:dyDescent="0.3">
      <c r="A43" s="68">
        <v>-4.4389999999999999E-2</v>
      </c>
      <c r="B43" s="54"/>
      <c r="C43" s="54">
        <v>0.112192</v>
      </c>
      <c r="D43" s="54"/>
      <c r="E43" s="69"/>
      <c r="F43" s="23"/>
    </row>
    <row r="44" spans="1:6" x14ac:dyDescent="0.3">
      <c r="A44" s="68">
        <v>1.389108</v>
      </c>
      <c r="B44" s="54"/>
      <c r="C44" s="54">
        <v>1.781881</v>
      </c>
      <c r="D44" s="54"/>
      <c r="E44" s="69"/>
      <c r="F44" s="23"/>
    </row>
    <row r="45" spans="1:6" x14ac:dyDescent="0.3">
      <c r="A45" s="68">
        <v>0.79723200000000005</v>
      </c>
      <c r="B45" s="54"/>
      <c r="C45" s="54">
        <v>1.9194560000000001</v>
      </c>
      <c r="D45" s="54"/>
      <c r="E45" s="69"/>
      <c r="F45" s="23"/>
    </row>
    <row r="46" spans="1:6" x14ac:dyDescent="0.3">
      <c r="A46" s="68">
        <v>1.851728</v>
      </c>
      <c r="B46" s="54"/>
      <c r="C46" s="54"/>
      <c r="D46" s="54">
        <v>3.2187519999999998</v>
      </c>
      <c r="E46" s="69"/>
      <c r="F46" s="23"/>
    </row>
    <row r="47" spans="1:6" x14ac:dyDescent="0.3">
      <c r="A47" s="68">
        <v>2.9221940000000002</v>
      </c>
      <c r="B47" s="54"/>
      <c r="C47" s="54"/>
      <c r="D47" s="54">
        <v>3.8804150000000002</v>
      </c>
      <c r="E47" s="69"/>
      <c r="F47" s="23"/>
    </row>
    <row r="48" spans="1:6" x14ac:dyDescent="0.3">
      <c r="A48" s="68">
        <v>0.86344799999999999</v>
      </c>
      <c r="B48" s="54"/>
      <c r="C48" s="54"/>
      <c r="D48" s="54">
        <v>0.60803700000000005</v>
      </c>
      <c r="E48" s="69"/>
      <c r="F48" s="23"/>
    </row>
    <row r="49" spans="1:6" x14ac:dyDescent="0.3">
      <c r="A49" s="68">
        <v>3.0109629999999998</v>
      </c>
      <c r="B49" s="54"/>
      <c r="C49" s="54"/>
      <c r="D49" s="54">
        <v>2.6458550000000001</v>
      </c>
      <c r="E49" s="69"/>
      <c r="F49" s="23"/>
    </row>
    <row r="50" spans="1:6" x14ac:dyDescent="0.3">
      <c r="A50" s="68">
        <v>1.182688</v>
      </c>
      <c r="B50" s="54"/>
      <c r="C50" s="54"/>
      <c r="D50" s="54">
        <v>1.4274659999999999</v>
      </c>
      <c r="E50" s="69"/>
      <c r="F50" s="23"/>
    </row>
    <row r="51" spans="1:6" x14ac:dyDescent="0.3">
      <c r="A51" s="68">
        <v>1.4741820000000001</v>
      </c>
      <c r="B51" s="54"/>
      <c r="C51" s="54"/>
      <c r="D51" s="54">
        <v>1.125281</v>
      </c>
      <c r="E51" s="69"/>
      <c r="F51" s="23"/>
    </row>
    <row r="52" spans="1:6" x14ac:dyDescent="0.3">
      <c r="A52" s="68">
        <v>6.4664469999999996</v>
      </c>
      <c r="B52" s="54"/>
      <c r="C52" s="54"/>
      <c r="D52" s="54">
        <v>4.8453559999999998</v>
      </c>
      <c r="E52" s="69"/>
      <c r="F52" s="23"/>
    </row>
    <row r="53" spans="1:6" x14ac:dyDescent="0.3">
      <c r="A53" s="68">
        <v>-0.12281</v>
      </c>
      <c r="B53" s="54"/>
      <c r="C53" s="54"/>
      <c r="D53" s="54">
        <v>0.41832900000000001</v>
      </c>
      <c r="E53" s="69"/>
      <c r="F53" s="23"/>
    </row>
    <row r="54" spans="1:6" x14ac:dyDescent="0.3">
      <c r="A54" s="68">
        <v>0.183033</v>
      </c>
      <c r="B54" s="54"/>
      <c r="C54" s="54"/>
      <c r="D54" s="54">
        <v>0.25578800000000002</v>
      </c>
      <c r="E54" s="69"/>
      <c r="F54" s="23"/>
    </row>
    <row r="55" spans="1:6" x14ac:dyDescent="0.3">
      <c r="A55" s="68"/>
      <c r="B55" s="54"/>
      <c r="C55" s="54"/>
      <c r="D55" s="54"/>
      <c r="E55" s="69"/>
      <c r="F55" s="23"/>
    </row>
    <row r="56" spans="1:6" x14ac:dyDescent="0.3">
      <c r="A56" s="68">
        <v>3.5398429999999999</v>
      </c>
      <c r="B56" s="54"/>
      <c r="C56" s="54"/>
      <c r="D56" s="54">
        <v>9.6982160000000004</v>
      </c>
      <c r="E56" s="69"/>
      <c r="F56" s="23"/>
    </row>
    <row r="57" spans="1:6" x14ac:dyDescent="0.3">
      <c r="A57" s="68">
        <v>-0.20571</v>
      </c>
      <c r="B57" s="54"/>
      <c r="C57" s="54"/>
      <c r="D57" s="54">
        <v>2.7269999999999998E-3</v>
      </c>
      <c r="E57" s="69"/>
      <c r="F57" s="23"/>
    </row>
    <row r="58" spans="1:6" x14ac:dyDescent="0.3">
      <c r="A58" s="68">
        <v>0.192861</v>
      </c>
      <c r="B58" s="54"/>
      <c r="C58" s="54"/>
      <c r="D58" s="54">
        <v>-0.10965</v>
      </c>
      <c r="E58" s="69"/>
      <c r="F58" s="23"/>
    </row>
    <row r="59" spans="1:6" x14ac:dyDescent="0.3">
      <c r="A59" s="68">
        <v>0.735873</v>
      </c>
      <c r="B59" s="54"/>
      <c r="C59" s="54"/>
      <c r="D59" s="54">
        <v>1.099539</v>
      </c>
      <c r="E59" s="69"/>
      <c r="F59" s="23"/>
    </row>
    <row r="60" spans="1:6" x14ac:dyDescent="0.3">
      <c r="A60" s="68">
        <v>0.24169499999999999</v>
      </c>
      <c r="B60" s="54"/>
      <c r="C60" s="54"/>
      <c r="D60" s="54">
        <v>0.63133700000000004</v>
      </c>
      <c r="E60" s="69"/>
      <c r="F60" s="23"/>
    </row>
    <row r="61" spans="1:6" x14ac:dyDescent="0.3">
      <c r="A61" s="68">
        <v>1.6707669999999999</v>
      </c>
      <c r="B61" s="54"/>
      <c r="C61" s="54"/>
      <c r="D61" s="54">
        <v>1.3666419999999999</v>
      </c>
      <c r="E61" s="69"/>
      <c r="F61" s="23"/>
    </row>
    <row r="62" spans="1:6" x14ac:dyDescent="0.3">
      <c r="A62" s="68">
        <v>1.628061</v>
      </c>
      <c r="B62" s="54"/>
      <c r="C62" s="54"/>
      <c r="D62" s="54">
        <v>1.891408</v>
      </c>
      <c r="E62" s="69"/>
      <c r="F62" s="23"/>
    </row>
    <row r="63" spans="1:6" x14ac:dyDescent="0.3">
      <c r="A63" s="68">
        <v>0.25351899999999999</v>
      </c>
      <c r="B63" s="54"/>
      <c r="C63" s="54"/>
      <c r="D63" s="54">
        <v>1.6969510000000001</v>
      </c>
      <c r="E63" s="69"/>
      <c r="F63" s="23"/>
    </row>
    <row r="64" spans="1:6" x14ac:dyDescent="0.3">
      <c r="A64" s="68">
        <v>1.1045450000000001</v>
      </c>
      <c r="B64" s="54"/>
      <c r="C64" s="54"/>
      <c r="D64" s="54">
        <v>1.0253429999999999</v>
      </c>
      <c r="E64" s="69"/>
      <c r="F64" s="23"/>
    </row>
    <row r="65" spans="1:6" x14ac:dyDescent="0.3">
      <c r="A65" s="68">
        <v>0.44664100000000001</v>
      </c>
      <c r="B65" s="54"/>
      <c r="C65" s="54"/>
      <c r="D65" s="54">
        <v>1.2865180000000001</v>
      </c>
      <c r="E65" s="69"/>
      <c r="F65" s="23"/>
    </row>
    <row r="66" spans="1:6" x14ac:dyDescent="0.3">
      <c r="A66" s="68">
        <v>2.3055560000000002</v>
      </c>
      <c r="B66" s="54"/>
      <c r="C66" s="54"/>
      <c r="D66" s="54"/>
      <c r="E66" s="69">
        <v>2.657257</v>
      </c>
      <c r="F66" s="23"/>
    </row>
    <row r="67" spans="1:6" x14ac:dyDescent="0.3">
      <c r="A67" s="68">
        <v>2.8022969999999998</v>
      </c>
      <c r="B67" s="54"/>
      <c r="C67" s="54"/>
      <c r="D67" s="54"/>
      <c r="E67" s="69">
        <v>-0.71825000000000006</v>
      </c>
      <c r="F67" s="23"/>
    </row>
    <row r="68" spans="1:6" x14ac:dyDescent="0.3">
      <c r="A68" s="68">
        <v>1.901956</v>
      </c>
      <c r="B68" s="54"/>
      <c r="C68" s="54"/>
      <c r="D68" s="54"/>
      <c r="E68" s="69">
        <v>1.227929</v>
      </c>
      <c r="F68" s="23"/>
    </row>
    <row r="69" spans="1:6" x14ac:dyDescent="0.3">
      <c r="A69" s="68">
        <v>3.2104979999999999</v>
      </c>
      <c r="B69" s="54"/>
      <c r="C69" s="54"/>
      <c r="D69" s="54"/>
      <c r="E69" s="69">
        <v>3.091974</v>
      </c>
      <c r="F69" s="23"/>
    </row>
    <row r="70" spans="1:6" x14ac:dyDescent="0.3">
      <c r="A70" s="68">
        <v>2.15333</v>
      </c>
      <c r="B70" s="54"/>
      <c r="C70" s="54"/>
      <c r="D70" s="54"/>
      <c r="E70" s="69">
        <v>1.183335</v>
      </c>
      <c r="F70" s="23"/>
    </row>
    <row r="71" spans="1:6" x14ac:dyDescent="0.3">
      <c r="A71" s="68">
        <v>2.0293950000000001</v>
      </c>
      <c r="B71" s="54"/>
      <c r="C71" s="54"/>
      <c r="D71" s="54"/>
      <c r="E71" s="69">
        <v>2.586811</v>
      </c>
      <c r="F71" s="23"/>
    </row>
    <row r="72" spans="1:6" x14ac:dyDescent="0.3">
      <c r="A72" s="68">
        <v>1.0177240000000001</v>
      </c>
      <c r="B72" s="54"/>
      <c r="C72" s="54"/>
      <c r="D72" s="54"/>
      <c r="E72" s="69">
        <v>1.5210509999999999</v>
      </c>
      <c r="F72" s="23"/>
    </row>
    <row r="73" spans="1:6" x14ac:dyDescent="0.3">
      <c r="A73" s="68">
        <v>0.85194700000000001</v>
      </c>
      <c r="B73" s="54"/>
      <c r="C73" s="54"/>
      <c r="D73" s="54"/>
      <c r="E73" s="69">
        <v>0.53399200000000002</v>
      </c>
      <c r="F73" s="23"/>
    </row>
    <row r="74" spans="1:6" x14ac:dyDescent="0.3">
      <c r="A74" s="68">
        <v>0.56897299999999995</v>
      </c>
      <c r="B74" s="54"/>
      <c r="C74" s="54"/>
      <c r="D74" s="54"/>
      <c r="E74" s="69">
        <v>0.80961399999999994</v>
      </c>
      <c r="F74" s="23"/>
    </row>
    <row r="75" spans="1:6" x14ac:dyDescent="0.3">
      <c r="A75" s="68"/>
      <c r="B75" s="54"/>
      <c r="C75" s="54"/>
      <c r="D75" s="54"/>
      <c r="E75" s="69"/>
      <c r="F75" s="23"/>
    </row>
    <row r="76" spans="1:6" x14ac:dyDescent="0.3">
      <c r="A76" s="68"/>
      <c r="B76" s="54"/>
      <c r="C76" s="54"/>
      <c r="D76" s="54"/>
      <c r="E76" s="69"/>
      <c r="F76" s="23"/>
    </row>
    <row r="77" spans="1:6" x14ac:dyDescent="0.3">
      <c r="A77" s="68">
        <v>0.13650599999999999</v>
      </c>
      <c r="B77" s="54"/>
      <c r="C77" s="54"/>
      <c r="D77" s="54"/>
      <c r="E77" s="69">
        <v>0.25863000000000003</v>
      </c>
      <c r="F77" s="23"/>
    </row>
    <row r="78" spans="1:6" x14ac:dyDescent="0.3">
      <c r="A78" s="68">
        <v>8.6762000000000006E-2</v>
      </c>
      <c r="B78" s="54"/>
      <c r="C78" s="54"/>
      <c r="D78" s="54"/>
      <c r="E78" s="69">
        <v>6.8899000000000002E-2</v>
      </c>
      <c r="F78" s="23"/>
    </row>
    <row r="79" spans="1:6" x14ac:dyDescent="0.3">
      <c r="A79" s="68">
        <v>0.726387</v>
      </c>
      <c r="B79" s="54"/>
      <c r="C79" s="54"/>
      <c r="D79" s="54"/>
      <c r="E79" s="69">
        <v>0.74164300000000005</v>
      </c>
      <c r="F79" s="23"/>
    </row>
    <row r="80" spans="1:6" x14ac:dyDescent="0.3">
      <c r="A80" s="68">
        <v>1.5491079999999999</v>
      </c>
      <c r="B80" s="54"/>
      <c r="C80" s="54"/>
      <c r="D80" s="54"/>
      <c r="E80" s="69">
        <v>1.3712420000000001</v>
      </c>
      <c r="F80" s="23"/>
    </row>
    <row r="81" spans="1:6" x14ac:dyDescent="0.3">
      <c r="A81" s="68">
        <v>1.8868419999999999</v>
      </c>
      <c r="B81" s="54"/>
      <c r="C81" s="54"/>
      <c r="D81" s="54"/>
      <c r="E81" s="69">
        <v>1.5796460000000001</v>
      </c>
      <c r="F81" s="23"/>
    </row>
    <row r="82" spans="1:6" x14ac:dyDescent="0.3">
      <c r="A82" s="68">
        <v>1.8922289999999999</v>
      </c>
      <c r="B82" s="54"/>
      <c r="C82" s="54"/>
      <c r="D82" s="54"/>
      <c r="E82" s="69">
        <v>1.986029</v>
      </c>
      <c r="F82" s="23"/>
    </row>
    <row r="83" spans="1:6" x14ac:dyDescent="0.3">
      <c r="A83" s="68">
        <v>0.254166</v>
      </c>
      <c r="B83" s="54"/>
      <c r="C83" s="54"/>
      <c r="D83" s="54"/>
      <c r="E83" s="69">
        <v>0.75874799999999998</v>
      </c>
      <c r="F83" s="23"/>
    </row>
    <row r="84" spans="1:6" x14ac:dyDescent="0.3">
      <c r="A84" s="68">
        <v>2.1908310000000002</v>
      </c>
      <c r="B84" s="54"/>
      <c r="C84" s="54"/>
      <c r="D84" s="54"/>
      <c r="E84" s="69">
        <v>0.42078900000000002</v>
      </c>
      <c r="F84" s="23"/>
    </row>
    <row r="85" spans="1:6" ht="15" thickBot="1" x14ac:dyDescent="0.35">
      <c r="A85" s="70">
        <v>1.085499</v>
      </c>
      <c r="B85" s="71"/>
      <c r="C85" s="71"/>
      <c r="D85" s="71"/>
      <c r="E85" s="72">
        <v>0.76571900000000004</v>
      </c>
      <c r="F85" s="23"/>
    </row>
  </sheetData>
  <mergeCells count="3">
    <mergeCell ref="A2:E2"/>
    <mergeCell ref="K2:N2"/>
    <mergeCell ref="F2:J2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2"/>
  <sheetViews>
    <sheetView workbookViewId="0">
      <selection activeCell="J3" sqref="J3:P3"/>
    </sheetView>
  </sheetViews>
  <sheetFormatPr defaultColWidth="12.6640625" defaultRowHeight="15" customHeight="1" x14ac:dyDescent="0.3"/>
  <cols>
    <col min="1" max="1" width="8.77734375" customWidth="1"/>
    <col min="2" max="4" width="9" customWidth="1"/>
    <col min="5" max="5" width="10" customWidth="1"/>
    <col min="6" max="12" width="8.6640625" customWidth="1"/>
    <col min="13" max="13" width="4" customWidth="1"/>
    <col min="14" max="15" width="8.6640625" customWidth="1"/>
    <col min="16" max="16" width="15.6640625" bestFit="1" customWidth="1"/>
    <col min="17" max="25" width="8.6640625" customWidth="1"/>
  </cols>
  <sheetData>
    <row r="1" spans="1:32" ht="14.25" customHeight="1" thickBot="1" x14ac:dyDescent="0.35">
      <c r="A1" s="8" t="s">
        <v>153</v>
      </c>
      <c r="B1" s="8" t="s">
        <v>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2" ht="14.25" customHeight="1" thickBot="1" x14ac:dyDescent="0.35">
      <c r="A2" s="269" t="s">
        <v>23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1"/>
    </row>
    <row r="3" spans="1:32" ht="14.25" customHeight="1" thickBot="1" x14ac:dyDescent="0.35">
      <c r="A3" s="116"/>
      <c r="B3" s="272" t="s">
        <v>11</v>
      </c>
      <c r="C3" s="273"/>
      <c r="D3" s="273"/>
      <c r="E3" s="273"/>
      <c r="F3" s="273"/>
      <c r="G3" s="273"/>
      <c r="H3" s="273"/>
      <c r="I3" s="274"/>
      <c r="J3" s="272" t="s">
        <v>12</v>
      </c>
      <c r="K3" s="273"/>
      <c r="L3" s="273"/>
      <c r="M3" s="273"/>
      <c r="N3" s="273"/>
      <c r="O3" s="273"/>
      <c r="P3" s="274"/>
    </row>
    <row r="4" spans="1:32" ht="14.25" customHeight="1" x14ac:dyDescent="0.3">
      <c r="A4" s="111" t="s">
        <v>0</v>
      </c>
      <c r="B4" s="112">
        <v>9.9449999999999997E-2</v>
      </c>
      <c r="C4" s="113">
        <v>1.12931</v>
      </c>
      <c r="D4" s="113">
        <v>0.81593000000000004</v>
      </c>
      <c r="E4" s="113">
        <v>1.34663</v>
      </c>
      <c r="F4" s="113">
        <v>2.1353</v>
      </c>
      <c r="G4" s="113">
        <v>0.70232000000000006</v>
      </c>
      <c r="H4" s="113">
        <v>9.7199999999999995E-3</v>
      </c>
      <c r="I4" s="114">
        <v>2.5486399999999998</v>
      </c>
      <c r="J4" s="115">
        <v>0.18337000000000001</v>
      </c>
      <c r="K4" s="113">
        <v>0.29331000000000002</v>
      </c>
      <c r="L4" s="113">
        <v>0.12811</v>
      </c>
      <c r="M4" s="113">
        <v>0.77654000000000001</v>
      </c>
      <c r="N4" s="113">
        <v>1.0958699999999999</v>
      </c>
      <c r="O4" s="113">
        <v>0.34144000000000002</v>
      </c>
      <c r="P4" s="114">
        <v>4.9979999999999997E-2</v>
      </c>
    </row>
    <row r="5" spans="1:32" ht="14.25" customHeight="1" x14ac:dyDescent="0.3">
      <c r="A5" s="105" t="s">
        <v>1</v>
      </c>
      <c r="B5" s="109">
        <v>9.4420000000000004E-2</v>
      </c>
      <c r="C5" s="5">
        <v>9.5439999999999997E-2</v>
      </c>
      <c r="D5" s="5">
        <v>6.79E-3</v>
      </c>
      <c r="E5" s="5">
        <v>0.67298999999999998</v>
      </c>
      <c r="F5" s="5">
        <v>1.0563800000000001</v>
      </c>
      <c r="G5" s="5">
        <v>0.42609999999999998</v>
      </c>
      <c r="H5" s="5">
        <v>8.3599999999999994E-2</v>
      </c>
      <c r="I5" s="102">
        <v>0.18536</v>
      </c>
      <c r="J5" s="107">
        <v>0.40532000000000001</v>
      </c>
      <c r="K5" s="5">
        <v>0.33787</v>
      </c>
      <c r="L5" s="5">
        <v>3.60656</v>
      </c>
      <c r="M5" s="5">
        <v>0.14166000000000001</v>
      </c>
      <c r="N5" s="5">
        <v>3.0364200000000001</v>
      </c>
      <c r="O5" s="5">
        <v>0.35574</v>
      </c>
      <c r="P5" s="102">
        <v>0.22495999999999999</v>
      </c>
    </row>
    <row r="6" spans="1:32" ht="14.25" customHeight="1" x14ac:dyDescent="0.3">
      <c r="A6" s="105" t="s">
        <v>2</v>
      </c>
      <c r="B6" s="109">
        <v>0.91020000000000001</v>
      </c>
      <c r="C6" s="5">
        <v>0.31341999999999998</v>
      </c>
      <c r="D6" s="5">
        <v>0.49701000000000001</v>
      </c>
      <c r="E6" s="5">
        <v>0.33650999999999998</v>
      </c>
      <c r="F6" s="5">
        <v>2.3643999999999998</v>
      </c>
      <c r="G6" s="5">
        <v>0.50446000000000002</v>
      </c>
      <c r="H6" s="5">
        <v>4.4131499999999999</v>
      </c>
      <c r="I6" s="102">
        <v>1.3766499999999999</v>
      </c>
      <c r="J6" s="107">
        <v>4.8348699999999996</v>
      </c>
      <c r="K6" s="5">
        <v>7.3612900000000003</v>
      </c>
      <c r="L6" s="5">
        <v>0.35116999999999998</v>
      </c>
      <c r="M6" s="5">
        <v>6.5329600000000001</v>
      </c>
      <c r="N6" s="5">
        <v>12.85655</v>
      </c>
      <c r="O6" s="5">
        <v>2.3274900000000001</v>
      </c>
      <c r="P6" s="102">
        <v>1.3676600000000001</v>
      </c>
    </row>
    <row r="7" spans="1:32" ht="14.25" customHeight="1" x14ac:dyDescent="0.3">
      <c r="A7" s="105" t="s">
        <v>3</v>
      </c>
      <c r="B7" s="109">
        <v>5.32524</v>
      </c>
      <c r="C7" s="5">
        <v>6.6223000000000001</v>
      </c>
      <c r="D7" s="5">
        <v>3.14879</v>
      </c>
      <c r="E7" s="5">
        <v>2.4320200000000001</v>
      </c>
      <c r="F7" s="5">
        <v>0.64693000000000001</v>
      </c>
      <c r="G7" s="5">
        <v>2.6652999999999998</v>
      </c>
      <c r="H7" s="5">
        <v>4.1215299999999999</v>
      </c>
      <c r="I7" s="102">
        <v>0.54834000000000005</v>
      </c>
      <c r="J7" s="107">
        <v>9.1536299999999997</v>
      </c>
      <c r="K7" s="5">
        <v>18.166840000000001</v>
      </c>
      <c r="L7" s="5">
        <v>0.19056000000000001</v>
      </c>
      <c r="M7" s="5">
        <v>8.6529999999999996E-2</v>
      </c>
      <c r="N7" s="5">
        <v>0.49725000000000003</v>
      </c>
      <c r="O7" s="5">
        <v>0.32713999999999999</v>
      </c>
      <c r="P7" s="102">
        <v>0.76422000000000001</v>
      </c>
    </row>
    <row r="8" spans="1:32" ht="14.25" customHeight="1" x14ac:dyDescent="0.3">
      <c r="A8" s="105" t="s">
        <v>4</v>
      </c>
      <c r="B8" s="109">
        <v>27.298439999999999</v>
      </c>
      <c r="C8" s="5">
        <v>26.186119999999999</v>
      </c>
      <c r="D8" s="5">
        <v>20.659230000000001</v>
      </c>
      <c r="E8" s="5">
        <v>18.57714</v>
      </c>
      <c r="F8" s="5">
        <v>20.10614</v>
      </c>
      <c r="G8" s="5">
        <v>12.54486</v>
      </c>
      <c r="H8" s="5">
        <v>20.265499999999999</v>
      </c>
      <c r="I8" s="102">
        <v>12.29912</v>
      </c>
      <c r="J8" s="107">
        <v>19.4208</v>
      </c>
      <c r="K8" s="5">
        <v>9.4565599999999996</v>
      </c>
      <c r="L8" s="5">
        <v>21.173380000000002</v>
      </c>
      <c r="M8" s="5">
        <v>31.486000000000001</v>
      </c>
      <c r="N8" s="5">
        <v>19.36722</v>
      </c>
      <c r="O8" s="5">
        <v>14.705030000000001</v>
      </c>
      <c r="P8" s="102">
        <v>27.20336</v>
      </c>
    </row>
    <row r="9" spans="1:32" ht="14.25" customHeight="1" x14ac:dyDescent="0.3">
      <c r="A9" s="105" t="s">
        <v>5</v>
      </c>
      <c r="B9" s="109">
        <v>29.789850000000001</v>
      </c>
      <c r="C9" s="5">
        <v>31.365189999999998</v>
      </c>
      <c r="D9" s="5">
        <v>25.920339999999999</v>
      </c>
      <c r="E9" s="5">
        <v>31.12266</v>
      </c>
      <c r="F9" s="5">
        <v>28.506070000000001</v>
      </c>
      <c r="G9" s="5">
        <v>22.335270000000001</v>
      </c>
      <c r="H9" s="5">
        <v>27.74258</v>
      </c>
      <c r="I9" s="102">
        <v>23.914739999999998</v>
      </c>
      <c r="J9" s="107">
        <v>21.14574</v>
      </c>
      <c r="K9" s="5">
        <v>13.148630000000001</v>
      </c>
      <c r="L9" s="5">
        <v>19.3965</v>
      </c>
      <c r="M9" s="5">
        <v>21.595079999999999</v>
      </c>
      <c r="N9" s="5">
        <v>28.974019999999999</v>
      </c>
      <c r="O9" s="5">
        <v>29.917750000000002</v>
      </c>
      <c r="P9" s="102">
        <v>33.586790000000001</v>
      </c>
      <c r="Y9" s="275" t="s">
        <v>84</v>
      </c>
      <c r="Z9" s="276"/>
      <c r="AA9" s="276"/>
      <c r="AB9" s="276"/>
      <c r="AC9" s="276"/>
      <c r="AD9" s="277"/>
      <c r="AE9" s="4"/>
      <c r="AF9" s="4"/>
    </row>
    <row r="10" spans="1:32" ht="14.25" customHeight="1" x14ac:dyDescent="0.3">
      <c r="A10" s="105" t="s">
        <v>6</v>
      </c>
      <c r="B10" s="109">
        <v>16.59761</v>
      </c>
      <c r="C10" s="5">
        <v>15.29501</v>
      </c>
      <c r="D10" s="5">
        <v>18.79336</v>
      </c>
      <c r="E10" s="5">
        <v>21.10275</v>
      </c>
      <c r="F10" s="5">
        <v>18.850100000000001</v>
      </c>
      <c r="G10" s="5">
        <v>16.386579999999999</v>
      </c>
      <c r="H10" s="5">
        <v>19.86112</v>
      </c>
      <c r="I10" s="102">
        <v>13.11584</v>
      </c>
      <c r="J10" s="107">
        <v>10.011659999999999</v>
      </c>
      <c r="K10" s="5">
        <v>5.7771499999999998</v>
      </c>
      <c r="L10" s="5">
        <v>10.22289</v>
      </c>
      <c r="M10" s="5">
        <v>9.1620100000000004</v>
      </c>
      <c r="N10" s="5">
        <v>20.054939999999998</v>
      </c>
      <c r="O10" s="5">
        <v>22.166599999999999</v>
      </c>
      <c r="P10" s="102">
        <v>22.523479999999999</v>
      </c>
      <c r="Y10" s="2" t="s">
        <v>90</v>
      </c>
      <c r="Z10" s="3" t="s">
        <v>91</v>
      </c>
      <c r="AA10" s="3" t="s">
        <v>92</v>
      </c>
      <c r="AB10" s="3" t="s">
        <v>93</v>
      </c>
      <c r="AC10" s="3" t="s">
        <v>94</v>
      </c>
      <c r="AD10" s="3" t="s">
        <v>95</v>
      </c>
      <c r="AE10" s="3" t="s">
        <v>96</v>
      </c>
      <c r="AF10" s="3" t="s">
        <v>97</v>
      </c>
    </row>
    <row r="11" spans="1:32" ht="14.25" customHeight="1" x14ac:dyDescent="0.3">
      <c r="A11" s="105" t="s">
        <v>7</v>
      </c>
      <c r="B11" s="109">
        <v>5.8527199999999997</v>
      </c>
      <c r="C11" s="5">
        <v>6.7330899999999998</v>
      </c>
      <c r="D11" s="5">
        <v>6.9913400000000001</v>
      </c>
      <c r="E11" s="5">
        <v>11.416650000000001</v>
      </c>
      <c r="F11" s="5">
        <v>10.59125</v>
      </c>
      <c r="G11" s="5">
        <v>9.6150800000000007</v>
      </c>
      <c r="H11" s="5">
        <v>12.576510000000001</v>
      </c>
      <c r="I11" s="102">
        <v>9.0631199999999996</v>
      </c>
      <c r="J11" s="107">
        <v>2.76085</v>
      </c>
      <c r="K11" s="5">
        <v>1.94181</v>
      </c>
      <c r="L11" s="5">
        <v>5.5525000000000002</v>
      </c>
      <c r="M11" s="5">
        <v>2.1107300000000002</v>
      </c>
      <c r="N11" s="5">
        <v>12.155099999999999</v>
      </c>
      <c r="O11" s="5">
        <v>17.897739999999999</v>
      </c>
      <c r="P11" s="102">
        <v>11.19472</v>
      </c>
      <c r="Y11" s="2" t="s">
        <v>99</v>
      </c>
      <c r="Z11" s="3">
        <v>0.68859999999999999</v>
      </c>
      <c r="AA11" s="3" t="s">
        <v>100</v>
      </c>
      <c r="AB11" s="3" t="s">
        <v>31</v>
      </c>
      <c r="AC11" s="3" t="s">
        <v>29</v>
      </c>
      <c r="AD11" s="3" t="s">
        <v>101</v>
      </c>
      <c r="AE11" s="3">
        <v>0.33260000000000001</v>
      </c>
      <c r="AF11" s="3">
        <v>130</v>
      </c>
    </row>
    <row r="12" spans="1:32" ht="14.25" customHeight="1" x14ac:dyDescent="0.3">
      <c r="A12" s="105" t="s">
        <v>8</v>
      </c>
      <c r="B12" s="109">
        <v>2.7016399999999998</v>
      </c>
      <c r="C12" s="5">
        <v>4.0050400000000002</v>
      </c>
      <c r="D12" s="5">
        <v>2.2831600000000001</v>
      </c>
      <c r="E12" s="5">
        <v>7.8811</v>
      </c>
      <c r="F12" s="5">
        <v>4.8831899999999999</v>
      </c>
      <c r="G12" s="5">
        <v>6.6490600000000004</v>
      </c>
      <c r="H12" s="5">
        <v>4.8000299999999996</v>
      </c>
      <c r="I12" s="102">
        <v>3.5487899999999999</v>
      </c>
      <c r="J12" s="107">
        <v>0.34492</v>
      </c>
      <c r="K12" s="5">
        <v>4.7030000000000002E-2</v>
      </c>
      <c r="L12" s="5">
        <v>1.4096</v>
      </c>
      <c r="M12" s="5">
        <v>1.0904100000000001</v>
      </c>
      <c r="N12" s="5">
        <v>2.92828</v>
      </c>
      <c r="O12" s="5">
        <v>2.8065799999999999</v>
      </c>
      <c r="P12" s="102">
        <v>3.73706</v>
      </c>
      <c r="Y12" s="2" t="s">
        <v>104</v>
      </c>
      <c r="Z12" s="3">
        <v>-0.83069999999999999</v>
      </c>
      <c r="AA12" s="3" t="s">
        <v>105</v>
      </c>
      <c r="AB12" s="3" t="s">
        <v>31</v>
      </c>
      <c r="AC12" s="3" t="s">
        <v>29</v>
      </c>
      <c r="AD12" s="3" t="s">
        <v>101</v>
      </c>
      <c r="AE12" s="3">
        <v>0.40129999999999999</v>
      </c>
      <c r="AF12" s="3">
        <v>130</v>
      </c>
    </row>
    <row r="13" spans="1:32" ht="14.25" customHeight="1" thickBot="1" x14ac:dyDescent="0.35">
      <c r="A13" s="106" t="s">
        <v>9</v>
      </c>
      <c r="B13" s="110">
        <v>2.2648000000000001</v>
      </c>
      <c r="C13" s="103">
        <v>4.0071700000000003</v>
      </c>
      <c r="D13" s="103">
        <v>2.3680699999999999</v>
      </c>
      <c r="E13" s="103">
        <v>7.2792500000000002</v>
      </c>
      <c r="F13" s="103">
        <v>5.5465400000000002</v>
      </c>
      <c r="G13" s="103">
        <v>6.5814700000000004</v>
      </c>
      <c r="H13" s="103">
        <v>5.7293200000000004</v>
      </c>
      <c r="I13" s="104">
        <v>2.7841999999999998</v>
      </c>
      <c r="J13" s="108">
        <v>0.19830999999999999</v>
      </c>
      <c r="K13" s="103">
        <v>3.7100000000000002E-3</v>
      </c>
      <c r="L13" s="103">
        <v>1.3994800000000001</v>
      </c>
      <c r="M13" s="103">
        <v>1.2915300000000001</v>
      </c>
      <c r="N13" s="103">
        <v>3.3329599999999999</v>
      </c>
      <c r="O13" s="103">
        <v>4.3725399999999999</v>
      </c>
      <c r="P13" s="104">
        <v>2.82579</v>
      </c>
      <c r="Y13" s="2" t="s">
        <v>108</v>
      </c>
      <c r="Z13" s="3">
        <v>-3.7509999999999999</v>
      </c>
      <c r="AA13" s="3" t="s">
        <v>109</v>
      </c>
      <c r="AB13" s="3" t="s">
        <v>31</v>
      </c>
      <c r="AC13" s="3" t="s">
        <v>29</v>
      </c>
      <c r="AD13" s="3">
        <v>0.52800000000000002</v>
      </c>
      <c r="AE13" s="3">
        <v>1.8120000000000001</v>
      </c>
      <c r="AF13" s="3">
        <v>130</v>
      </c>
    </row>
    <row r="14" spans="1:32" ht="14.25" customHeight="1" thickBot="1" x14ac:dyDescent="0.35">
      <c r="I14" s="23"/>
      <c r="J14" s="23"/>
      <c r="K14" s="23"/>
      <c r="L14" s="23"/>
      <c r="M14" s="23"/>
      <c r="N14" s="23"/>
      <c r="O14" s="23"/>
      <c r="P14" s="23"/>
      <c r="Y14" s="2" t="s">
        <v>110</v>
      </c>
      <c r="Z14" s="3">
        <v>-0.98060000000000003</v>
      </c>
      <c r="AA14" s="3" t="s">
        <v>111</v>
      </c>
      <c r="AB14" s="3" t="s">
        <v>31</v>
      </c>
      <c r="AC14" s="3" t="s">
        <v>29</v>
      </c>
      <c r="AD14" s="3" t="s">
        <v>101</v>
      </c>
      <c r="AE14" s="3">
        <v>0.47370000000000001</v>
      </c>
      <c r="AF14" s="3">
        <v>130</v>
      </c>
    </row>
    <row r="15" spans="1:32" ht="14.25" customHeight="1" thickBot="1" x14ac:dyDescent="0.35">
      <c r="A15" s="279" t="s">
        <v>10</v>
      </c>
      <c r="B15" s="279"/>
      <c r="C15" s="279"/>
      <c r="D15" s="279"/>
      <c r="E15" s="279"/>
      <c r="F15" s="279"/>
      <c r="G15" s="279"/>
      <c r="I15" s="280" t="s">
        <v>83</v>
      </c>
      <c r="J15" s="281"/>
      <c r="K15" s="281"/>
      <c r="L15" s="281"/>
      <c r="M15" s="281"/>
      <c r="N15" s="281"/>
      <c r="O15" s="281"/>
      <c r="P15" s="282"/>
      <c r="Y15" s="2" t="s">
        <v>112</v>
      </c>
      <c r="Z15" s="3">
        <v>-0.65969999999999995</v>
      </c>
      <c r="AA15" s="3" t="s">
        <v>113</v>
      </c>
      <c r="AB15" s="3" t="s">
        <v>31</v>
      </c>
      <c r="AC15" s="3" t="s">
        <v>29</v>
      </c>
      <c r="AD15" s="3" t="s">
        <v>101</v>
      </c>
      <c r="AE15" s="3">
        <v>0.31869999999999998</v>
      </c>
      <c r="AF15" s="3">
        <v>130</v>
      </c>
    </row>
    <row r="16" spans="1:32" ht="14.25" customHeight="1" x14ac:dyDescent="0.3">
      <c r="A16" s="6"/>
      <c r="B16" s="278" t="s">
        <v>11</v>
      </c>
      <c r="C16" s="278"/>
      <c r="D16" s="278"/>
      <c r="E16" s="278" t="s">
        <v>12</v>
      </c>
      <c r="F16" s="278"/>
      <c r="G16" s="278"/>
      <c r="I16" s="27" t="s">
        <v>85</v>
      </c>
      <c r="J16" s="28" t="s">
        <v>86</v>
      </c>
      <c r="K16" s="28" t="s">
        <v>54</v>
      </c>
      <c r="L16" s="28" t="s">
        <v>87</v>
      </c>
      <c r="M16" s="28" t="s">
        <v>88</v>
      </c>
      <c r="N16" s="28" t="s">
        <v>97</v>
      </c>
      <c r="O16" s="28" t="s">
        <v>150</v>
      </c>
      <c r="P16" s="29" t="s">
        <v>89</v>
      </c>
      <c r="Y16" s="2" t="s">
        <v>114</v>
      </c>
      <c r="Z16" s="3">
        <v>3.621</v>
      </c>
      <c r="AA16" s="3" t="s">
        <v>115</v>
      </c>
      <c r="AB16" s="3" t="s">
        <v>31</v>
      </c>
      <c r="AC16" s="3" t="s">
        <v>29</v>
      </c>
      <c r="AD16" s="3">
        <v>0.57799999999999996</v>
      </c>
      <c r="AE16" s="3">
        <v>1.7490000000000001</v>
      </c>
      <c r="AF16" s="3">
        <v>130</v>
      </c>
    </row>
    <row r="17" spans="1:32" ht="14.25" customHeight="1" x14ac:dyDescent="0.3">
      <c r="A17" s="6"/>
      <c r="B17" s="6" t="s">
        <v>30</v>
      </c>
      <c r="C17" s="6" t="s">
        <v>144</v>
      </c>
      <c r="D17" s="6" t="s">
        <v>145</v>
      </c>
      <c r="E17" s="6" t="s">
        <v>30</v>
      </c>
      <c r="F17" s="6" t="s">
        <v>144</v>
      </c>
      <c r="G17" s="6" t="s">
        <v>145</v>
      </c>
      <c r="I17" s="14" t="s">
        <v>146</v>
      </c>
      <c r="J17" s="11">
        <v>1.44</v>
      </c>
      <c r="K17" s="11">
        <v>0.19670000000000001</v>
      </c>
      <c r="L17" s="11" t="s">
        <v>29</v>
      </c>
      <c r="M17" s="11" t="s">
        <v>31</v>
      </c>
      <c r="N17" s="11">
        <v>9</v>
      </c>
      <c r="O17" s="11">
        <v>20.94</v>
      </c>
      <c r="P17" s="15" t="s">
        <v>98</v>
      </c>
      <c r="Y17" s="2"/>
      <c r="Z17" s="3"/>
      <c r="AA17" s="3"/>
      <c r="AB17" s="3"/>
      <c r="AC17" s="3"/>
      <c r="AD17" s="3"/>
      <c r="AE17" s="3"/>
      <c r="AF17" s="3"/>
    </row>
    <row r="18" spans="1:32" ht="14.25" customHeight="1" x14ac:dyDescent="0.3">
      <c r="A18" s="7" t="s">
        <v>0</v>
      </c>
      <c r="B18" s="7">
        <v>1.0984125</v>
      </c>
      <c r="C18" s="7">
        <v>0.3179376943553</v>
      </c>
      <c r="D18" s="7">
        <v>8</v>
      </c>
      <c r="E18" s="7">
        <v>0.40980285714285702</v>
      </c>
      <c r="F18" s="7">
        <v>0.14503887127109</v>
      </c>
      <c r="G18" s="7">
        <v>7</v>
      </c>
      <c r="I18" s="14" t="s">
        <v>147</v>
      </c>
      <c r="J18" s="11">
        <v>81.52</v>
      </c>
      <c r="K18" s="11" t="s">
        <v>76</v>
      </c>
      <c r="L18" s="11" t="s">
        <v>102</v>
      </c>
      <c r="M18" s="11" t="s">
        <v>37</v>
      </c>
      <c r="N18" s="11">
        <v>9</v>
      </c>
      <c r="O18" s="11">
        <v>1185</v>
      </c>
      <c r="P18" s="15" t="s">
        <v>103</v>
      </c>
      <c r="Y18" s="2" t="s">
        <v>116</v>
      </c>
      <c r="Z18" s="3">
        <v>3.226</v>
      </c>
      <c r="AA18" s="3" t="s">
        <v>117</v>
      </c>
      <c r="AB18" s="3" t="s">
        <v>31</v>
      </c>
      <c r="AC18" s="3" t="s">
        <v>29</v>
      </c>
      <c r="AD18" s="3">
        <v>0.72650000000000003</v>
      </c>
      <c r="AE18" s="3">
        <v>1.5580000000000001</v>
      </c>
      <c r="AF18" s="3">
        <v>130</v>
      </c>
    </row>
    <row r="19" spans="1:32" ht="14.25" customHeight="1" x14ac:dyDescent="0.3">
      <c r="A19" s="7" t="s">
        <v>1</v>
      </c>
      <c r="B19" s="7">
        <v>0.32763500000000001</v>
      </c>
      <c r="C19" s="7">
        <v>0.13032070554158701</v>
      </c>
      <c r="D19" s="7">
        <v>8</v>
      </c>
      <c r="E19" s="7">
        <v>1.1583614285714301</v>
      </c>
      <c r="F19" s="7">
        <v>0.56294673265064898</v>
      </c>
      <c r="G19" s="7">
        <v>7</v>
      </c>
      <c r="I19" s="14" t="s">
        <v>148</v>
      </c>
      <c r="J19" s="11">
        <v>0.19370000000000001</v>
      </c>
      <c r="K19" s="11">
        <v>0.33450000000000002</v>
      </c>
      <c r="L19" s="11" t="s">
        <v>29</v>
      </c>
      <c r="M19" s="11" t="s">
        <v>31</v>
      </c>
      <c r="N19" s="11">
        <v>1</v>
      </c>
      <c r="O19" s="11">
        <v>25.35</v>
      </c>
      <c r="P19" s="15" t="s">
        <v>107</v>
      </c>
      <c r="Y19" s="2" t="s">
        <v>118</v>
      </c>
      <c r="Z19" s="3">
        <v>1.446</v>
      </c>
      <c r="AA19" s="3" t="s">
        <v>119</v>
      </c>
      <c r="AB19" s="3" t="s">
        <v>31</v>
      </c>
      <c r="AC19" s="3" t="s">
        <v>29</v>
      </c>
      <c r="AD19" s="3">
        <v>0.99870000000000003</v>
      </c>
      <c r="AE19" s="3">
        <v>0.69840000000000002</v>
      </c>
      <c r="AF19" s="3">
        <v>130</v>
      </c>
    </row>
    <row r="20" spans="1:32" ht="14.25" customHeight="1" thickBot="1" x14ac:dyDescent="0.35">
      <c r="A20" s="7" t="s">
        <v>2</v>
      </c>
      <c r="B20" s="7">
        <v>1.339475</v>
      </c>
      <c r="C20" s="7">
        <v>0.50265959171831998</v>
      </c>
      <c r="D20" s="7">
        <v>8</v>
      </c>
      <c r="E20" s="7">
        <v>5.09028428571429</v>
      </c>
      <c r="F20" s="7">
        <v>1.62984857479498</v>
      </c>
      <c r="G20" s="7">
        <v>7</v>
      </c>
      <c r="I20" s="24" t="s">
        <v>149</v>
      </c>
      <c r="J20" s="25">
        <v>2.5070000000000001</v>
      </c>
      <c r="K20" s="25">
        <v>7.2900000000000006E-2</v>
      </c>
      <c r="L20" s="25" t="s">
        <v>29</v>
      </c>
      <c r="M20" s="25" t="s">
        <v>31</v>
      </c>
      <c r="N20" s="25">
        <v>13</v>
      </c>
      <c r="O20" s="25">
        <v>25.24</v>
      </c>
      <c r="P20" s="26" t="s">
        <v>151</v>
      </c>
      <c r="Y20" s="2" t="s">
        <v>120</v>
      </c>
      <c r="Z20" s="3">
        <v>2.8279999999999998</v>
      </c>
      <c r="AA20" s="3" t="s">
        <v>121</v>
      </c>
      <c r="AB20" s="3" t="s">
        <v>31</v>
      </c>
      <c r="AC20" s="3" t="s">
        <v>29</v>
      </c>
      <c r="AD20" s="3">
        <v>0.8528</v>
      </c>
      <c r="AE20" s="3">
        <v>1.3660000000000001</v>
      </c>
      <c r="AF20" s="3">
        <v>130</v>
      </c>
    </row>
    <row r="21" spans="1:32" ht="14.25" customHeight="1" thickBot="1" x14ac:dyDescent="0.35">
      <c r="A21" s="7" t="s">
        <v>3</v>
      </c>
      <c r="B21" s="7">
        <v>3.1888062499999998</v>
      </c>
      <c r="C21" s="7">
        <v>0.75005695620860702</v>
      </c>
      <c r="D21" s="7">
        <v>8</v>
      </c>
      <c r="E21" s="7">
        <v>4.1694528571428604</v>
      </c>
      <c r="F21" s="7">
        <v>2.6417651420969701</v>
      </c>
      <c r="G21" s="7">
        <v>7</v>
      </c>
      <c r="I21" s="266" t="s">
        <v>152</v>
      </c>
      <c r="J21" s="267"/>
      <c r="K21" s="267"/>
      <c r="L21" s="267"/>
      <c r="M21" s="267"/>
      <c r="N21" s="267"/>
      <c r="O21" s="267"/>
      <c r="P21" s="268"/>
      <c r="Y21" s="2" t="s">
        <v>122</v>
      </c>
      <c r="Z21" s="3">
        <v>2.6520000000000001</v>
      </c>
      <c r="AA21" s="3" t="s">
        <v>123</v>
      </c>
      <c r="AB21" s="3" t="s">
        <v>31</v>
      </c>
      <c r="AC21" s="3" t="s">
        <v>29</v>
      </c>
      <c r="AD21" s="3">
        <v>0.89580000000000004</v>
      </c>
      <c r="AE21" s="3">
        <v>1.2809999999999999</v>
      </c>
      <c r="AF21" s="3">
        <v>130</v>
      </c>
    </row>
    <row r="22" spans="1:32" ht="14.25" customHeight="1" x14ac:dyDescent="0.3">
      <c r="A22" s="7" t="s">
        <v>4</v>
      </c>
      <c r="B22" s="7">
        <v>19.742068750000001</v>
      </c>
      <c r="C22" s="7">
        <v>1.9292236353290599</v>
      </c>
      <c r="D22" s="7">
        <v>8</v>
      </c>
      <c r="E22" s="7">
        <v>20.4017642857143</v>
      </c>
      <c r="F22" s="7">
        <v>2.7774612749774401</v>
      </c>
      <c r="G22" s="7">
        <v>7</v>
      </c>
      <c r="I22" s="30" t="s">
        <v>90</v>
      </c>
      <c r="J22" s="31" t="s">
        <v>91</v>
      </c>
      <c r="K22" s="31" t="s">
        <v>93</v>
      </c>
      <c r="L22" s="31" t="s">
        <v>94</v>
      </c>
      <c r="M22" s="31" t="s">
        <v>95</v>
      </c>
      <c r="N22" s="31" t="s">
        <v>91</v>
      </c>
      <c r="O22" s="31" t="s">
        <v>96</v>
      </c>
      <c r="P22" s="29" t="s">
        <v>97</v>
      </c>
    </row>
    <row r="23" spans="1:32" ht="14.25" customHeight="1" x14ac:dyDescent="0.3">
      <c r="A23" s="7" t="s">
        <v>5</v>
      </c>
      <c r="B23" s="7">
        <v>27.587087499999999</v>
      </c>
      <c r="C23" s="7">
        <v>1.16757510641217</v>
      </c>
      <c r="D23" s="7">
        <v>8</v>
      </c>
      <c r="E23" s="7">
        <v>23.9663585714286</v>
      </c>
      <c r="F23" s="7">
        <v>2.69273335986514</v>
      </c>
      <c r="G23" s="7">
        <v>7</v>
      </c>
      <c r="I23" s="16" t="s">
        <v>99</v>
      </c>
      <c r="J23" s="12">
        <v>0.68859999999999999</v>
      </c>
      <c r="K23" s="12" t="s">
        <v>31</v>
      </c>
      <c r="L23" s="12" t="s">
        <v>29</v>
      </c>
      <c r="M23" s="12">
        <v>0.98250000000000004</v>
      </c>
      <c r="N23" s="12">
        <v>0.68859999999999999</v>
      </c>
      <c r="O23" s="13">
        <v>0.33260000000000001</v>
      </c>
      <c r="P23" s="17">
        <v>130</v>
      </c>
    </row>
    <row r="24" spans="1:32" ht="14.25" customHeight="1" x14ac:dyDescent="0.3">
      <c r="A24" s="7" t="s">
        <v>6</v>
      </c>
      <c r="B24" s="7">
        <v>17.500296250000002</v>
      </c>
      <c r="C24" s="7">
        <v>0.92762269335370195</v>
      </c>
      <c r="D24" s="7">
        <v>8</v>
      </c>
      <c r="E24" s="7">
        <v>14.2741042857143</v>
      </c>
      <c r="F24" s="7">
        <v>2.6577571032203799</v>
      </c>
      <c r="G24" s="7">
        <v>7</v>
      </c>
      <c r="I24" s="16" t="s">
        <v>104</v>
      </c>
      <c r="J24" s="12">
        <v>-0.83069999999999999</v>
      </c>
      <c r="K24" s="12" t="s">
        <v>31</v>
      </c>
      <c r="L24" s="12" t="s">
        <v>29</v>
      </c>
      <c r="M24" s="12">
        <v>0.98250000000000004</v>
      </c>
      <c r="N24" s="12">
        <v>-0.83069999999999999</v>
      </c>
      <c r="O24" s="13">
        <v>0.40129999999999999</v>
      </c>
      <c r="P24" s="17">
        <v>130</v>
      </c>
    </row>
    <row r="25" spans="1:32" ht="14.25" customHeight="1" x14ac:dyDescent="0.3">
      <c r="A25" s="7" t="s">
        <v>7</v>
      </c>
      <c r="B25" s="7">
        <v>9.1049699999999998</v>
      </c>
      <c r="C25" s="7">
        <v>0.85080657992451902</v>
      </c>
      <c r="D25" s="7">
        <v>8</v>
      </c>
      <c r="E25" s="7">
        <v>7.6590642857142903</v>
      </c>
      <c r="F25" s="7">
        <v>2.33731024209948</v>
      </c>
      <c r="G25" s="7">
        <v>7</v>
      </c>
      <c r="I25" s="16" t="s">
        <v>108</v>
      </c>
      <c r="J25" s="12">
        <v>-3.7509999999999999</v>
      </c>
      <c r="K25" s="12" t="s">
        <v>31</v>
      </c>
      <c r="L25" s="12" t="s">
        <v>29</v>
      </c>
      <c r="M25" s="12">
        <v>0.52800000000000002</v>
      </c>
      <c r="N25" s="12">
        <v>-3.7509999999999999</v>
      </c>
      <c r="O25" s="13">
        <v>1.8120000000000001</v>
      </c>
      <c r="P25" s="17">
        <v>130</v>
      </c>
    </row>
    <row r="26" spans="1:32" ht="14.25" customHeight="1" x14ac:dyDescent="0.3">
      <c r="A26" s="7" t="s">
        <v>8</v>
      </c>
      <c r="B26" s="7">
        <v>4.5940012499999998</v>
      </c>
      <c r="C26" s="7">
        <v>0.67499633506263701</v>
      </c>
      <c r="D26" s="7">
        <v>8</v>
      </c>
      <c r="E26" s="7">
        <v>1.76626857142857</v>
      </c>
      <c r="F26" s="7">
        <v>0.53176587197047298</v>
      </c>
      <c r="G26" s="7">
        <v>7</v>
      </c>
      <c r="I26" s="16" t="s">
        <v>110</v>
      </c>
      <c r="J26" s="12">
        <v>-0.98060000000000003</v>
      </c>
      <c r="K26" s="12" t="s">
        <v>31</v>
      </c>
      <c r="L26" s="12" t="s">
        <v>29</v>
      </c>
      <c r="M26" s="12">
        <v>0.98250000000000004</v>
      </c>
      <c r="N26" s="12">
        <v>-0.98060000000000003</v>
      </c>
      <c r="O26" s="13">
        <v>0.47370000000000001</v>
      </c>
      <c r="P26" s="17">
        <v>130</v>
      </c>
    </row>
    <row r="27" spans="1:32" ht="14.25" customHeight="1" x14ac:dyDescent="0.3">
      <c r="A27" s="7" t="s">
        <v>9</v>
      </c>
      <c r="B27" s="7">
        <v>4.5701025</v>
      </c>
      <c r="C27" s="7">
        <v>0.69887667887155602</v>
      </c>
      <c r="D27" s="7">
        <v>8</v>
      </c>
      <c r="E27" s="7">
        <v>1.9177599999999999</v>
      </c>
      <c r="F27" s="7">
        <v>0.61979505532839096</v>
      </c>
      <c r="G27" s="7">
        <v>7</v>
      </c>
      <c r="I27" s="16" t="s">
        <v>112</v>
      </c>
      <c r="J27" s="12">
        <v>-0.65969999999999995</v>
      </c>
      <c r="K27" s="12" t="s">
        <v>31</v>
      </c>
      <c r="L27" s="12" t="s">
        <v>29</v>
      </c>
      <c r="M27" s="12">
        <v>0.98250000000000004</v>
      </c>
      <c r="N27" s="12">
        <v>-0.65969999999999995</v>
      </c>
      <c r="O27" s="13">
        <v>0.31869999999999998</v>
      </c>
      <c r="P27" s="17">
        <v>130</v>
      </c>
    </row>
    <row r="28" spans="1:32" ht="14.25" customHeight="1" x14ac:dyDescent="0.3">
      <c r="I28" s="18" t="s">
        <v>114</v>
      </c>
      <c r="J28" s="9">
        <v>3.621</v>
      </c>
      <c r="K28" s="9" t="s">
        <v>31</v>
      </c>
      <c r="L28" s="9" t="s">
        <v>29</v>
      </c>
      <c r="M28" s="9">
        <v>0.54</v>
      </c>
      <c r="N28" s="9">
        <v>3.621</v>
      </c>
      <c r="O28" s="13">
        <v>1.7490000000000001</v>
      </c>
      <c r="P28" s="17">
        <v>130</v>
      </c>
    </row>
    <row r="29" spans="1:32" ht="14.25" customHeight="1" x14ac:dyDescent="0.3">
      <c r="A29" s="100"/>
      <c r="B29" s="101"/>
      <c r="C29" s="101"/>
      <c r="I29" s="18" t="s">
        <v>116</v>
      </c>
      <c r="J29" s="9">
        <v>3.226</v>
      </c>
      <c r="K29" s="9" t="s">
        <v>31</v>
      </c>
      <c r="L29" s="9" t="s">
        <v>29</v>
      </c>
      <c r="M29" s="9">
        <v>0.64549999999999996</v>
      </c>
      <c r="N29" s="9">
        <v>3.226</v>
      </c>
      <c r="O29" s="13">
        <v>1.5580000000000001</v>
      </c>
      <c r="P29" s="17">
        <v>130</v>
      </c>
    </row>
    <row r="30" spans="1:32" ht="15" customHeight="1" x14ac:dyDescent="0.3">
      <c r="A30" s="23"/>
      <c r="B30" s="23"/>
      <c r="C30" s="23"/>
      <c r="I30" s="18" t="s">
        <v>118</v>
      </c>
      <c r="J30" s="9">
        <v>1.446</v>
      </c>
      <c r="K30" s="9" t="s">
        <v>31</v>
      </c>
      <c r="L30" s="9" t="s">
        <v>29</v>
      </c>
      <c r="M30" s="9">
        <v>0.96419999999999995</v>
      </c>
      <c r="N30" s="9">
        <v>1.446</v>
      </c>
      <c r="O30" s="13">
        <v>0.69840000000000002</v>
      </c>
      <c r="P30" s="17">
        <v>130</v>
      </c>
    </row>
    <row r="31" spans="1:32" ht="15" customHeight="1" x14ac:dyDescent="0.3">
      <c r="I31" s="18" t="s">
        <v>120</v>
      </c>
      <c r="J31" s="9">
        <v>2.8279999999999998</v>
      </c>
      <c r="K31" s="9" t="s">
        <v>31</v>
      </c>
      <c r="L31" s="9" t="s">
        <v>29</v>
      </c>
      <c r="M31" s="9">
        <v>0.73839999999999995</v>
      </c>
      <c r="N31" s="9">
        <v>2.8279999999999998</v>
      </c>
      <c r="O31" s="13">
        <v>1.3660000000000001</v>
      </c>
      <c r="P31" s="17">
        <v>130</v>
      </c>
    </row>
    <row r="32" spans="1:32" ht="15" customHeight="1" thickBot="1" x14ac:dyDescent="0.35">
      <c r="I32" s="19" t="s">
        <v>122</v>
      </c>
      <c r="J32" s="20">
        <v>2.6520000000000001</v>
      </c>
      <c r="K32" s="20" t="s">
        <v>31</v>
      </c>
      <c r="L32" s="20" t="s">
        <v>29</v>
      </c>
      <c r="M32" s="20">
        <v>0.74260000000000004</v>
      </c>
      <c r="N32" s="20">
        <v>2.6520000000000001</v>
      </c>
      <c r="O32" s="21">
        <v>1.2809999999999999</v>
      </c>
      <c r="P32" s="22">
        <v>130</v>
      </c>
    </row>
  </sheetData>
  <mergeCells count="9">
    <mergeCell ref="I21:P21"/>
    <mergeCell ref="A2:P2"/>
    <mergeCell ref="B3:I3"/>
    <mergeCell ref="J3:P3"/>
    <mergeCell ref="Y9:AD9"/>
    <mergeCell ref="B16:D16"/>
    <mergeCell ref="E16:G16"/>
    <mergeCell ref="A15:G15"/>
    <mergeCell ref="I15:P1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EB58-A4F0-4437-9716-FC74443E3DC7}">
  <dimension ref="A1:Z163"/>
  <sheetViews>
    <sheetView workbookViewId="0">
      <pane ySplit="3" topLeftCell="A75" activePane="bottomLeft" state="frozen"/>
      <selection pane="bottomLeft" activeCell="M28" sqref="M28"/>
    </sheetView>
  </sheetViews>
  <sheetFormatPr defaultRowHeight="14.4" x14ac:dyDescent="0.3"/>
  <cols>
    <col min="3" max="3" width="9.77734375" bestFit="1" customWidth="1"/>
    <col min="4" max="4" width="9.33203125" bestFit="1" customWidth="1"/>
    <col min="6" max="6" width="26.5546875" bestFit="1" customWidth="1"/>
    <col min="7" max="7" width="20.6640625" bestFit="1" customWidth="1"/>
    <col min="8" max="8" width="25.6640625" bestFit="1" customWidth="1"/>
    <col min="9" max="9" width="15.77734375" bestFit="1" customWidth="1"/>
  </cols>
  <sheetData>
    <row r="1" spans="1:26" s="33" customFormat="1" ht="15" thickBot="1" x14ac:dyDescent="0.35">
      <c r="A1" s="33" t="s">
        <v>177</v>
      </c>
    </row>
    <row r="2" spans="1:26" ht="15" thickBot="1" x14ac:dyDescent="0.35">
      <c r="A2" s="257" t="s">
        <v>23</v>
      </c>
      <c r="B2" s="258"/>
      <c r="C2" s="258"/>
      <c r="D2" s="259"/>
      <c r="F2" s="283" t="s">
        <v>167</v>
      </c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5"/>
    </row>
    <row r="3" spans="1:26" x14ac:dyDescent="0.3">
      <c r="A3" s="98" t="s">
        <v>106</v>
      </c>
      <c r="B3" s="99" t="s">
        <v>169</v>
      </c>
      <c r="C3" s="74" t="s">
        <v>155</v>
      </c>
      <c r="D3" s="75" t="s">
        <v>168</v>
      </c>
      <c r="F3" s="82"/>
      <c r="G3" s="91" t="s">
        <v>11</v>
      </c>
      <c r="H3" s="92"/>
      <c r="I3" s="92"/>
      <c r="J3" s="92"/>
      <c r="K3" s="92"/>
      <c r="L3" s="92"/>
      <c r="M3" s="92"/>
      <c r="N3" s="92"/>
      <c r="O3" s="92"/>
      <c r="P3" s="93"/>
      <c r="Q3" s="91" t="s">
        <v>12</v>
      </c>
      <c r="R3" s="92"/>
      <c r="S3" s="92"/>
      <c r="T3" s="92"/>
      <c r="U3" s="92"/>
      <c r="V3" s="92"/>
      <c r="W3" s="92"/>
      <c r="X3" s="92"/>
      <c r="Y3" s="92"/>
      <c r="Z3" s="93"/>
    </row>
    <row r="4" spans="1:26" x14ac:dyDescent="0.3">
      <c r="A4" s="88" t="s">
        <v>11</v>
      </c>
      <c r="B4" s="53" t="s">
        <v>22</v>
      </c>
      <c r="C4" s="54">
        <v>0</v>
      </c>
      <c r="D4" s="69">
        <v>4.3220000000000001</v>
      </c>
      <c r="F4" s="83"/>
      <c r="G4" s="56" t="s">
        <v>22</v>
      </c>
      <c r="H4" s="55" t="s">
        <v>21</v>
      </c>
      <c r="I4" s="55" t="s">
        <v>20</v>
      </c>
      <c r="J4" s="55" t="s">
        <v>19</v>
      </c>
      <c r="K4" s="55" t="s">
        <v>18</v>
      </c>
      <c r="L4" s="55" t="s">
        <v>17</v>
      </c>
      <c r="M4" s="55" t="s">
        <v>16</v>
      </c>
      <c r="N4" s="55" t="s">
        <v>15</v>
      </c>
      <c r="O4" s="55" t="s">
        <v>14</v>
      </c>
      <c r="P4" s="57" t="s">
        <v>13</v>
      </c>
      <c r="Q4" s="56" t="s">
        <v>22</v>
      </c>
      <c r="R4" s="55" t="s">
        <v>21</v>
      </c>
      <c r="S4" s="55" t="s">
        <v>20</v>
      </c>
      <c r="T4" s="55" t="s">
        <v>19</v>
      </c>
      <c r="U4" s="55" t="s">
        <v>18</v>
      </c>
      <c r="V4" s="55" t="s">
        <v>17</v>
      </c>
      <c r="W4" s="55" t="s">
        <v>16</v>
      </c>
      <c r="X4" s="55" t="s">
        <v>15</v>
      </c>
      <c r="Y4" s="55" t="s">
        <v>14</v>
      </c>
      <c r="Z4" s="57" t="s">
        <v>13</v>
      </c>
    </row>
    <row r="5" spans="1:26" x14ac:dyDescent="0.3">
      <c r="A5" s="88" t="s">
        <v>11</v>
      </c>
      <c r="B5" s="53" t="s">
        <v>22</v>
      </c>
      <c r="C5" s="54">
        <v>1</v>
      </c>
      <c r="D5" s="69">
        <v>2.4039999999999999</v>
      </c>
      <c r="F5" s="84" t="s">
        <v>24</v>
      </c>
      <c r="G5" s="85">
        <v>8</v>
      </c>
      <c r="H5" s="52">
        <v>8</v>
      </c>
      <c r="I5" s="52">
        <v>8</v>
      </c>
      <c r="J5" s="52">
        <v>8</v>
      </c>
      <c r="K5" s="52">
        <v>8</v>
      </c>
      <c r="L5" s="52">
        <v>8</v>
      </c>
      <c r="M5" s="52">
        <v>8</v>
      </c>
      <c r="N5" s="52">
        <v>8</v>
      </c>
      <c r="O5" s="52">
        <v>8</v>
      </c>
      <c r="P5" s="58">
        <v>8</v>
      </c>
      <c r="Q5" s="85">
        <v>7</v>
      </c>
      <c r="R5" s="52">
        <v>7</v>
      </c>
      <c r="S5" s="52">
        <v>7</v>
      </c>
      <c r="T5" s="52">
        <v>7</v>
      </c>
      <c r="U5" s="52">
        <v>7</v>
      </c>
      <c r="V5" s="52">
        <v>7</v>
      </c>
      <c r="W5" s="52">
        <v>7</v>
      </c>
      <c r="X5" s="52">
        <v>7</v>
      </c>
      <c r="Y5" s="52">
        <v>7</v>
      </c>
      <c r="Z5" s="58">
        <v>7</v>
      </c>
    </row>
    <row r="6" spans="1:26" x14ac:dyDescent="0.3">
      <c r="A6" s="88" t="s">
        <v>11</v>
      </c>
      <c r="B6" s="53" t="s">
        <v>22</v>
      </c>
      <c r="C6" s="54">
        <v>1</v>
      </c>
      <c r="D6" s="69">
        <v>2.6909999999999998</v>
      </c>
      <c r="F6" s="84"/>
      <c r="G6" s="85"/>
      <c r="H6" s="52"/>
      <c r="I6" s="52"/>
      <c r="J6" s="52"/>
      <c r="K6" s="52"/>
      <c r="L6" s="52"/>
      <c r="M6" s="52"/>
      <c r="N6" s="52"/>
      <c r="O6" s="52"/>
      <c r="P6" s="58"/>
      <c r="Q6" s="85"/>
      <c r="R6" s="52"/>
      <c r="S6" s="52"/>
      <c r="T6" s="52"/>
      <c r="U6" s="52"/>
      <c r="V6" s="52"/>
      <c r="W6" s="52"/>
      <c r="X6" s="52"/>
      <c r="Y6" s="52"/>
      <c r="Z6" s="58"/>
    </row>
    <row r="7" spans="1:26" x14ac:dyDescent="0.3">
      <c r="A7" s="88" t="s">
        <v>11</v>
      </c>
      <c r="B7" s="53" t="s">
        <v>22</v>
      </c>
      <c r="C7" s="54">
        <v>1</v>
      </c>
      <c r="D7" s="69">
        <v>2.3490000000000002</v>
      </c>
      <c r="F7" s="84" t="s">
        <v>25</v>
      </c>
      <c r="G7" s="85">
        <v>0.875</v>
      </c>
      <c r="H7" s="52">
        <v>0.58899999999999997</v>
      </c>
      <c r="I7" s="52">
        <v>0.58899999999999997</v>
      </c>
      <c r="J7" s="52">
        <v>0.22900000000000001</v>
      </c>
      <c r="K7" s="52">
        <v>0.41199999999999998</v>
      </c>
      <c r="L7" s="52">
        <v>0.38100000000000001</v>
      </c>
      <c r="M7" s="52">
        <v>0.317</v>
      </c>
      <c r="N7" s="52">
        <v>0.25900000000000001</v>
      </c>
      <c r="O7" s="52">
        <v>0.20300000000000001</v>
      </c>
      <c r="P7" s="58">
        <v>0.182</v>
      </c>
      <c r="Q7" s="85">
        <v>0.88200000000000001</v>
      </c>
      <c r="R7" s="52">
        <v>0.69699999999999995</v>
      </c>
      <c r="S7" s="52">
        <v>0.27200000000000002</v>
      </c>
      <c r="T7" s="52">
        <v>0.24199999999999999</v>
      </c>
      <c r="U7" s="52">
        <v>0.28699999999999998</v>
      </c>
      <c r="V7" s="52">
        <v>0.27900000000000003</v>
      </c>
      <c r="W7" s="52">
        <v>0.29099999999999998</v>
      </c>
      <c r="X7" s="52">
        <v>0.29099999999999998</v>
      </c>
      <c r="Y7" s="52">
        <v>0.22</v>
      </c>
      <c r="Z7" s="58">
        <v>0.26700000000000002</v>
      </c>
    </row>
    <row r="8" spans="1:26" x14ac:dyDescent="0.3">
      <c r="A8" s="88" t="s">
        <v>11</v>
      </c>
      <c r="B8" s="53" t="s">
        <v>22</v>
      </c>
      <c r="C8" s="54">
        <v>2</v>
      </c>
      <c r="D8" s="69">
        <v>1.734</v>
      </c>
      <c r="F8" s="84" t="s">
        <v>26</v>
      </c>
      <c r="G8" s="85">
        <v>4.3220000000000001</v>
      </c>
      <c r="H8" s="52">
        <v>1.72</v>
      </c>
      <c r="I8" s="52">
        <v>1.72</v>
      </c>
      <c r="J8" s="52">
        <v>0.81100000000000005</v>
      </c>
      <c r="K8" s="52">
        <v>0.71</v>
      </c>
      <c r="L8" s="52">
        <v>0.625</v>
      </c>
      <c r="M8" s="52">
        <v>0.65500000000000003</v>
      </c>
      <c r="N8" s="52">
        <v>0.72299999999999998</v>
      </c>
      <c r="O8" s="52">
        <v>0.69099999999999995</v>
      </c>
      <c r="P8" s="58">
        <v>0.64900000000000002</v>
      </c>
      <c r="Q8" s="85">
        <v>2.0790000000000002</v>
      </c>
      <c r="R8" s="52">
        <v>2.3149999999999999</v>
      </c>
      <c r="S8" s="52">
        <v>1.073</v>
      </c>
      <c r="T8" s="52">
        <v>0.98199999999999998</v>
      </c>
      <c r="U8" s="52">
        <v>1.0649999999999999</v>
      </c>
      <c r="V8" s="52">
        <v>1.0629999999999999</v>
      </c>
      <c r="W8" s="52">
        <v>1.05</v>
      </c>
      <c r="X8" s="52">
        <v>1.032</v>
      </c>
      <c r="Y8" s="52">
        <v>1.117</v>
      </c>
      <c r="Z8" s="58">
        <v>1.1599999999999999</v>
      </c>
    </row>
    <row r="9" spans="1:26" x14ac:dyDescent="0.3">
      <c r="A9" s="88" t="s">
        <v>11</v>
      </c>
      <c r="B9" s="53" t="s">
        <v>22</v>
      </c>
      <c r="C9" s="54">
        <v>1</v>
      </c>
      <c r="D9" s="69">
        <v>2.1840000000000002</v>
      </c>
      <c r="F9" s="84" t="s">
        <v>27</v>
      </c>
      <c r="G9" s="85">
        <v>3.4470000000000001</v>
      </c>
      <c r="H9" s="52">
        <v>1.131</v>
      </c>
      <c r="I9" s="52">
        <v>1.131</v>
      </c>
      <c r="J9" s="52">
        <v>0.58199999999999996</v>
      </c>
      <c r="K9" s="52">
        <v>0.29799999999999999</v>
      </c>
      <c r="L9" s="52">
        <v>0.24399999999999999</v>
      </c>
      <c r="M9" s="52">
        <v>0.33800000000000002</v>
      </c>
      <c r="N9" s="52">
        <v>0.46400000000000002</v>
      </c>
      <c r="O9" s="52">
        <v>0.48799999999999999</v>
      </c>
      <c r="P9" s="58">
        <v>0.46700000000000003</v>
      </c>
      <c r="Q9" s="85">
        <v>1.1970000000000001</v>
      </c>
      <c r="R9" s="52">
        <v>1.6180000000000001</v>
      </c>
      <c r="S9" s="52">
        <v>0.80100000000000005</v>
      </c>
      <c r="T9" s="52">
        <v>0.74</v>
      </c>
      <c r="U9" s="52">
        <v>0.77800000000000002</v>
      </c>
      <c r="V9" s="52">
        <v>0.78400000000000003</v>
      </c>
      <c r="W9" s="52">
        <v>0.75900000000000001</v>
      </c>
      <c r="X9" s="52">
        <v>0.74099999999999999</v>
      </c>
      <c r="Y9" s="52">
        <v>0.89700000000000002</v>
      </c>
      <c r="Z9" s="58">
        <v>0.89300000000000002</v>
      </c>
    </row>
    <row r="10" spans="1:26" x14ac:dyDescent="0.3">
      <c r="A10" s="88" t="s">
        <v>11</v>
      </c>
      <c r="B10" s="53" t="s">
        <v>22</v>
      </c>
      <c r="C10" s="54">
        <v>0</v>
      </c>
      <c r="D10" s="69">
        <v>2.911</v>
      </c>
      <c r="F10" s="84"/>
      <c r="G10" s="85"/>
      <c r="H10" s="52"/>
      <c r="I10" s="52"/>
      <c r="J10" s="52"/>
      <c r="K10" s="52"/>
      <c r="L10" s="52"/>
      <c r="M10" s="52"/>
      <c r="N10" s="52"/>
      <c r="O10" s="52"/>
      <c r="P10" s="58"/>
      <c r="Q10" s="85"/>
      <c r="R10" s="52"/>
      <c r="S10" s="52"/>
      <c r="T10" s="52"/>
      <c r="U10" s="52"/>
      <c r="V10" s="52"/>
      <c r="W10" s="52"/>
      <c r="X10" s="52"/>
      <c r="Y10" s="52"/>
      <c r="Z10" s="58"/>
    </row>
    <row r="11" spans="1:26" x14ac:dyDescent="0.3">
      <c r="A11" s="88" t="s">
        <v>11</v>
      </c>
      <c r="B11" s="53" t="s">
        <v>22</v>
      </c>
      <c r="C11" s="54">
        <v>3</v>
      </c>
      <c r="D11" s="69">
        <v>0.875</v>
      </c>
      <c r="F11" s="84" t="s">
        <v>30</v>
      </c>
      <c r="G11" s="85">
        <v>2.4340000000000002</v>
      </c>
      <c r="H11" s="52">
        <v>1.044</v>
      </c>
      <c r="I11" s="52">
        <v>1.044</v>
      </c>
      <c r="J11" s="52">
        <v>0.51939999999999997</v>
      </c>
      <c r="K11" s="52">
        <v>0.53549999999999998</v>
      </c>
      <c r="L11" s="52">
        <v>0.51459999999999995</v>
      </c>
      <c r="M11" s="52">
        <v>0.50209999999999999</v>
      </c>
      <c r="N11" s="52">
        <v>0.46700000000000003</v>
      </c>
      <c r="O11" s="52">
        <v>0.4461</v>
      </c>
      <c r="P11" s="58">
        <v>0.41249999999999998</v>
      </c>
      <c r="Q11" s="85">
        <v>1.728</v>
      </c>
      <c r="R11" s="52">
        <v>1.5209999999999999</v>
      </c>
      <c r="S11" s="52">
        <v>0.69530000000000003</v>
      </c>
      <c r="T11" s="52">
        <v>0.60009999999999997</v>
      </c>
      <c r="U11" s="52">
        <v>0.58860000000000001</v>
      </c>
      <c r="V11" s="52">
        <v>0.58440000000000003</v>
      </c>
      <c r="W11" s="52">
        <v>0.61529999999999996</v>
      </c>
      <c r="X11" s="52">
        <v>0.62</v>
      </c>
      <c r="Y11" s="52">
        <v>0.62739999999999996</v>
      </c>
      <c r="Z11" s="58">
        <v>0.68</v>
      </c>
    </row>
    <row r="12" spans="1:26" x14ac:dyDescent="0.3">
      <c r="A12" s="88" t="s">
        <v>11</v>
      </c>
      <c r="B12" s="53" t="s">
        <v>21</v>
      </c>
      <c r="C12" s="54">
        <v>0.09</v>
      </c>
      <c r="D12" s="69">
        <v>1.347</v>
      </c>
      <c r="F12" s="84" t="s">
        <v>32</v>
      </c>
      <c r="G12" s="85">
        <v>0.98919999999999997</v>
      </c>
      <c r="H12" s="52">
        <v>0.41070000000000001</v>
      </c>
      <c r="I12" s="52">
        <v>0.41070000000000001</v>
      </c>
      <c r="J12" s="52">
        <v>0.2054</v>
      </c>
      <c r="K12" s="52">
        <v>9.6570000000000003E-2</v>
      </c>
      <c r="L12" s="52">
        <v>7.7780000000000002E-2</v>
      </c>
      <c r="M12" s="52">
        <v>0.1011</v>
      </c>
      <c r="N12" s="52">
        <v>0.13070000000000001</v>
      </c>
      <c r="O12" s="52">
        <v>0.17319999999999999</v>
      </c>
      <c r="P12" s="58">
        <v>0.15490000000000001</v>
      </c>
      <c r="Q12" s="85">
        <v>0.42509999999999998</v>
      </c>
      <c r="R12" s="52">
        <v>0.56369999999999998</v>
      </c>
      <c r="S12" s="52">
        <v>0.32740000000000002</v>
      </c>
      <c r="T12" s="52">
        <v>0.26140000000000002</v>
      </c>
      <c r="U12" s="52">
        <v>0.30330000000000001</v>
      </c>
      <c r="V12" s="52">
        <v>0.27579999999999999</v>
      </c>
      <c r="W12" s="52">
        <v>0.26889999999999997</v>
      </c>
      <c r="X12" s="52">
        <v>0.25940000000000002</v>
      </c>
      <c r="Y12" s="52">
        <v>0.30030000000000001</v>
      </c>
      <c r="Z12" s="58">
        <v>0.3453</v>
      </c>
    </row>
    <row r="13" spans="1:26" ht="15" thickBot="1" x14ac:dyDescent="0.35">
      <c r="A13" s="88" t="s">
        <v>11</v>
      </c>
      <c r="B13" s="53" t="s">
        <v>21</v>
      </c>
      <c r="C13" s="54">
        <v>0.1</v>
      </c>
      <c r="D13" s="69">
        <v>1.72</v>
      </c>
      <c r="F13" s="86" t="s">
        <v>38</v>
      </c>
      <c r="G13" s="87">
        <v>0.34970000000000001</v>
      </c>
      <c r="H13" s="59">
        <v>0.1452</v>
      </c>
      <c r="I13" s="59">
        <v>0.1452</v>
      </c>
      <c r="J13" s="59">
        <v>7.263E-2</v>
      </c>
      <c r="K13" s="59">
        <v>3.4139999999999997E-2</v>
      </c>
      <c r="L13" s="59">
        <v>2.75E-2</v>
      </c>
      <c r="M13" s="59">
        <v>3.5749999999999997E-2</v>
      </c>
      <c r="N13" s="59">
        <v>4.6210000000000001E-2</v>
      </c>
      <c r="O13" s="59">
        <v>6.1240000000000003E-2</v>
      </c>
      <c r="P13" s="60">
        <v>5.4780000000000002E-2</v>
      </c>
      <c r="Q13" s="87">
        <v>0.16070000000000001</v>
      </c>
      <c r="R13" s="59">
        <v>0.21310000000000001</v>
      </c>
      <c r="S13" s="59">
        <v>0.12379999999999999</v>
      </c>
      <c r="T13" s="59">
        <v>9.8809999999999995E-2</v>
      </c>
      <c r="U13" s="59">
        <v>0.11459999999999999</v>
      </c>
      <c r="V13" s="59">
        <v>0.1043</v>
      </c>
      <c r="W13" s="59">
        <v>0.1016</v>
      </c>
      <c r="X13" s="59">
        <v>9.8040000000000002E-2</v>
      </c>
      <c r="Y13" s="59">
        <v>0.1135</v>
      </c>
      <c r="Z13" s="60">
        <v>0.1305</v>
      </c>
    </row>
    <row r="14" spans="1:26" x14ac:dyDescent="0.3">
      <c r="A14" s="88" t="s">
        <v>11</v>
      </c>
      <c r="B14" s="53" t="s">
        <v>21</v>
      </c>
      <c r="C14" s="54">
        <v>0.01</v>
      </c>
      <c r="D14" s="69">
        <v>0.67</v>
      </c>
    </row>
    <row r="15" spans="1:26" ht="15" thickBot="1" x14ac:dyDescent="0.35">
      <c r="A15" s="88" t="s">
        <v>11</v>
      </c>
      <c r="B15" s="53" t="s">
        <v>21</v>
      </c>
      <c r="C15" s="54">
        <v>0.67</v>
      </c>
      <c r="D15" s="69">
        <v>1.3240000000000001</v>
      </c>
    </row>
    <row r="16" spans="1:26" ht="15" thickBot="1" x14ac:dyDescent="0.35">
      <c r="A16" s="88" t="s">
        <v>11</v>
      </c>
      <c r="B16" s="53" t="s">
        <v>21</v>
      </c>
      <c r="C16" s="54">
        <v>1.06</v>
      </c>
      <c r="D16" s="69">
        <v>1.2050000000000001</v>
      </c>
      <c r="F16" s="286" t="s">
        <v>125</v>
      </c>
      <c r="G16" s="287"/>
      <c r="H16" s="287"/>
      <c r="I16" s="288"/>
    </row>
    <row r="17" spans="1:9" x14ac:dyDescent="0.3">
      <c r="A17" s="88" t="s">
        <v>11</v>
      </c>
      <c r="B17" s="53" t="s">
        <v>21</v>
      </c>
      <c r="C17" s="54">
        <v>0.43</v>
      </c>
      <c r="D17" s="69">
        <v>0.80300000000000005</v>
      </c>
      <c r="F17" s="94" t="s">
        <v>45</v>
      </c>
      <c r="G17" s="95"/>
      <c r="H17" s="96" t="s">
        <v>42</v>
      </c>
      <c r="I17" s="97"/>
    </row>
    <row r="18" spans="1:9" x14ac:dyDescent="0.3">
      <c r="A18" s="88" t="s">
        <v>11</v>
      </c>
      <c r="B18" s="53" t="s">
        <v>21</v>
      </c>
      <c r="C18" s="54">
        <v>0.08</v>
      </c>
      <c r="D18" s="69">
        <v>0.58899999999999997</v>
      </c>
      <c r="F18" s="63" t="s">
        <v>48</v>
      </c>
      <c r="G18" s="13">
        <v>-2.5829999999999999E-2</v>
      </c>
      <c r="H18" s="9" t="s">
        <v>46</v>
      </c>
      <c r="I18" s="15">
        <v>-0.5101</v>
      </c>
    </row>
    <row r="19" spans="1:9" x14ac:dyDescent="0.3">
      <c r="A19" s="88" t="s">
        <v>11</v>
      </c>
      <c r="B19" s="53" t="s">
        <v>21</v>
      </c>
      <c r="C19" s="54">
        <v>0.19</v>
      </c>
      <c r="D19" s="69">
        <v>0.69399999999999995</v>
      </c>
      <c r="F19" s="63" t="s">
        <v>52</v>
      </c>
      <c r="G19" s="13">
        <v>1.0269999999999999</v>
      </c>
      <c r="H19" s="9" t="s">
        <v>49</v>
      </c>
      <c r="I19" s="15" t="s">
        <v>170</v>
      </c>
    </row>
    <row r="20" spans="1:9" x14ac:dyDescent="0.3">
      <c r="A20" s="88" t="s">
        <v>11</v>
      </c>
      <c r="B20" s="53" t="s">
        <v>20</v>
      </c>
      <c r="C20" s="54">
        <v>1</v>
      </c>
      <c r="D20" s="69">
        <v>1.347</v>
      </c>
      <c r="F20" s="63" t="s">
        <v>53</v>
      </c>
      <c r="G20" s="13">
        <v>39.770000000000003</v>
      </c>
      <c r="H20" s="9"/>
      <c r="I20" s="15"/>
    </row>
    <row r="21" spans="1:9" x14ac:dyDescent="0.3">
      <c r="A21" s="88" t="s">
        <v>11</v>
      </c>
      <c r="B21" s="53" t="s">
        <v>20</v>
      </c>
      <c r="C21" s="54">
        <v>0</v>
      </c>
      <c r="D21" s="69">
        <v>1.72</v>
      </c>
      <c r="F21" s="63" t="s">
        <v>55</v>
      </c>
      <c r="G21" s="13">
        <v>-38.71</v>
      </c>
      <c r="H21" s="9" t="s">
        <v>54</v>
      </c>
      <c r="I21" s="15"/>
    </row>
    <row r="22" spans="1:9" x14ac:dyDescent="0.3">
      <c r="A22" s="88" t="s">
        <v>11</v>
      </c>
      <c r="B22" s="53" t="s">
        <v>20</v>
      </c>
      <c r="C22" s="54">
        <v>0</v>
      </c>
      <c r="D22" s="69">
        <v>0.67</v>
      </c>
      <c r="F22" s="63"/>
      <c r="G22" s="13"/>
      <c r="H22" s="9" t="s">
        <v>56</v>
      </c>
      <c r="I22" s="15" t="s">
        <v>76</v>
      </c>
    </row>
    <row r="23" spans="1:9" x14ac:dyDescent="0.3">
      <c r="A23" s="88" t="s">
        <v>11</v>
      </c>
      <c r="B23" s="53" t="s">
        <v>20</v>
      </c>
      <c r="C23" s="54">
        <v>0</v>
      </c>
      <c r="D23" s="69">
        <v>1.3240000000000001</v>
      </c>
      <c r="F23" s="63" t="s">
        <v>58</v>
      </c>
      <c r="G23" s="13"/>
      <c r="H23" s="9" t="s">
        <v>57</v>
      </c>
      <c r="I23" s="15" t="s">
        <v>102</v>
      </c>
    </row>
    <row r="24" spans="1:9" x14ac:dyDescent="0.3">
      <c r="A24" s="88" t="s">
        <v>11</v>
      </c>
      <c r="B24" s="53" t="s">
        <v>20</v>
      </c>
      <c r="C24" s="54">
        <v>2</v>
      </c>
      <c r="D24" s="69">
        <v>1.2050000000000001</v>
      </c>
      <c r="F24" s="63" t="s">
        <v>48</v>
      </c>
      <c r="G24" s="13">
        <v>4.9630000000000004E-3</v>
      </c>
      <c r="H24" s="9" t="s">
        <v>59</v>
      </c>
      <c r="I24" s="15" t="s">
        <v>60</v>
      </c>
    </row>
    <row r="25" spans="1:9" x14ac:dyDescent="0.3">
      <c r="A25" s="88" t="s">
        <v>11</v>
      </c>
      <c r="B25" s="53" t="s">
        <v>20</v>
      </c>
      <c r="C25" s="54">
        <v>1</v>
      </c>
      <c r="D25" s="69">
        <v>0.80300000000000005</v>
      </c>
      <c r="F25" s="63" t="s">
        <v>52</v>
      </c>
      <c r="G25" s="13">
        <v>6.2759999999999996E-2</v>
      </c>
      <c r="H25" s="9" t="s">
        <v>61</v>
      </c>
      <c r="I25" s="15" t="s">
        <v>37</v>
      </c>
    </row>
    <row r="26" spans="1:9" x14ac:dyDescent="0.3">
      <c r="A26" s="88" t="s">
        <v>11</v>
      </c>
      <c r="B26" s="53" t="s">
        <v>20</v>
      </c>
      <c r="C26" s="54">
        <v>4</v>
      </c>
      <c r="D26" s="69">
        <v>0.58899999999999997</v>
      </c>
      <c r="F26" s="63"/>
      <c r="G26" s="13"/>
      <c r="H26" s="9"/>
      <c r="I26" s="15"/>
    </row>
    <row r="27" spans="1:9" x14ac:dyDescent="0.3">
      <c r="A27" s="88" t="s">
        <v>11</v>
      </c>
      <c r="B27" s="53" t="s">
        <v>20</v>
      </c>
      <c r="C27" s="54">
        <v>1</v>
      </c>
      <c r="D27" s="69">
        <v>0.69399999999999995</v>
      </c>
      <c r="F27" s="63" t="s">
        <v>64</v>
      </c>
      <c r="G27" s="13"/>
      <c r="H27" s="9" t="s">
        <v>62</v>
      </c>
      <c r="I27" s="15">
        <v>150</v>
      </c>
    </row>
    <row r="28" spans="1:9" x14ac:dyDescent="0.3">
      <c r="A28" s="88" t="s">
        <v>11</v>
      </c>
      <c r="B28" s="53" t="s">
        <v>19</v>
      </c>
      <c r="C28" s="54">
        <v>5</v>
      </c>
      <c r="D28" s="69">
        <v>0.498</v>
      </c>
      <c r="F28" s="63" t="s">
        <v>48</v>
      </c>
      <c r="G28" s="13" t="s">
        <v>171</v>
      </c>
      <c r="H28" s="9"/>
      <c r="I28" s="15"/>
    </row>
    <row r="29" spans="1:9" x14ac:dyDescent="0.3">
      <c r="A29" s="88" t="s">
        <v>11</v>
      </c>
      <c r="B29" s="53" t="s">
        <v>19</v>
      </c>
      <c r="C29" s="54">
        <v>7</v>
      </c>
      <c r="D29" s="69">
        <v>0.57899999999999996</v>
      </c>
      <c r="F29" s="63" t="s">
        <v>52</v>
      </c>
      <c r="G29" s="13" t="s">
        <v>172</v>
      </c>
      <c r="H29" s="9"/>
      <c r="I29" s="15"/>
    </row>
    <row r="30" spans="1:9" x14ac:dyDescent="0.3">
      <c r="A30" s="88" t="s">
        <v>11</v>
      </c>
      <c r="B30" s="53" t="s">
        <v>19</v>
      </c>
      <c r="C30" s="54">
        <v>3</v>
      </c>
      <c r="D30" s="69">
        <v>0.39400000000000002</v>
      </c>
      <c r="F30" s="63" t="s">
        <v>53</v>
      </c>
      <c r="G30" s="13" t="s">
        <v>173</v>
      </c>
      <c r="H30" s="9"/>
      <c r="I30" s="15"/>
    </row>
    <row r="31" spans="1:9" x14ac:dyDescent="0.3">
      <c r="A31" s="88" t="s">
        <v>11</v>
      </c>
      <c r="B31" s="53" t="s">
        <v>19</v>
      </c>
      <c r="C31" s="54">
        <v>2</v>
      </c>
      <c r="D31" s="69">
        <v>0.22900000000000001</v>
      </c>
      <c r="F31" s="63"/>
      <c r="G31" s="13"/>
      <c r="H31" s="9"/>
      <c r="I31" s="15"/>
    </row>
    <row r="32" spans="1:9" x14ac:dyDescent="0.3">
      <c r="A32" s="88" t="s">
        <v>11</v>
      </c>
      <c r="B32" s="53" t="s">
        <v>19</v>
      </c>
      <c r="C32" s="54">
        <v>1</v>
      </c>
      <c r="D32" s="69">
        <v>0.28799999999999998</v>
      </c>
      <c r="F32" s="63" t="s">
        <v>68</v>
      </c>
      <c r="G32" s="13"/>
      <c r="H32" s="9"/>
      <c r="I32" s="15"/>
    </row>
    <row r="33" spans="1:9" x14ac:dyDescent="0.3">
      <c r="A33" s="88" t="s">
        <v>11</v>
      </c>
      <c r="B33" s="53" t="s">
        <v>19</v>
      </c>
      <c r="C33" s="54">
        <v>3</v>
      </c>
      <c r="D33" s="69">
        <v>0.81100000000000005</v>
      </c>
      <c r="F33" s="63" t="s">
        <v>69</v>
      </c>
      <c r="G33" s="13">
        <v>0.1547</v>
      </c>
      <c r="H33" s="9"/>
      <c r="I33" s="15"/>
    </row>
    <row r="34" spans="1:9" x14ac:dyDescent="0.3">
      <c r="A34" s="88" t="s">
        <v>11</v>
      </c>
      <c r="B34" s="53" t="s">
        <v>19</v>
      </c>
      <c r="C34" s="54">
        <v>4</v>
      </c>
      <c r="D34" s="69">
        <v>0.64300000000000002</v>
      </c>
      <c r="F34" s="63" t="s">
        <v>71</v>
      </c>
      <c r="G34" s="13">
        <v>0.56910000000000005</v>
      </c>
      <c r="H34" s="9"/>
      <c r="I34" s="15"/>
    </row>
    <row r="35" spans="1:9" x14ac:dyDescent="0.3">
      <c r="A35" s="88" t="s">
        <v>11</v>
      </c>
      <c r="B35" s="53" t="s">
        <v>19</v>
      </c>
      <c r="C35" s="54">
        <v>1</v>
      </c>
      <c r="D35" s="69">
        <v>0.71299999999999997</v>
      </c>
      <c r="F35" s="63"/>
      <c r="G35" s="13"/>
      <c r="H35" s="9"/>
      <c r="I35" s="15"/>
    </row>
    <row r="36" spans="1:9" x14ac:dyDescent="0.3">
      <c r="A36" s="88" t="s">
        <v>11</v>
      </c>
      <c r="B36" s="53" t="s">
        <v>18</v>
      </c>
      <c r="C36" s="54">
        <v>27</v>
      </c>
      <c r="D36" s="69">
        <v>0.55100000000000005</v>
      </c>
      <c r="F36" s="63" t="s">
        <v>72</v>
      </c>
      <c r="G36" s="13"/>
      <c r="H36" s="9"/>
      <c r="I36" s="15"/>
    </row>
    <row r="37" spans="1:9" x14ac:dyDescent="0.3">
      <c r="A37" s="88" t="s">
        <v>11</v>
      </c>
      <c r="B37" s="53" t="s">
        <v>18</v>
      </c>
      <c r="C37" s="54">
        <v>26</v>
      </c>
      <c r="D37" s="69">
        <v>0.55600000000000005</v>
      </c>
      <c r="F37" s="63" t="s">
        <v>73</v>
      </c>
      <c r="G37" s="13">
        <v>27.09</v>
      </c>
      <c r="H37" s="9"/>
      <c r="I37" s="15"/>
    </row>
    <row r="38" spans="1:9" x14ac:dyDescent="0.3">
      <c r="A38" s="88" t="s">
        <v>11</v>
      </c>
      <c r="B38" s="53" t="s">
        <v>18</v>
      </c>
      <c r="C38" s="54">
        <v>21</v>
      </c>
      <c r="D38" s="69">
        <v>0.42</v>
      </c>
      <c r="F38" s="63" t="s">
        <v>74</v>
      </c>
      <c r="G38" s="13" t="s">
        <v>174</v>
      </c>
      <c r="H38" s="9"/>
      <c r="I38" s="15"/>
    </row>
    <row r="39" spans="1:9" x14ac:dyDescent="0.3">
      <c r="A39" s="88" t="s">
        <v>11</v>
      </c>
      <c r="B39" s="53" t="s">
        <v>18</v>
      </c>
      <c r="C39" s="54">
        <v>19</v>
      </c>
      <c r="D39" s="69">
        <v>0.54600000000000004</v>
      </c>
      <c r="F39" s="63" t="s">
        <v>28</v>
      </c>
      <c r="G39" s="13" t="s">
        <v>76</v>
      </c>
      <c r="H39" s="9"/>
      <c r="I39" s="15"/>
    </row>
    <row r="40" spans="1:9" x14ac:dyDescent="0.3">
      <c r="A40" s="88" t="s">
        <v>11</v>
      </c>
      <c r="B40" s="53" t="s">
        <v>18</v>
      </c>
      <c r="C40" s="54">
        <v>20</v>
      </c>
      <c r="D40" s="69">
        <v>0.41199999999999998</v>
      </c>
      <c r="F40" s="63" t="s">
        <v>77</v>
      </c>
      <c r="G40" s="13" t="s">
        <v>78</v>
      </c>
      <c r="H40" s="9"/>
      <c r="I40" s="15"/>
    </row>
    <row r="41" spans="1:9" x14ac:dyDescent="0.3">
      <c r="A41" s="88" t="s">
        <v>11</v>
      </c>
      <c r="B41" s="53" t="s">
        <v>18</v>
      </c>
      <c r="C41" s="54">
        <v>13</v>
      </c>
      <c r="D41" s="69">
        <v>0.71</v>
      </c>
      <c r="F41" s="63"/>
      <c r="G41" s="13"/>
      <c r="H41" s="9"/>
      <c r="I41" s="15"/>
    </row>
    <row r="42" spans="1:9" ht="15" thickBot="1" x14ac:dyDescent="0.35">
      <c r="A42" s="88" t="s">
        <v>11</v>
      </c>
      <c r="B42" s="53" t="s">
        <v>18</v>
      </c>
      <c r="C42" s="54">
        <v>20</v>
      </c>
      <c r="D42" s="69">
        <v>0.59599999999999997</v>
      </c>
      <c r="F42" s="64" t="s">
        <v>80</v>
      </c>
      <c r="G42" s="21" t="s">
        <v>175</v>
      </c>
      <c r="H42" s="20"/>
      <c r="I42" s="65"/>
    </row>
    <row r="43" spans="1:9" x14ac:dyDescent="0.3">
      <c r="A43" s="88" t="s">
        <v>11</v>
      </c>
      <c r="B43" s="53" t="s">
        <v>18</v>
      </c>
      <c r="C43" s="54">
        <v>12</v>
      </c>
      <c r="D43" s="69">
        <v>0.49299999999999999</v>
      </c>
    </row>
    <row r="44" spans="1:9" x14ac:dyDescent="0.3">
      <c r="A44" s="88" t="s">
        <v>11</v>
      </c>
      <c r="B44" s="53" t="s">
        <v>17</v>
      </c>
      <c r="C44" s="54">
        <v>30</v>
      </c>
      <c r="D44" s="69">
        <v>0.53500000000000003</v>
      </c>
    </row>
    <row r="45" spans="1:9" x14ac:dyDescent="0.3">
      <c r="A45" s="88" t="s">
        <v>11</v>
      </c>
      <c r="B45" s="53" t="s">
        <v>17</v>
      </c>
      <c r="C45" s="54">
        <v>31</v>
      </c>
      <c r="D45" s="69">
        <v>0.59</v>
      </c>
    </row>
    <row r="46" spans="1:9" x14ac:dyDescent="0.3">
      <c r="A46" s="88" t="s">
        <v>11</v>
      </c>
      <c r="B46" s="53" t="s">
        <v>17</v>
      </c>
      <c r="C46" s="54">
        <v>26</v>
      </c>
      <c r="D46" s="69">
        <v>0.45</v>
      </c>
    </row>
    <row r="47" spans="1:9" x14ac:dyDescent="0.3">
      <c r="A47" s="88" t="s">
        <v>11</v>
      </c>
      <c r="B47" s="53" t="s">
        <v>17</v>
      </c>
      <c r="C47" s="54">
        <v>31</v>
      </c>
      <c r="D47" s="69">
        <v>0.47699999999999998</v>
      </c>
    </row>
    <row r="48" spans="1:9" x14ac:dyDescent="0.3">
      <c r="A48" s="88" t="s">
        <v>11</v>
      </c>
      <c r="B48" s="53" t="s">
        <v>17</v>
      </c>
      <c r="C48" s="54">
        <v>29</v>
      </c>
      <c r="D48" s="69">
        <v>0.38100000000000001</v>
      </c>
    </row>
    <row r="49" spans="1:4" x14ac:dyDescent="0.3">
      <c r="A49" s="88" t="s">
        <v>11</v>
      </c>
      <c r="B49" s="53" t="s">
        <v>17</v>
      </c>
      <c r="C49" s="54">
        <v>22</v>
      </c>
      <c r="D49" s="69">
        <v>0.625</v>
      </c>
    </row>
    <row r="50" spans="1:4" x14ac:dyDescent="0.3">
      <c r="A50" s="88" t="s">
        <v>11</v>
      </c>
      <c r="B50" s="53" t="s">
        <v>17</v>
      </c>
      <c r="C50" s="54">
        <v>28</v>
      </c>
      <c r="D50" s="69">
        <v>0.53900000000000003</v>
      </c>
    </row>
    <row r="51" spans="1:4" x14ac:dyDescent="0.3">
      <c r="A51" s="88" t="s">
        <v>11</v>
      </c>
      <c r="B51" s="53" t="s">
        <v>17</v>
      </c>
      <c r="C51" s="54">
        <v>24</v>
      </c>
      <c r="D51" s="69">
        <v>0.52</v>
      </c>
    </row>
    <row r="52" spans="1:4" x14ac:dyDescent="0.3">
      <c r="A52" s="88" t="s">
        <v>11</v>
      </c>
      <c r="B52" s="53" t="s">
        <v>16</v>
      </c>
      <c r="C52" s="54">
        <v>17</v>
      </c>
      <c r="D52" s="69">
        <v>0.52900000000000003</v>
      </c>
    </row>
    <row r="53" spans="1:4" x14ac:dyDescent="0.3">
      <c r="A53" s="88" t="s">
        <v>11</v>
      </c>
      <c r="B53" s="53" t="s">
        <v>16</v>
      </c>
      <c r="C53" s="54">
        <v>15</v>
      </c>
      <c r="D53" s="69">
        <v>0.65500000000000003</v>
      </c>
    </row>
    <row r="54" spans="1:4" x14ac:dyDescent="0.3">
      <c r="A54" s="88" t="s">
        <v>11</v>
      </c>
      <c r="B54" s="53" t="s">
        <v>16</v>
      </c>
      <c r="C54" s="54">
        <v>19</v>
      </c>
      <c r="D54" s="69">
        <v>0.46</v>
      </c>
    </row>
    <row r="55" spans="1:4" x14ac:dyDescent="0.3">
      <c r="A55" s="88" t="s">
        <v>11</v>
      </c>
      <c r="B55" s="53" t="s">
        <v>16</v>
      </c>
      <c r="C55" s="54">
        <v>21</v>
      </c>
      <c r="D55" s="69">
        <v>0.439</v>
      </c>
    </row>
    <row r="56" spans="1:4" x14ac:dyDescent="0.3">
      <c r="A56" s="88" t="s">
        <v>11</v>
      </c>
      <c r="B56" s="53" t="s">
        <v>16</v>
      </c>
      <c r="C56" s="54">
        <v>19</v>
      </c>
      <c r="D56" s="69">
        <v>0.317</v>
      </c>
    </row>
    <row r="57" spans="1:4" x14ac:dyDescent="0.3">
      <c r="A57" s="88" t="s">
        <v>11</v>
      </c>
      <c r="B57" s="53" t="s">
        <v>16</v>
      </c>
      <c r="C57" s="54">
        <v>16</v>
      </c>
      <c r="D57" s="69">
        <v>0.56699999999999995</v>
      </c>
    </row>
    <row r="58" spans="1:4" x14ac:dyDescent="0.3">
      <c r="A58" s="88" t="s">
        <v>11</v>
      </c>
      <c r="B58" s="53" t="s">
        <v>16</v>
      </c>
      <c r="C58" s="54">
        <v>20</v>
      </c>
      <c r="D58" s="69">
        <v>0.55800000000000005</v>
      </c>
    </row>
    <row r="59" spans="1:4" x14ac:dyDescent="0.3">
      <c r="A59" s="88" t="s">
        <v>11</v>
      </c>
      <c r="B59" s="53" t="s">
        <v>16</v>
      </c>
      <c r="C59" s="54">
        <v>13</v>
      </c>
      <c r="D59" s="69">
        <v>0.49199999999999999</v>
      </c>
    </row>
    <row r="60" spans="1:4" x14ac:dyDescent="0.3">
      <c r="A60" s="88" t="s">
        <v>11</v>
      </c>
      <c r="B60" s="53" t="s">
        <v>15</v>
      </c>
      <c r="C60" s="54">
        <v>6</v>
      </c>
      <c r="D60" s="69">
        <v>0.47499999999999998</v>
      </c>
    </row>
    <row r="61" spans="1:4" x14ac:dyDescent="0.3">
      <c r="A61" s="88" t="s">
        <v>11</v>
      </c>
      <c r="B61" s="53" t="s">
        <v>15</v>
      </c>
      <c r="C61" s="54">
        <v>7</v>
      </c>
      <c r="D61" s="69">
        <v>0.72299999999999998</v>
      </c>
    </row>
    <row r="62" spans="1:4" x14ac:dyDescent="0.3">
      <c r="A62" s="88" t="s">
        <v>11</v>
      </c>
      <c r="B62" s="53" t="s">
        <v>15</v>
      </c>
      <c r="C62" s="54">
        <v>7</v>
      </c>
      <c r="D62" s="69">
        <v>0.503</v>
      </c>
    </row>
    <row r="63" spans="1:4" x14ac:dyDescent="0.3">
      <c r="A63" s="88" t="s">
        <v>11</v>
      </c>
      <c r="B63" s="53" t="s">
        <v>15</v>
      </c>
      <c r="C63" s="54">
        <v>11</v>
      </c>
      <c r="D63" s="69">
        <v>0.38200000000000001</v>
      </c>
    </row>
    <row r="64" spans="1:4" x14ac:dyDescent="0.3">
      <c r="A64" s="88" t="s">
        <v>11</v>
      </c>
      <c r="B64" s="53" t="s">
        <v>15</v>
      </c>
      <c r="C64" s="54">
        <v>11</v>
      </c>
      <c r="D64" s="69">
        <v>0.25900000000000001</v>
      </c>
    </row>
    <row r="65" spans="1:4" x14ac:dyDescent="0.3">
      <c r="A65" s="88" t="s">
        <v>11</v>
      </c>
      <c r="B65" s="53" t="s">
        <v>15</v>
      </c>
      <c r="C65" s="54">
        <v>10</v>
      </c>
      <c r="D65" s="69">
        <v>0.42699999999999999</v>
      </c>
    </row>
    <row r="66" spans="1:4" x14ac:dyDescent="0.3">
      <c r="A66" s="88" t="s">
        <v>11</v>
      </c>
      <c r="B66" s="53" t="s">
        <v>15</v>
      </c>
      <c r="C66" s="54">
        <v>13</v>
      </c>
      <c r="D66" s="69">
        <v>0.47799999999999998</v>
      </c>
    </row>
    <row r="67" spans="1:4" x14ac:dyDescent="0.3">
      <c r="A67" s="88" t="s">
        <v>11</v>
      </c>
      <c r="B67" s="53" t="s">
        <v>15</v>
      </c>
      <c r="C67" s="54">
        <v>9</v>
      </c>
      <c r="D67" s="69">
        <v>0.48899999999999999</v>
      </c>
    </row>
    <row r="68" spans="1:4" x14ac:dyDescent="0.3">
      <c r="A68" s="88" t="s">
        <v>11</v>
      </c>
      <c r="B68" s="53" t="s">
        <v>14</v>
      </c>
      <c r="C68" s="54">
        <v>3</v>
      </c>
      <c r="D68" s="69">
        <v>0.47799999999999998</v>
      </c>
    </row>
    <row r="69" spans="1:4" x14ac:dyDescent="0.3">
      <c r="A69" s="88" t="s">
        <v>11</v>
      </c>
      <c r="B69" s="53" t="s">
        <v>14</v>
      </c>
      <c r="C69" s="54">
        <v>4</v>
      </c>
      <c r="D69" s="69">
        <v>0.69099999999999995</v>
      </c>
    </row>
    <row r="70" spans="1:4" x14ac:dyDescent="0.3">
      <c r="A70" s="88" t="s">
        <v>11</v>
      </c>
      <c r="B70" s="53" t="s">
        <v>14</v>
      </c>
      <c r="C70" s="54">
        <v>2</v>
      </c>
      <c r="D70" s="69">
        <v>0.58399999999999996</v>
      </c>
    </row>
    <row r="71" spans="1:4" x14ac:dyDescent="0.3">
      <c r="A71" s="88" t="s">
        <v>11</v>
      </c>
      <c r="B71" s="53" t="s">
        <v>14</v>
      </c>
      <c r="C71" s="54">
        <v>8</v>
      </c>
      <c r="D71" s="69">
        <v>0.20300000000000001</v>
      </c>
    </row>
    <row r="72" spans="1:4" x14ac:dyDescent="0.3">
      <c r="A72" s="88" t="s">
        <v>11</v>
      </c>
      <c r="B72" s="53" t="s">
        <v>14</v>
      </c>
      <c r="C72" s="54">
        <v>5</v>
      </c>
      <c r="D72" s="69">
        <v>0.20799999999999999</v>
      </c>
    </row>
    <row r="73" spans="1:4" x14ac:dyDescent="0.3">
      <c r="A73" s="88" t="s">
        <v>11</v>
      </c>
      <c r="B73" s="53" t="s">
        <v>14</v>
      </c>
      <c r="C73" s="54">
        <v>7</v>
      </c>
      <c r="D73" s="69">
        <v>0.503</v>
      </c>
    </row>
    <row r="74" spans="1:4" x14ac:dyDescent="0.3">
      <c r="A74" s="88" t="s">
        <v>11</v>
      </c>
      <c r="B74" s="53" t="s">
        <v>14</v>
      </c>
      <c r="C74" s="54">
        <v>5</v>
      </c>
      <c r="D74" s="69">
        <v>0.377</v>
      </c>
    </row>
    <row r="75" spans="1:4" x14ac:dyDescent="0.3">
      <c r="A75" s="88" t="s">
        <v>11</v>
      </c>
      <c r="B75" s="53" t="s">
        <v>14</v>
      </c>
      <c r="C75" s="54">
        <v>4</v>
      </c>
      <c r="D75" s="69">
        <v>0.52500000000000002</v>
      </c>
    </row>
    <row r="76" spans="1:4" x14ac:dyDescent="0.3">
      <c r="A76" s="88" t="s">
        <v>11</v>
      </c>
      <c r="B76" s="53" t="s">
        <v>13</v>
      </c>
      <c r="C76" s="54">
        <v>2</v>
      </c>
      <c r="D76" s="69">
        <v>0.45400000000000001</v>
      </c>
    </row>
    <row r="77" spans="1:4" x14ac:dyDescent="0.3">
      <c r="A77" s="88" t="s">
        <v>11</v>
      </c>
      <c r="B77" s="53" t="s">
        <v>13</v>
      </c>
      <c r="C77" s="54">
        <v>4</v>
      </c>
      <c r="D77" s="69">
        <v>0.64900000000000002</v>
      </c>
    </row>
    <row r="78" spans="1:4" x14ac:dyDescent="0.3">
      <c r="A78" s="88" t="s">
        <v>11</v>
      </c>
      <c r="B78" s="53" t="s">
        <v>13</v>
      </c>
      <c r="C78" s="54">
        <v>2</v>
      </c>
      <c r="D78" s="69">
        <v>0.374</v>
      </c>
    </row>
    <row r="79" spans="1:4" x14ac:dyDescent="0.3">
      <c r="A79" s="88" t="s">
        <v>11</v>
      </c>
      <c r="B79" s="53" t="s">
        <v>13</v>
      </c>
      <c r="C79" s="54">
        <v>7</v>
      </c>
      <c r="D79" s="69">
        <v>0.182</v>
      </c>
    </row>
    <row r="80" spans="1:4" x14ac:dyDescent="0.3">
      <c r="A80" s="88" t="s">
        <v>11</v>
      </c>
      <c r="B80" s="53" t="s">
        <v>13</v>
      </c>
      <c r="C80" s="54">
        <v>6</v>
      </c>
      <c r="D80" s="69">
        <v>0.22600000000000001</v>
      </c>
    </row>
    <row r="81" spans="1:4" x14ac:dyDescent="0.3">
      <c r="A81" s="88" t="s">
        <v>11</v>
      </c>
      <c r="B81" s="53" t="s">
        <v>13</v>
      </c>
      <c r="C81" s="54">
        <v>7</v>
      </c>
      <c r="D81" s="69">
        <v>0.49299999999999999</v>
      </c>
    </row>
    <row r="82" spans="1:4" x14ac:dyDescent="0.3">
      <c r="A82" s="88" t="s">
        <v>11</v>
      </c>
      <c r="B82" s="53" t="s">
        <v>13</v>
      </c>
      <c r="C82" s="54">
        <v>6</v>
      </c>
      <c r="D82" s="69">
        <v>0.39100000000000001</v>
      </c>
    </row>
    <row r="83" spans="1:4" x14ac:dyDescent="0.3">
      <c r="A83" s="88" t="s">
        <v>11</v>
      </c>
      <c r="B83" s="53" t="s">
        <v>13</v>
      </c>
      <c r="C83" s="54">
        <v>3</v>
      </c>
      <c r="D83" s="69">
        <v>0.53100000000000003</v>
      </c>
    </row>
    <row r="84" spans="1:4" x14ac:dyDescent="0.3">
      <c r="A84" s="88" t="s">
        <v>12</v>
      </c>
      <c r="B84" s="53" t="s">
        <v>22</v>
      </c>
      <c r="C84" s="54">
        <v>0</v>
      </c>
      <c r="D84" s="69">
        <v>2.0790000000000002</v>
      </c>
    </row>
    <row r="85" spans="1:4" x14ac:dyDescent="0.3">
      <c r="A85" s="88" t="s">
        <v>12</v>
      </c>
      <c r="B85" s="53" t="s">
        <v>22</v>
      </c>
      <c r="C85" s="54">
        <v>0</v>
      </c>
      <c r="D85" s="69">
        <v>1.7649999999999999</v>
      </c>
    </row>
    <row r="86" spans="1:4" x14ac:dyDescent="0.3">
      <c r="A86" s="88" t="s">
        <v>12</v>
      </c>
      <c r="B86" s="53" t="s">
        <v>22</v>
      </c>
      <c r="C86" s="54">
        <v>0</v>
      </c>
      <c r="D86" s="69">
        <v>2.0720000000000001</v>
      </c>
    </row>
    <row r="87" spans="1:4" x14ac:dyDescent="0.3">
      <c r="A87" s="88" t="s">
        <v>12</v>
      </c>
      <c r="B87" s="53" t="s">
        <v>22</v>
      </c>
      <c r="C87" s="54">
        <v>1</v>
      </c>
      <c r="D87" s="69">
        <v>1.984</v>
      </c>
    </row>
    <row r="88" spans="1:4" x14ac:dyDescent="0.3">
      <c r="A88" s="88" t="s">
        <v>12</v>
      </c>
      <c r="B88" s="53" t="s">
        <v>22</v>
      </c>
      <c r="C88" s="54">
        <v>1</v>
      </c>
      <c r="D88" s="69">
        <v>1.8169999999999999</v>
      </c>
    </row>
    <row r="89" spans="1:4" x14ac:dyDescent="0.3">
      <c r="A89" s="88" t="s">
        <v>12</v>
      </c>
      <c r="B89" s="53" t="s">
        <v>22</v>
      </c>
      <c r="C89" s="54">
        <v>0</v>
      </c>
      <c r="D89" s="69">
        <v>1.5</v>
      </c>
    </row>
    <row r="90" spans="1:4" x14ac:dyDescent="0.3">
      <c r="A90" s="88" t="s">
        <v>12</v>
      </c>
      <c r="B90" s="53" t="s">
        <v>22</v>
      </c>
      <c r="C90" s="54">
        <v>0</v>
      </c>
      <c r="D90" s="69">
        <v>0.88200000000000001</v>
      </c>
    </row>
    <row r="91" spans="1:4" x14ac:dyDescent="0.3">
      <c r="A91" s="88" t="s">
        <v>12</v>
      </c>
      <c r="B91" s="53" t="s">
        <v>21</v>
      </c>
      <c r="C91" s="54">
        <v>0.41</v>
      </c>
      <c r="D91" s="69">
        <v>2.129</v>
      </c>
    </row>
    <row r="92" spans="1:4" x14ac:dyDescent="0.3">
      <c r="A92" s="88" t="s">
        <v>12</v>
      </c>
      <c r="B92" s="53" t="s">
        <v>21</v>
      </c>
      <c r="C92" s="54">
        <v>0.34</v>
      </c>
      <c r="D92" s="69">
        <v>1.494</v>
      </c>
    </row>
    <row r="93" spans="1:4" x14ac:dyDescent="0.3">
      <c r="A93" s="88" t="s">
        <v>12</v>
      </c>
      <c r="B93" s="53" t="s">
        <v>21</v>
      </c>
      <c r="C93" s="54">
        <v>3.61</v>
      </c>
      <c r="D93" s="69">
        <v>1.516</v>
      </c>
    </row>
    <row r="94" spans="1:4" x14ac:dyDescent="0.3">
      <c r="A94" s="88" t="s">
        <v>12</v>
      </c>
      <c r="B94" s="53" t="s">
        <v>21</v>
      </c>
      <c r="C94" s="54">
        <v>0.14000000000000001</v>
      </c>
      <c r="D94" s="69">
        <v>2.3149999999999999</v>
      </c>
    </row>
    <row r="95" spans="1:4" x14ac:dyDescent="0.3">
      <c r="A95" s="88" t="s">
        <v>12</v>
      </c>
      <c r="B95" s="53" t="s">
        <v>21</v>
      </c>
      <c r="C95" s="54">
        <v>3.04</v>
      </c>
      <c r="D95" s="69">
        <v>1.0509999999999999</v>
      </c>
    </row>
    <row r="96" spans="1:4" x14ac:dyDescent="0.3">
      <c r="A96" s="88" t="s">
        <v>12</v>
      </c>
      <c r="B96" s="53" t="s">
        <v>21</v>
      </c>
      <c r="C96" s="54">
        <v>0.36</v>
      </c>
      <c r="D96" s="69">
        <v>1.444</v>
      </c>
    </row>
    <row r="97" spans="1:4" x14ac:dyDescent="0.3">
      <c r="A97" s="88" t="s">
        <v>12</v>
      </c>
      <c r="B97" s="53" t="s">
        <v>21</v>
      </c>
      <c r="C97" s="54">
        <v>0.22</v>
      </c>
      <c r="D97" s="69">
        <v>0.69699999999999995</v>
      </c>
    </row>
    <row r="98" spans="1:4" x14ac:dyDescent="0.3">
      <c r="A98" s="88" t="s">
        <v>12</v>
      </c>
      <c r="B98" s="53" t="s">
        <v>20</v>
      </c>
      <c r="C98" s="54">
        <v>5</v>
      </c>
      <c r="D98" s="69">
        <v>1.073</v>
      </c>
    </row>
    <row r="99" spans="1:4" x14ac:dyDescent="0.3">
      <c r="A99" s="88" t="s">
        <v>12</v>
      </c>
      <c r="B99" s="53" t="s">
        <v>20</v>
      </c>
      <c r="C99" s="54">
        <v>7</v>
      </c>
      <c r="D99" s="69">
        <v>0.86</v>
      </c>
    </row>
    <row r="100" spans="1:4" x14ac:dyDescent="0.3">
      <c r="A100" s="88" t="s">
        <v>12</v>
      </c>
      <c r="B100" s="53" t="s">
        <v>20</v>
      </c>
      <c r="C100" s="54">
        <v>0</v>
      </c>
      <c r="D100" s="69">
        <v>1.056</v>
      </c>
    </row>
    <row r="101" spans="1:4" x14ac:dyDescent="0.3">
      <c r="A101" s="88" t="s">
        <v>12</v>
      </c>
      <c r="B101" s="53" t="s">
        <v>20</v>
      </c>
      <c r="C101" s="54">
        <v>7</v>
      </c>
      <c r="D101" s="69">
        <v>0.66300000000000003</v>
      </c>
    </row>
    <row r="102" spans="1:4" x14ac:dyDescent="0.3">
      <c r="A102" s="88" t="s">
        <v>12</v>
      </c>
      <c r="B102" s="53" t="s">
        <v>20</v>
      </c>
      <c r="C102" s="54">
        <v>13</v>
      </c>
      <c r="D102" s="69">
        <v>0.29399999999999998</v>
      </c>
    </row>
    <row r="103" spans="1:4" x14ac:dyDescent="0.3">
      <c r="A103" s="88" t="s">
        <v>12</v>
      </c>
      <c r="B103" s="53" t="s">
        <v>20</v>
      </c>
      <c r="C103" s="54">
        <v>2</v>
      </c>
      <c r="D103" s="69">
        <v>0.64900000000000002</v>
      </c>
    </row>
    <row r="104" spans="1:4" x14ac:dyDescent="0.3">
      <c r="A104" s="88" t="s">
        <v>12</v>
      </c>
      <c r="B104" s="53" t="s">
        <v>20</v>
      </c>
      <c r="C104" s="54">
        <v>1</v>
      </c>
      <c r="D104" s="69">
        <v>0.27200000000000002</v>
      </c>
    </row>
    <row r="105" spans="1:4" x14ac:dyDescent="0.3">
      <c r="A105" s="88" t="s">
        <v>12</v>
      </c>
      <c r="B105" s="53" t="s">
        <v>19</v>
      </c>
      <c r="C105" s="54">
        <v>9</v>
      </c>
      <c r="D105" s="69">
        <v>0.98199999999999998</v>
      </c>
    </row>
    <row r="106" spans="1:4" x14ac:dyDescent="0.3">
      <c r="A106" s="88" t="s">
        <v>12</v>
      </c>
      <c r="B106" s="53" t="s">
        <v>19</v>
      </c>
      <c r="C106" s="54">
        <v>18</v>
      </c>
      <c r="D106" s="69">
        <v>0.77</v>
      </c>
    </row>
    <row r="107" spans="1:4" x14ac:dyDescent="0.3">
      <c r="A107" s="88" t="s">
        <v>12</v>
      </c>
      <c r="B107" s="53" t="s">
        <v>19</v>
      </c>
      <c r="C107" s="54">
        <v>0</v>
      </c>
      <c r="D107" s="69">
        <v>0.70399999999999996</v>
      </c>
    </row>
    <row r="108" spans="1:4" x14ac:dyDescent="0.3">
      <c r="A108" s="88" t="s">
        <v>12</v>
      </c>
      <c r="B108" s="53" t="s">
        <v>19</v>
      </c>
      <c r="C108" s="54">
        <v>0</v>
      </c>
      <c r="D108" s="69">
        <v>0.4</v>
      </c>
    </row>
    <row r="109" spans="1:4" x14ac:dyDescent="0.3">
      <c r="A109" s="88" t="s">
        <v>12</v>
      </c>
      <c r="B109" s="53" t="s">
        <v>19</v>
      </c>
      <c r="C109" s="54">
        <v>0</v>
      </c>
      <c r="D109" s="69">
        <v>0.39100000000000001</v>
      </c>
    </row>
    <row r="110" spans="1:4" x14ac:dyDescent="0.3">
      <c r="A110" s="88" t="s">
        <v>12</v>
      </c>
      <c r="B110" s="53" t="s">
        <v>19</v>
      </c>
      <c r="C110" s="54">
        <v>0</v>
      </c>
      <c r="D110" s="69">
        <v>0.71199999999999997</v>
      </c>
    </row>
    <row r="111" spans="1:4" x14ac:dyDescent="0.3">
      <c r="A111" s="88" t="s">
        <v>12</v>
      </c>
      <c r="B111" s="53" t="s">
        <v>19</v>
      </c>
      <c r="C111" s="54">
        <v>1</v>
      </c>
      <c r="D111" s="69">
        <v>0.24199999999999999</v>
      </c>
    </row>
    <row r="112" spans="1:4" x14ac:dyDescent="0.3">
      <c r="A112" s="88" t="s">
        <v>12</v>
      </c>
      <c r="B112" s="53" t="s">
        <v>18</v>
      </c>
      <c r="C112" s="54">
        <v>19</v>
      </c>
      <c r="D112" s="69">
        <v>1.0649999999999999</v>
      </c>
    </row>
    <row r="113" spans="1:4" x14ac:dyDescent="0.3">
      <c r="A113" s="88" t="s">
        <v>12</v>
      </c>
      <c r="B113" s="53" t="s">
        <v>18</v>
      </c>
      <c r="C113" s="54">
        <v>9</v>
      </c>
      <c r="D113" s="69">
        <v>0.86099999999999999</v>
      </c>
    </row>
    <row r="114" spans="1:4" x14ac:dyDescent="0.3">
      <c r="A114" s="88" t="s">
        <v>12</v>
      </c>
      <c r="B114" s="53" t="s">
        <v>18</v>
      </c>
      <c r="C114" s="54">
        <v>21</v>
      </c>
      <c r="D114" s="69">
        <v>0.48299999999999998</v>
      </c>
    </row>
    <row r="115" spans="1:4" x14ac:dyDescent="0.3">
      <c r="A115" s="88" t="s">
        <v>12</v>
      </c>
      <c r="B115" s="53" t="s">
        <v>18</v>
      </c>
      <c r="C115" s="54">
        <v>31</v>
      </c>
      <c r="D115" s="69">
        <v>0.34799999999999998</v>
      </c>
    </row>
    <row r="116" spans="1:4" x14ac:dyDescent="0.3">
      <c r="A116" s="88" t="s">
        <v>12</v>
      </c>
      <c r="B116" s="53" t="s">
        <v>18</v>
      </c>
      <c r="C116" s="54">
        <v>19</v>
      </c>
      <c r="D116" s="69">
        <v>0.33100000000000002</v>
      </c>
    </row>
    <row r="117" spans="1:4" x14ac:dyDescent="0.3">
      <c r="A117" s="88" t="s">
        <v>12</v>
      </c>
      <c r="B117" s="53" t="s">
        <v>18</v>
      </c>
      <c r="C117" s="54">
        <v>15</v>
      </c>
      <c r="D117" s="69">
        <v>0.745</v>
      </c>
    </row>
    <row r="118" spans="1:4" x14ac:dyDescent="0.3">
      <c r="A118" s="88" t="s">
        <v>12</v>
      </c>
      <c r="B118" s="53" t="s">
        <v>18</v>
      </c>
      <c r="C118" s="54">
        <v>27</v>
      </c>
      <c r="D118" s="69">
        <v>0.28699999999999998</v>
      </c>
    </row>
    <row r="119" spans="1:4" x14ac:dyDescent="0.3">
      <c r="A119" s="88" t="s">
        <v>12</v>
      </c>
      <c r="B119" s="53" t="s">
        <v>17</v>
      </c>
      <c r="C119" s="54">
        <v>21</v>
      </c>
      <c r="D119" s="69">
        <v>1.0629999999999999</v>
      </c>
    </row>
    <row r="120" spans="1:4" x14ac:dyDescent="0.3">
      <c r="A120" s="88" t="s">
        <v>12</v>
      </c>
      <c r="B120" s="53" t="s">
        <v>17</v>
      </c>
      <c r="C120" s="54">
        <v>13</v>
      </c>
      <c r="D120" s="69">
        <v>0.748</v>
      </c>
    </row>
    <row r="121" spans="1:4" x14ac:dyDescent="0.3">
      <c r="A121" s="88" t="s">
        <v>12</v>
      </c>
      <c r="B121" s="53" t="s">
        <v>17</v>
      </c>
      <c r="C121" s="54">
        <v>19</v>
      </c>
      <c r="D121" s="69">
        <v>0.52500000000000002</v>
      </c>
    </row>
    <row r="122" spans="1:4" x14ac:dyDescent="0.3">
      <c r="A122" s="88" t="s">
        <v>12</v>
      </c>
      <c r="B122" s="53" t="s">
        <v>17</v>
      </c>
      <c r="C122" s="54">
        <v>22</v>
      </c>
      <c r="D122" s="69">
        <v>0.41899999999999998</v>
      </c>
    </row>
    <row r="123" spans="1:4" x14ac:dyDescent="0.3">
      <c r="A123" s="88" t="s">
        <v>12</v>
      </c>
      <c r="B123" s="53" t="s">
        <v>17</v>
      </c>
      <c r="C123" s="54">
        <v>29</v>
      </c>
      <c r="D123" s="69">
        <v>0.34100000000000003</v>
      </c>
    </row>
    <row r="124" spans="1:4" x14ac:dyDescent="0.3">
      <c r="A124" s="88" t="s">
        <v>12</v>
      </c>
      <c r="B124" s="53" t="s">
        <v>17</v>
      </c>
      <c r="C124" s="54">
        <v>30</v>
      </c>
      <c r="D124" s="69">
        <v>0.71599999999999997</v>
      </c>
    </row>
    <row r="125" spans="1:4" x14ac:dyDescent="0.3">
      <c r="A125" s="88" t="s">
        <v>12</v>
      </c>
      <c r="B125" s="53" t="s">
        <v>17</v>
      </c>
      <c r="C125" s="54">
        <v>34</v>
      </c>
      <c r="D125" s="69">
        <v>0.27900000000000003</v>
      </c>
    </row>
    <row r="126" spans="1:4" x14ac:dyDescent="0.3">
      <c r="A126" s="88" t="s">
        <v>12</v>
      </c>
      <c r="B126" s="53" t="s">
        <v>16</v>
      </c>
      <c r="C126" s="54">
        <v>10</v>
      </c>
      <c r="D126" s="69">
        <v>1.05</v>
      </c>
    </row>
    <row r="127" spans="1:4" x14ac:dyDescent="0.3">
      <c r="A127" s="88" t="s">
        <v>12</v>
      </c>
      <c r="B127" s="53" t="s">
        <v>16</v>
      </c>
      <c r="C127" s="54">
        <v>6</v>
      </c>
      <c r="D127" s="69">
        <v>0.83699999999999997</v>
      </c>
    </row>
    <row r="128" spans="1:4" x14ac:dyDescent="0.3">
      <c r="A128" s="88" t="s">
        <v>12</v>
      </c>
      <c r="B128" s="53" t="s">
        <v>16</v>
      </c>
      <c r="C128" s="54">
        <v>10</v>
      </c>
      <c r="D128" s="69">
        <v>0.55700000000000005</v>
      </c>
    </row>
    <row r="129" spans="1:4" x14ac:dyDescent="0.3">
      <c r="A129" s="88" t="s">
        <v>12</v>
      </c>
      <c r="B129" s="53" t="s">
        <v>16</v>
      </c>
      <c r="C129" s="54">
        <v>9</v>
      </c>
      <c r="D129" s="69">
        <v>0.53</v>
      </c>
    </row>
    <row r="130" spans="1:4" x14ac:dyDescent="0.3">
      <c r="A130" s="88" t="s">
        <v>12</v>
      </c>
      <c r="B130" s="53" t="s">
        <v>16</v>
      </c>
      <c r="C130" s="54">
        <v>20</v>
      </c>
      <c r="D130" s="69">
        <v>0.34499999999999997</v>
      </c>
    </row>
    <row r="131" spans="1:4" x14ac:dyDescent="0.3">
      <c r="A131" s="88" t="s">
        <v>12</v>
      </c>
      <c r="B131" s="53" t="s">
        <v>16</v>
      </c>
      <c r="C131" s="54">
        <v>22</v>
      </c>
      <c r="D131" s="69">
        <v>0.69699999999999995</v>
      </c>
    </row>
    <row r="132" spans="1:4" x14ac:dyDescent="0.3">
      <c r="A132" s="88" t="s">
        <v>12</v>
      </c>
      <c r="B132" s="53" t="s">
        <v>16</v>
      </c>
      <c r="C132" s="54">
        <v>23</v>
      </c>
      <c r="D132" s="69">
        <v>0.29099999999999998</v>
      </c>
    </row>
    <row r="133" spans="1:4" x14ac:dyDescent="0.3">
      <c r="A133" s="88" t="s">
        <v>12</v>
      </c>
      <c r="B133" s="53" t="s">
        <v>15</v>
      </c>
      <c r="C133" s="54">
        <v>3</v>
      </c>
      <c r="D133" s="69">
        <v>1.032</v>
      </c>
    </row>
    <row r="134" spans="1:4" x14ac:dyDescent="0.3">
      <c r="A134" s="88" t="s">
        <v>12</v>
      </c>
      <c r="B134" s="53" t="s">
        <v>15</v>
      </c>
      <c r="C134" s="54">
        <v>2</v>
      </c>
      <c r="D134" s="69">
        <v>0.78700000000000003</v>
      </c>
    </row>
    <row r="135" spans="1:4" x14ac:dyDescent="0.3">
      <c r="A135" s="88" t="s">
        <v>12</v>
      </c>
      <c r="B135" s="53" t="s">
        <v>15</v>
      </c>
      <c r="C135" s="54">
        <v>6</v>
      </c>
      <c r="D135" s="69">
        <v>0.53500000000000003</v>
      </c>
    </row>
    <row r="136" spans="1:4" x14ac:dyDescent="0.3">
      <c r="A136" s="88" t="s">
        <v>12</v>
      </c>
      <c r="B136" s="53" t="s">
        <v>15</v>
      </c>
      <c r="C136" s="54">
        <v>2</v>
      </c>
      <c r="D136" s="69">
        <v>0.67500000000000004</v>
      </c>
    </row>
    <row r="137" spans="1:4" x14ac:dyDescent="0.3">
      <c r="A137" s="88" t="s">
        <v>12</v>
      </c>
      <c r="B137" s="53" t="s">
        <v>15</v>
      </c>
      <c r="C137" s="54">
        <v>12</v>
      </c>
      <c r="D137" s="69">
        <v>0.33200000000000002</v>
      </c>
    </row>
    <row r="138" spans="1:4" x14ac:dyDescent="0.3">
      <c r="A138" s="88" t="s">
        <v>12</v>
      </c>
      <c r="B138" s="53" t="s">
        <v>15</v>
      </c>
      <c r="C138" s="54">
        <v>18</v>
      </c>
      <c r="D138" s="69">
        <v>0.68799999999999994</v>
      </c>
    </row>
    <row r="139" spans="1:4" x14ac:dyDescent="0.3">
      <c r="A139" s="88" t="s">
        <v>12</v>
      </c>
      <c r="B139" s="53" t="s">
        <v>15</v>
      </c>
      <c r="C139" s="54">
        <v>11</v>
      </c>
      <c r="D139" s="69">
        <v>0.29099999999999998</v>
      </c>
    </row>
    <row r="140" spans="1:4" x14ac:dyDescent="0.3">
      <c r="A140" s="88" t="s">
        <v>12</v>
      </c>
      <c r="B140" s="53" t="s">
        <v>14</v>
      </c>
      <c r="C140" s="54">
        <v>0</v>
      </c>
      <c r="D140" s="69">
        <v>1.117</v>
      </c>
    </row>
    <row r="141" spans="1:4" x14ac:dyDescent="0.3">
      <c r="A141" s="88" t="s">
        <v>12</v>
      </c>
      <c r="B141" s="53" t="s">
        <v>14</v>
      </c>
      <c r="C141" s="54">
        <v>0</v>
      </c>
      <c r="D141" s="69">
        <v>0.83199999999999996</v>
      </c>
    </row>
    <row r="142" spans="1:4" x14ac:dyDescent="0.3">
      <c r="A142" s="88" t="s">
        <v>12</v>
      </c>
      <c r="B142" s="53" t="s">
        <v>14</v>
      </c>
      <c r="C142" s="54">
        <v>1</v>
      </c>
      <c r="D142" s="69">
        <v>0.67200000000000004</v>
      </c>
    </row>
    <row r="143" spans="1:4" x14ac:dyDescent="0.3">
      <c r="A143" s="88" t="s">
        <v>12</v>
      </c>
      <c r="B143" s="53" t="s">
        <v>14</v>
      </c>
      <c r="C143" s="54">
        <v>1</v>
      </c>
      <c r="D143" s="69">
        <v>0.56000000000000005</v>
      </c>
    </row>
    <row r="144" spans="1:4" x14ac:dyDescent="0.3">
      <c r="A144" s="88" t="s">
        <v>12</v>
      </c>
      <c r="B144" s="53" t="s">
        <v>14</v>
      </c>
      <c r="C144" s="54">
        <v>3</v>
      </c>
      <c r="D144" s="69">
        <v>0.33400000000000002</v>
      </c>
    </row>
    <row r="145" spans="1:4" x14ac:dyDescent="0.3">
      <c r="A145" s="88" t="s">
        <v>12</v>
      </c>
      <c r="B145" s="53" t="s">
        <v>14</v>
      </c>
      <c r="C145" s="54">
        <v>3</v>
      </c>
      <c r="D145" s="69">
        <v>0.65700000000000003</v>
      </c>
    </row>
    <row r="146" spans="1:4" x14ac:dyDescent="0.3">
      <c r="A146" s="88" t="s">
        <v>12</v>
      </c>
      <c r="B146" s="53" t="s">
        <v>14</v>
      </c>
      <c r="C146" s="54">
        <v>4</v>
      </c>
      <c r="D146" s="69">
        <v>0.22</v>
      </c>
    </row>
    <row r="147" spans="1:4" x14ac:dyDescent="0.3">
      <c r="A147" s="88" t="s">
        <v>12</v>
      </c>
      <c r="B147" s="53" t="s">
        <v>13</v>
      </c>
      <c r="C147" s="54">
        <v>0</v>
      </c>
      <c r="D147" s="69">
        <v>1.1599999999999999</v>
      </c>
    </row>
    <row r="148" spans="1:4" x14ac:dyDescent="0.3">
      <c r="A148" s="88" t="s">
        <v>12</v>
      </c>
      <c r="B148" s="53" t="s">
        <v>13</v>
      </c>
      <c r="C148" s="54">
        <v>0</v>
      </c>
      <c r="D148" s="69">
        <v>1.1220000000000001</v>
      </c>
    </row>
    <row r="149" spans="1:4" x14ac:dyDescent="0.3">
      <c r="A149" s="88" t="s">
        <v>12</v>
      </c>
      <c r="B149" s="53" t="s">
        <v>13</v>
      </c>
      <c r="C149" s="54">
        <v>1</v>
      </c>
      <c r="D149" s="69">
        <v>0.60099999999999998</v>
      </c>
    </row>
    <row r="150" spans="1:4" x14ac:dyDescent="0.3">
      <c r="A150" s="88" t="s">
        <v>12</v>
      </c>
      <c r="B150" s="53" t="s">
        <v>13</v>
      </c>
      <c r="C150" s="54">
        <v>1</v>
      </c>
      <c r="D150" s="69">
        <v>0.52500000000000002</v>
      </c>
    </row>
    <row r="151" spans="1:4" x14ac:dyDescent="0.3">
      <c r="A151" s="88" t="s">
        <v>12</v>
      </c>
      <c r="B151" s="53" t="s">
        <v>13</v>
      </c>
      <c r="C151" s="54">
        <v>3</v>
      </c>
      <c r="D151" s="69">
        <v>0.38300000000000001</v>
      </c>
    </row>
    <row r="152" spans="1:4" x14ac:dyDescent="0.3">
      <c r="A152" s="88" t="s">
        <v>12</v>
      </c>
      <c r="B152" s="53" t="s">
        <v>13</v>
      </c>
      <c r="C152" s="54">
        <v>4</v>
      </c>
      <c r="D152" s="69">
        <v>0.70199999999999996</v>
      </c>
    </row>
    <row r="153" spans="1:4" ht="15" thickBot="1" x14ac:dyDescent="0.35">
      <c r="A153" s="89" t="s">
        <v>12</v>
      </c>
      <c r="B153" s="90" t="s">
        <v>13</v>
      </c>
      <c r="C153" s="71">
        <v>3</v>
      </c>
      <c r="D153" s="72">
        <v>0.26700000000000002</v>
      </c>
    </row>
    <row r="154" spans="1:4" x14ac:dyDescent="0.3">
      <c r="A154" s="32"/>
    </row>
    <row r="155" spans="1:4" x14ac:dyDescent="0.3">
      <c r="A155" s="32"/>
    </row>
    <row r="156" spans="1:4" x14ac:dyDescent="0.3">
      <c r="A156" s="32"/>
    </row>
    <row r="157" spans="1:4" x14ac:dyDescent="0.3">
      <c r="A157" s="32"/>
    </row>
    <row r="158" spans="1:4" x14ac:dyDescent="0.3">
      <c r="A158" s="32"/>
    </row>
    <row r="159" spans="1:4" x14ac:dyDescent="0.3">
      <c r="A159" s="32"/>
    </row>
    <row r="160" spans="1:4" x14ac:dyDescent="0.3">
      <c r="A160" s="32"/>
    </row>
    <row r="161" spans="1:2" x14ac:dyDescent="0.3">
      <c r="A161" s="32"/>
    </row>
    <row r="162" spans="1:2" x14ac:dyDescent="0.3">
      <c r="A162" s="32"/>
    </row>
    <row r="163" spans="1:2" x14ac:dyDescent="0.3">
      <c r="A163" s="32"/>
      <c r="B163" s="10"/>
    </row>
  </sheetData>
  <mergeCells count="3">
    <mergeCell ref="A2:D2"/>
    <mergeCell ref="F2:Z2"/>
    <mergeCell ref="F16:I16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95A7-A673-437A-A72D-2E42E897D892}">
  <dimension ref="A1:M1112"/>
  <sheetViews>
    <sheetView workbookViewId="0">
      <pane ySplit="2" topLeftCell="A48" activePane="bottomLeft" state="frozen"/>
      <selection pane="bottomLeft" activeCell="G14" sqref="G14"/>
    </sheetView>
  </sheetViews>
  <sheetFormatPr defaultRowHeight="14.4" x14ac:dyDescent="0.3"/>
  <cols>
    <col min="1" max="1" width="8.88671875" style="23"/>
    <col min="2" max="2" width="11" style="23" bestFit="1" customWidth="1"/>
    <col min="3" max="3" width="10.88671875" style="23" bestFit="1" customWidth="1"/>
    <col min="4" max="4" width="14.21875" style="23" customWidth="1"/>
    <col min="5" max="5" width="11.21875" style="23" customWidth="1"/>
    <col min="6" max="6" width="10.6640625" style="23" bestFit="1" customWidth="1"/>
    <col min="7" max="7" width="8.88671875" style="23"/>
    <col min="8" max="8" width="8.77734375" style="23" customWidth="1"/>
    <col min="9" max="9" width="7.109375" style="23" customWidth="1"/>
    <col min="10" max="10" width="6.33203125" style="23" customWidth="1"/>
    <col min="11" max="12" width="8.88671875" style="23"/>
    <col min="13" max="13" width="8.21875" style="23" bestFit="1" customWidth="1"/>
    <col min="14" max="16384" width="8.88671875" style="23"/>
  </cols>
  <sheetData>
    <row r="1" spans="1:13" s="212" customFormat="1" x14ac:dyDescent="0.3">
      <c r="A1" s="222" t="s">
        <v>208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3">
      <c r="A2" s="222" t="s">
        <v>178</v>
      </c>
      <c r="B2" s="222" t="s">
        <v>179</v>
      </c>
      <c r="C2" s="223" t="s">
        <v>209</v>
      </c>
      <c r="D2" s="222" t="s">
        <v>210</v>
      </c>
      <c r="E2" s="222" t="s">
        <v>211</v>
      </c>
      <c r="F2" s="222" t="s">
        <v>126</v>
      </c>
      <c r="G2" s="222" t="s">
        <v>128</v>
      </c>
      <c r="H2" s="222" t="s">
        <v>183</v>
      </c>
      <c r="I2" s="222" t="s">
        <v>184</v>
      </c>
      <c r="J2" s="222" t="s">
        <v>185</v>
      </c>
      <c r="K2" s="222" t="s">
        <v>127</v>
      </c>
      <c r="L2" s="222" t="s">
        <v>138</v>
      </c>
      <c r="M2" s="222" t="s">
        <v>139</v>
      </c>
    </row>
    <row r="3" spans="1:13" x14ac:dyDescent="0.3">
      <c r="A3" s="221" t="s">
        <v>11</v>
      </c>
      <c r="B3" s="224">
        <v>43875</v>
      </c>
      <c r="C3" s="221" t="s">
        <v>186</v>
      </c>
      <c r="D3" s="221">
        <v>1</v>
      </c>
      <c r="E3" s="221">
        <v>2</v>
      </c>
      <c r="F3" s="221" t="s">
        <v>212</v>
      </c>
      <c r="G3" s="221" t="b">
        <v>0</v>
      </c>
      <c r="H3" s="225">
        <v>2</v>
      </c>
      <c r="I3" s="225">
        <v>4.3333333333333304</v>
      </c>
      <c r="J3" s="225">
        <f t="shared" ref="J3:J34" si="0">I3/H3</f>
        <v>2.1666666666666652</v>
      </c>
      <c r="K3" s="221" t="s">
        <v>190</v>
      </c>
      <c r="L3" s="221">
        <v>1</v>
      </c>
      <c r="M3" s="221" t="b">
        <v>0</v>
      </c>
    </row>
    <row r="4" spans="1:13" x14ac:dyDescent="0.3">
      <c r="A4" s="221" t="s">
        <v>11</v>
      </c>
      <c r="B4" s="224">
        <v>43875</v>
      </c>
      <c r="C4" s="221" t="s">
        <v>186</v>
      </c>
      <c r="D4" s="221">
        <v>1</v>
      </c>
      <c r="E4" s="221">
        <v>2</v>
      </c>
      <c r="F4" s="221" t="s">
        <v>214</v>
      </c>
      <c r="G4" s="221" t="b">
        <v>0</v>
      </c>
      <c r="H4" s="225">
        <v>4.1428571428571397</v>
      </c>
      <c r="I4" s="225">
        <v>4.2380952380952399</v>
      </c>
      <c r="J4" s="225">
        <f t="shared" si="0"/>
        <v>1.0229885057471277</v>
      </c>
      <c r="K4" s="221" t="s">
        <v>190</v>
      </c>
      <c r="L4" s="221">
        <v>0.59375</v>
      </c>
      <c r="M4" s="221" t="b">
        <v>0</v>
      </c>
    </row>
    <row r="5" spans="1:13" x14ac:dyDescent="0.3">
      <c r="A5" s="221" t="s">
        <v>11</v>
      </c>
      <c r="B5" s="224">
        <v>43875</v>
      </c>
      <c r="C5" s="221" t="s">
        <v>186</v>
      </c>
      <c r="D5" s="221">
        <v>1</v>
      </c>
      <c r="E5" s="221">
        <v>2</v>
      </c>
      <c r="F5" s="221" t="s">
        <v>156</v>
      </c>
      <c r="G5" s="221" t="b">
        <v>0</v>
      </c>
      <c r="H5" s="225">
        <v>4.9607843137254903</v>
      </c>
      <c r="I5" s="225">
        <v>6.0392156862745097</v>
      </c>
      <c r="J5" s="225">
        <f t="shared" si="0"/>
        <v>1.2173913043478259</v>
      </c>
      <c r="K5" s="226" t="s">
        <v>190</v>
      </c>
      <c r="L5" s="221">
        <v>2.9435936934382401E-2</v>
      </c>
      <c r="M5" s="226" t="b">
        <v>1</v>
      </c>
    </row>
    <row r="6" spans="1:13" x14ac:dyDescent="0.3">
      <c r="A6" s="221" t="s">
        <v>11</v>
      </c>
      <c r="B6" s="224">
        <v>43875</v>
      </c>
      <c r="C6" s="221" t="s">
        <v>186</v>
      </c>
      <c r="D6" s="221">
        <v>1</v>
      </c>
      <c r="E6" s="221">
        <v>2</v>
      </c>
      <c r="F6" s="221" t="s">
        <v>215</v>
      </c>
      <c r="G6" s="221" t="b">
        <v>0</v>
      </c>
      <c r="H6" s="225">
        <v>4.3577235772357703</v>
      </c>
      <c r="I6" s="225">
        <v>4.1626016260162597</v>
      </c>
      <c r="J6" s="225">
        <f t="shared" si="0"/>
        <v>0.95522388059701524</v>
      </c>
      <c r="K6" s="221" t="s">
        <v>188</v>
      </c>
      <c r="L6" s="221">
        <v>0.59686366684679104</v>
      </c>
      <c r="M6" s="221" t="b">
        <v>0</v>
      </c>
    </row>
    <row r="7" spans="1:13" x14ac:dyDescent="0.3">
      <c r="A7" s="221" t="s">
        <v>11</v>
      </c>
      <c r="B7" s="224">
        <v>43875</v>
      </c>
      <c r="C7" s="221" t="s">
        <v>186</v>
      </c>
      <c r="D7" s="221">
        <v>1</v>
      </c>
      <c r="E7" s="221">
        <v>2</v>
      </c>
      <c r="F7" s="221" t="s">
        <v>216</v>
      </c>
      <c r="G7" s="221" t="b">
        <v>0</v>
      </c>
      <c r="H7" s="225">
        <v>4.3717948717948696</v>
      </c>
      <c r="I7" s="225">
        <v>4.0128205128205101</v>
      </c>
      <c r="J7" s="225">
        <f t="shared" si="0"/>
        <v>0.91788856304985322</v>
      </c>
      <c r="K7" s="221" t="s">
        <v>188</v>
      </c>
      <c r="L7" s="221">
        <v>0.300619895355619</v>
      </c>
      <c r="M7" s="221" t="b">
        <v>0</v>
      </c>
    </row>
    <row r="8" spans="1:13" x14ac:dyDescent="0.3">
      <c r="A8" s="221" t="s">
        <v>11</v>
      </c>
      <c r="B8" s="224">
        <v>43875</v>
      </c>
      <c r="C8" s="221" t="s">
        <v>186</v>
      </c>
      <c r="D8" s="221">
        <v>1</v>
      </c>
      <c r="E8" s="221">
        <v>2</v>
      </c>
      <c r="F8" s="221" t="s">
        <v>217</v>
      </c>
      <c r="G8" s="221" t="b">
        <v>0</v>
      </c>
      <c r="H8" s="225">
        <v>3.9433962264150901</v>
      </c>
      <c r="I8" s="225">
        <v>3.5974842767295598</v>
      </c>
      <c r="J8" s="225">
        <f t="shared" si="0"/>
        <v>0.91228070175438691</v>
      </c>
      <c r="K8" s="221" t="s">
        <v>188</v>
      </c>
      <c r="L8" s="221">
        <v>0.239520807681881</v>
      </c>
      <c r="M8" s="221" t="b">
        <v>0</v>
      </c>
    </row>
    <row r="9" spans="1:13" x14ac:dyDescent="0.3">
      <c r="A9" s="221" t="s">
        <v>11</v>
      </c>
      <c r="B9" s="224">
        <v>43875</v>
      </c>
      <c r="C9" s="221" t="s">
        <v>186</v>
      </c>
      <c r="D9" s="221">
        <v>1</v>
      </c>
      <c r="E9" s="221">
        <v>2</v>
      </c>
      <c r="F9" s="221" t="s">
        <v>218</v>
      </c>
      <c r="G9" s="221" t="b">
        <v>0</v>
      </c>
      <c r="H9" s="225">
        <v>4.5024875621890601</v>
      </c>
      <c r="I9" s="225">
        <v>3.9751243781094501</v>
      </c>
      <c r="J9" s="225">
        <f t="shared" si="0"/>
        <v>0.88287292817679397</v>
      </c>
      <c r="K9" s="227" t="s">
        <v>188</v>
      </c>
      <c r="L9" s="221">
        <v>3.78857928421579E-2</v>
      </c>
      <c r="M9" s="226" t="b">
        <v>1</v>
      </c>
    </row>
    <row r="10" spans="1:13" x14ac:dyDescent="0.3">
      <c r="A10" s="221" t="s">
        <v>11</v>
      </c>
      <c r="B10" s="224">
        <v>43875</v>
      </c>
      <c r="C10" s="221" t="s">
        <v>186</v>
      </c>
      <c r="D10" s="221">
        <v>1</v>
      </c>
      <c r="E10" s="221">
        <v>2</v>
      </c>
      <c r="F10" s="221" t="s">
        <v>219</v>
      </c>
      <c r="G10" s="221" t="b">
        <v>0</v>
      </c>
      <c r="H10" s="225">
        <v>3.9751243781094501</v>
      </c>
      <c r="I10" s="225">
        <v>4.0199004975124399</v>
      </c>
      <c r="J10" s="225">
        <f t="shared" si="0"/>
        <v>1.0112640801001265</v>
      </c>
      <c r="K10" s="221" t="s">
        <v>190</v>
      </c>
      <c r="L10" s="221">
        <v>0.58838102334833497</v>
      </c>
      <c r="M10" s="221" t="b">
        <v>0</v>
      </c>
    </row>
    <row r="11" spans="1:13" x14ac:dyDescent="0.3">
      <c r="A11" s="221" t="s">
        <v>11</v>
      </c>
      <c r="B11" s="224">
        <v>43875</v>
      </c>
      <c r="C11" s="221" t="s">
        <v>186</v>
      </c>
      <c r="D11" s="221">
        <v>1</v>
      </c>
      <c r="E11" s="221">
        <v>2</v>
      </c>
      <c r="F11" s="221" t="s">
        <v>220</v>
      </c>
      <c r="G11" s="221" t="b">
        <v>0</v>
      </c>
      <c r="H11" s="225">
        <v>3.9090909090909101</v>
      </c>
      <c r="I11" s="225">
        <v>3.8611111111111098</v>
      </c>
      <c r="J11" s="225">
        <f t="shared" si="0"/>
        <v>0.98772609819121393</v>
      </c>
      <c r="K11" s="221" t="s">
        <v>188</v>
      </c>
      <c r="L11" s="221">
        <v>0.81934908563738695</v>
      </c>
      <c r="M11" s="221" t="b">
        <v>0</v>
      </c>
    </row>
    <row r="12" spans="1:13" x14ac:dyDescent="0.3">
      <c r="A12" s="221" t="s">
        <v>11</v>
      </c>
      <c r="B12" s="224">
        <v>43875</v>
      </c>
      <c r="C12" s="221" t="s">
        <v>186</v>
      </c>
      <c r="D12" s="221">
        <v>1</v>
      </c>
      <c r="E12" s="221">
        <v>2</v>
      </c>
      <c r="F12" s="221" t="s">
        <v>221</v>
      </c>
      <c r="G12" s="221" t="b">
        <v>0</v>
      </c>
      <c r="H12" s="225">
        <v>5.2878787878787898</v>
      </c>
      <c r="I12" s="225">
        <v>3.9545454545454501</v>
      </c>
      <c r="J12" s="225">
        <f t="shared" si="0"/>
        <v>0.74785100286532835</v>
      </c>
      <c r="K12" s="227" t="s">
        <v>188</v>
      </c>
      <c r="L12" s="221">
        <v>2.9315185927928301E-2</v>
      </c>
      <c r="M12" s="226" t="b">
        <v>1</v>
      </c>
    </row>
    <row r="13" spans="1:13" x14ac:dyDescent="0.3">
      <c r="A13" s="221" t="s">
        <v>11</v>
      </c>
      <c r="B13" s="224">
        <v>43875</v>
      </c>
      <c r="C13" s="221" t="s">
        <v>186</v>
      </c>
      <c r="D13" s="221">
        <v>4</v>
      </c>
      <c r="E13" s="221">
        <v>1</v>
      </c>
      <c r="F13" s="221" t="s">
        <v>212</v>
      </c>
      <c r="G13" s="221" t="b">
        <v>0</v>
      </c>
      <c r="H13" s="225">
        <v>1.6666666666666701</v>
      </c>
      <c r="I13" s="225">
        <v>1.6666666666666701</v>
      </c>
      <c r="J13" s="225">
        <f t="shared" si="0"/>
        <v>1</v>
      </c>
      <c r="K13" s="221" t="s">
        <v>191</v>
      </c>
      <c r="L13" s="221">
        <v>1</v>
      </c>
      <c r="M13" s="221" t="b">
        <v>0</v>
      </c>
    </row>
    <row r="14" spans="1:13" x14ac:dyDescent="0.3">
      <c r="A14" s="221" t="s">
        <v>11</v>
      </c>
      <c r="B14" s="224">
        <v>43875</v>
      </c>
      <c r="C14" s="221" t="s">
        <v>186</v>
      </c>
      <c r="D14" s="221">
        <v>4</v>
      </c>
      <c r="E14" s="221">
        <v>1</v>
      </c>
      <c r="F14" s="221" t="s">
        <v>214</v>
      </c>
      <c r="G14" s="221" t="b">
        <v>0</v>
      </c>
      <c r="H14" s="225">
        <v>2.1904761904761898</v>
      </c>
      <c r="I14" s="225">
        <v>1.52380952380952</v>
      </c>
      <c r="J14" s="225">
        <f t="shared" si="0"/>
        <v>0.6956521739130419</v>
      </c>
      <c r="K14" s="221" t="s">
        <v>188</v>
      </c>
      <c r="L14" s="221">
        <v>0.421875</v>
      </c>
      <c r="M14" s="221" t="b">
        <v>0</v>
      </c>
    </row>
    <row r="15" spans="1:13" x14ac:dyDescent="0.3">
      <c r="A15" s="221" t="s">
        <v>11</v>
      </c>
      <c r="B15" s="224">
        <v>43875</v>
      </c>
      <c r="C15" s="221" t="s">
        <v>186</v>
      </c>
      <c r="D15" s="221">
        <v>4</v>
      </c>
      <c r="E15" s="221">
        <v>1</v>
      </c>
      <c r="F15" s="221" t="s">
        <v>156</v>
      </c>
      <c r="G15" s="221" t="b">
        <v>0</v>
      </c>
      <c r="H15" s="225">
        <v>0.98039215686274495</v>
      </c>
      <c r="I15" s="225">
        <v>0.72549019607843102</v>
      </c>
      <c r="J15" s="225">
        <f t="shared" si="0"/>
        <v>0.73999999999999977</v>
      </c>
      <c r="K15" s="221" t="s">
        <v>188</v>
      </c>
      <c r="L15" s="221">
        <v>0.27197265625</v>
      </c>
      <c r="M15" s="221" t="b">
        <v>0</v>
      </c>
    </row>
    <row r="16" spans="1:13" x14ac:dyDescent="0.3">
      <c r="A16" s="221" t="s">
        <v>11</v>
      </c>
      <c r="B16" s="224">
        <v>43875</v>
      </c>
      <c r="C16" s="221" t="s">
        <v>186</v>
      </c>
      <c r="D16" s="221">
        <v>4</v>
      </c>
      <c r="E16" s="221">
        <v>1</v>
      </c>
      <c r="F16" s="221" t="s">
        <v>215</v>
      </c>
      <c r="G16" s="221" t="b">
        <v>0</v>
      </c>
      <c r="H16" s="225">
        <v>1.38211382113821</v>
      </c>
      <c r="I16" s="225">
        <v>1.34959349593496</v>
      </c>
      <c r="J16" s="225">
        <f t="shared" si="0"/>
        <v>0.97647058823529553</v>
      </c>
      <c r="K16" s="221" t="s">
        <v>188</v>
      </c>
      <c r="L16" s="221">
        <v>0.68441351690704999</v>
      </c>
      <c r="M16" s="221" t="b">
        <v>0</v>
      </c>
    </row>
    <row r="17" spans="1:13" x14ac:dyDescent="0.3">
      <c r="A17" s="221" t="s">
        <v>11</v>
      </c>
      <c r="B17" s="224">
        <v>43875</v>
      </c>
      <c r="C17" s="221" t="s">
        <v>186</v>
      </c>
      <c r="D17" s="221">
        <v>4</v>
      </c>
      <c r="E17" s="221">
        <v>1</v>
      </c>
      <c r="F17" s="221" t="s">
        <v>216</v>
      </c>
      <c r="G17" s="221" t="b">
        <v>0</v>
      </c>
      <c r="H17" s="225">
        <v>1.3141025641025601</v>
      </c>
      <c r="I17" s="225">
        <v>1.4102564102564099</v>
      </c>
      <c r="J17" s="225">
        <f t="shared" si="0"/>
        <v>1.07317073170732</v>
      </c>
      <c r="K17" s="221" t="s">
        <v>190</v>
      </c>
      <c r="L17" s="221">
        <v>0.44637136662606902</v>
      </c>
      <c r="M17" s="221" t="b">
        <v>0</v>
      </c>
    </row>
    <row r="18" spans="1:13" x14ac:dyDescent="0.3">
      <c r="A18" s="221" t="s">
        <v>11</v>
      </c>
      <c r="B18" s="224">
        <v>43875</v>
      </c>
      <c r="C18" s="221" t="s">
        <v>186</v>
      </c>
      <c r="D18" s="221">
        <v>4</v>
      </c>
      <c r="E18" s="221">
        <v>1</v>
      </c>
      <c r="F18" s="221" t="s">
        <v>217</v>
      </c>
      <c r="G18" s="221" t="b">
        <v>0</v>
      </c>
      <c r="H18" s="225">
        <v>1.2704402515723301</v>
      </c>
      <c r="I18" s="225">
        <v>1.46540880503145</v>
      </c>
      <c r="J18" s="225">
        <f t="shared" si="0"/>
        <v>1.1534653465346534</v>
      </c>
      <c r="K18" s="221" t="s">
        <v>190</v>
      </c>
      <c r="L18" s="221">
        <v>0.43393766363119102</v>
      </c>
      <c r="M18" s="221" t="b">
        <v>0</v>
      </c>
    </row>
    <row r="19" spans="1:13" x14ac:dyDescent="0.3">
      <c r="A19" s="221" t="s">
        <v>11</v>
      </c>
      <c r="B19" s="224">
        <v>43875</v>
      </c>
      <c r="C19" s="221" t="s">
        <v>186</v>
      </c>
      <c r="D19" s="221">
        <v>4</v>
      </c>
      <c r="E19" s="221">
        <v>1</v>
      </c>
      <c r="F19" s="221" t="s">
        <v>218</v>
      </c>
      <c r="G19" s="221" t="b">
        <v>0</v>
      </c>
      <c r="H19" s="225">
        <v>1.2835820895522401</v>
      </c>
      <c r="I19" s="225">
        <v>1.77114427860697</v>
      </c>
      <c r="J19" s="225">
        <f t="shared" si="0"/>
        <v>1.3798449612403125</v>
      </c>
      <c r="K19" s="226" t="s">
        <v>190</v>
      </c>
      <c r="L19" s="221">
        <v>1.43054370447862E-2</v>
      </c>
      <c r="M19" s="226" t="b">
        <v>1</v>
      </c>
    </row>
    <row r="20" spans="1:13" x14ac:dyDescent="0.3">
      <c r="A20" s="221" t="s">
        <v>11</v>
      </c>
      <c r="B20" s="224">
        <v>43875</v>
      </c>
      <c r="C20" s="221" t="s">
        <v>186</v>
      </c>
      <c r="D20" s="221">
        <v>4</v>
      </c>
      <c r="E20" s="221">
        <v>1</v>
      </c>
      <c r="F20" s="221" t="s">
        <v>219</v>
      </c>
      <c r="G20" s="221" t="b">
        <v>0</v>
      </c>
      <c r="H20" s="225">
        <v>1.5597014925373101</v>
      </c>
      <c r="I20" s="225">
        <v>1.53233830845771</v>
      </c>
      <c r="J20" s="225">
        <f t="shared" si="0"/>
        <v>0.98245614035087836</v>
      </c>
      <c r="K20" s="221" t="s">
        <v>188</v>
      </c>
      <c r="L20" s="221">
        <v>0.74855597434946297</v>
      </c>
      <c r="M20" s="221" t="b">
        <v>0</v>
      </c>
    </row>
    <row r="21" spans="1:13" x14ac:dyDescent="0.3">
      <c r="A21" s="221" t="s">
        <v>11</v>
      </c>
      <c r="B21" s="224">
        <v>43875</v>
      </c>
      <c r="C21" s="221" t="s">
        <v>186</v>
      </c>
      <c r="D21" s="221">
        <v>4</v>
      </c>
      <c r="E21" s="221">
        <v>1</v>
      </c>
      <c r="F21" s="221" t="s">
        <v>220</v>
      </c>
      <c r="G21" s="221" t="b">
        <v>0</v>
      </c>
      <c r="H21" s="225">
        <v>1.51515151515152</v>
      </c>
      <c r="I21" s="225">
        <v>1.56565656565657</v>
      </c>
      <c r="J21" s="225">
        <f t="shared" si="0"/>
        <v>1.0333333333333328</v>
      </c>
      <c r="K21" s="221" t="s">
        <v>190</v>
      </c>
      <c r="L21" s="221">
        <v>0.79316925227661494</v>
      </c>
      <c r="M21" s="221" t="b">
        <v>0</v>
      </c>
    </row>
    <row r="22" spans="1:13" x14ac:dyDescent="0.3">
      <c r="A22" s="221" t="s">
        <v>11</v>
      </c>
      <c r="B22" s="224">
        <v>43875</v>
      </c>
      <c r="C22" s="221" t="s">
        <v>186</v>
      </c>
      <c r="D22" s="221">
        <v>4</v>
      </c>
      <c r="E22" s="221">
        <v>1</v>
      </c>
      <c r="F22" s="221" t="s">
        <v>221</v>
      </c>
      <c r="G22" s="221" t="b">
        <v>0</v>
      </c>
      <c r="H22" s="225">
        <v>1.0909090909090899</v>
      </c>
      <c r="I22" s="225">
        <v>1.5757575757575799</v>
      </c>
      <c r="J22" s="225">
        <f t="shared" si="0"/>
        <v>1.4444444444444495</v>
      </c>
      <c r="K22" s="221" t="s">
        <v>190</v>
      </c>
      <c r="L22" s="221">
        <v>9.4355747085754602E-2</v>
      </c>
      <c r="M22" s="221" t="b">
        <v>0</v>
      </c>
    </row>
    <row r="23" spans="1:13" x14ac:dyDescent="0.3">
      <c r="A23" s="221" t="s">
        <v>11</v>
      </c>
      <c r="B23" s="224">
        <v>43875</v>
      </c>
      <c r="C23" s="221" t="s">
        <v>186</v>
      </c>
      <c r="D23" s="221">
        <v>4</v>
      </c>
      <c r="E23" s="221">
        <v>2</v>
      </c>
      <c r="F23" s="221" t="s">
        <v>212</v>
      </c>
      <c r="G23" s="221" t="b">
        <v>0</v>
      </c>
      <c r="H23" s="225">
        <v>2.6666666666666701</v>
      </c>
      <c r="I23" s="225">
        <v>4</v>
      </c>
      <c r="J23" s="225">
        <f t="shared" si="0"/>
        <v>1.499999999999998</v>
      </c>
      <c r="K23" s="221" t="s">
        <v>190</v>
      </c>
      <c r="L23" s="221">
        <v>1</v>
      </c>
      <c r="M23" s="221" t="b">
        <v>0</v>
      </c>
    </row>
    <row r="24" spans="1:13" x14ac:dyDescent="0.3">
      <c r="A24" s="221" t="s">
        <v>11</v>
      </c>
      <c r="B24" s="224">
        <v>43875</v>
      </c>
      <c r="C24" s="221" t="s">
        <v>186</v>
      </c>
      <c r="D24" s="221">
        <v>4</v>
      </c>
      <c r="E24" s="221">
        <v>2</v>
      </c>
      <c r="F24" s="221" t="s">
        <v>214</v>
      </c>
      <c r="G24" s="221" t="b">
        <v>0</v>
      </c>
      <c r="H24" s="225">
        <v>5.1904761904761898</v>
      </c>
      <c r="I24" s="225">
        <v>4.1904761904761898</v>
      </c>
      <c r="J24" s="225">
        <f t="shared" si="0"/>
        <v>0.80733944954128434</v>
      </c>
      <c r="K24" s="221" t="s">
        <v>188</v>
      </c>
      <c r="L24" s="221">
        <v>0.140625</v>
      </c>
      <c r="M24" s="221" t="b">
        <v>0</v>
      </c>
    </row>
    <row r="25" spans="1:13" x14ac:dyDescent="0.3">
      <c r="A25" s="221" t="s">
        <v>11</v>
      </c>
      <c r="B25" s="224">
        <v>43875</v>
      </c>
      <c r="C25" s="221" t="s">
        <v>186</v>
      </c>
      <c r="D25" s="221">
        <v>4</v>
      </c>
      <c r="E25" s="221">
        <v>2</v>
      </c>
      <c r="F25" s="221" t="s">
        <v>156</v>
      </c>
      <c r="G25" s="221" t="b">
        <v>0</v>
      </c>
      <c r="H25" s="225">
        <v>0.68627450980392202</v>
      </c>
      <c r="I25" s="225">
        <v>0.27450980392156898</v>
      </c>
      <c r="J25" s="225">
        <f t="shared" si="0"/>
        <v>0.40000000000000024</v>
      </c>
      <c r="K25" s="221" t="s">
        <v>188</v>
      </c>
      <c r="L25" s="221">
        <v>0.171875</v>
      </c>
      <c r="M25" s="221" t="b">
        <v>0</v>
      </c>
    </row>
    <row r="26" spans="1:13" x14ac:dyDescent="0.3">
      <c r="A26" s="221" t="s">
        <v>11</v>
      </c>
      <c r="B26" s="224">
        <v>43875</v>
      </c>
      <c r="C26" s="221" t="s">
        <v>186</v>
      </c>
      <c r="D26" s="221">
        <v>4</v>
      </c>
      <c r="E26" s="221">
        <v>2</v>
      </c>
      <c r="F26" s="221" t="s">
        <v>215</v>
      </c>
      <c r="G26" s="221" t="b">
        <v>0</v>
      </c>
      <c r="H26" s="225">
        <v>1.5772357723577199</v>
      </c>
      <c r="I26" s="225">
        <v>1.4715447154471499</v>
      </c>
      <c r="J26" s="225">
        <f t="shared" si="0"/>
        <v>0.93298969072164872</v>
      </c>
      <c r="K26" s="221" t="s">
        <v>188</v>
      </c>
      <c r="L26" s="221">
        <v>0.71381542106747298</v>
      </c>
      <c r="M26" s="221" t="b">
        <v>0</v>
      </c>
    </row>
    <row r="27" spans="1:13" x14ac:dyDescent="0.3">
      <c r="A27" s="221" t="s">
        <v>11</v>
      </c>
      <c r="B27" s="224">
        <v>43875</v>
      </c>
      <c r="C27" s="221" t="s">
        <v>186</v>
      </c>
      <c r="D27" s="221">
        <v>4</v>
      </c>
      <c r="E27" s="221">
        <v>2</v>
      </c>
      <c r="F27" s="221" t="s">
        <v>216</v>
      </c>
      <c r="G27" s="221" t="b">
        <v>0</v>
      </c>
      <c r="H27" s="225">
        <v>2.2435897435897401</v>
      </c>
      <c r="I27" s="225">
        <v>2.2564102564102599</v>
      </c>
      <c r="J27" s="225">
        <f t="shared" si="0"/>
        <v>1.0057142857142889</v>
      </c>
      <c r="K27" s="221" t="s">
        <v>190</v>
      </c>
      <c r="L27" s="221">
        <v>0.74032690598034501</v>
      </c>
      <c r="M27" s="221" t="b">
        <v>0</v>
      </c>
    </row>
    <row r="28" spans="1:13" x14ac:dyDescent="0.3">
      <c r="A28" s="221" t="s">
        <v>11</v>
      </c>
      <c r="B28" s="224">
        <v>43875</v>
      </c>
      <c r="C28" s="221" t="s">
        <v>186</v>
      </c>
      <c r="D28" s="221">
        <v>4</v>
      </c>
      <c r="E28" s="221">
        <v>2</v>
      </c>
      <c r="F28" s="221" t="s">
        <v>217</v>
      </c>
      <c r="G28" s="221" t="b">
        <v>0</v>
      </c>
      <c r="H28" s="225">
        <v>2.32075471698113</v>
      </c>
      <c r="I28" s="225">
        <v>2.0314465408804998</v>
      </c>
      <c r="J28" s="225">
        <f t="shared" si="0"/>
        <v>0.8753387533875332</v>
      </c>
      <c r="K28" s="221" t="s">
        <v>188</v>
      </c>
      <c r="L28" s="221">
        <v>7.5546012289300205E-2</v>
      </c>
      <c r="M28" s="221" t="b">
        <v>0</v>
      </c>
    </row>
    <row r="29" spans="1:13" x14ac:dyDescent="0.3">
      <c r="A29" s="221" t="s">
        <v>11</v>
      </c>
      <c r="B29" s="224">
        <v>43875</v>
      </c>
      <c r="C29" s="221" t="s">
        <v>186</v>
      </c>
      <c r="D29" s="221">
        <v>4</v>
      </c>
      <c r="E29" s="221">
        <v>2</v>
      </c>
      <c r="F29" s="221" t="s">
        <v>218</v>
      </c>
      <c r="G29" s="221" t="b">
        <v>0</v>
      </c>
      <c r="H29" s="225">
        <v>2.3681592039800998</v>
      </c>
      <c r="I29" s="225">
        <v>2.4378109452736298</v>
      </c>
      <c r="J29" s="225">
        <f t="shared" si="0"/>
        <v>1.0294117647058814</v>
      </c>
      <c r="K29" s="221" t="s">
        <v>190</v>
      </c>
      <c r="L29" s="221">
        <v>0.67968195087774297</v>
      </c>
      <c r="M29" s="221" t="b">
        <v>0</v>
      </c>
    </row>
    <row r="30" spans="1:13" x14ac:dyDescent="0.3">
      <c r="A30" s="221" t="s">
        <v>11</v>
      </c>
      <c r="B30" s="224">
        <v>43875</v>
      </c>
      <c r="C30" s="221" t="s">
        <v>186</v>
      </c>
      <c r="D30" s="221">
        <v>4</v>
      </c>
      <c r="E30" s="221">
        <v>2</v>
      </c>
      <c r="F30" s="221" t="s">
        <v>219</v>
      </c>
      <c r="G30" s="221" t="b">
        <v>0</v>
      </c>
      <c r="H30" s="225">
        <v>2.3656716417910402</v>
      </c>
      <c r="I30" s="225">
        <v>2.1393034825870698</v>
      </c>
      <c r="J30" s="225">
        <f t="shared" si="0"/>
        <v>0.90431125131440981</v>
      </c>
      <c r="K30" s="221" t="s">
        <v>188</v>
      </c>
      <c r="L30" s="221">
        <v>0.15046687968588501</v>
      </c>
      <c r="M30" s="221" t="b">
        <v>0</v>
      </c>
    </row>
    <row r="31" spans="1:13" x14ac:dyDescent="0.3">
      <c r="A31" s="221" t="s">
        <v>11</v>
      </c>
      <c r="B31" s="224">
        <v>43875</v>
      </c>
      <c r="C31" s="221" t="s">
        <v>186</v>
      </c>
      <c r="D31" s="221">
        <v>4</v>
      </c>
      <c r="E31" s="221">
        <v>2</v>
      </c>
      <c r="F31" s="221" t="s">
        <v>220</v>
      </c>
      <c r="G31" s="221" t="b">
        <v>0</v>
      </c>
      <c r="H31" s="225">
        <v>2.0479797979797998</v>
      </c>
      <c r="I31" s="225">
        <v>2.1565656565656601</v>
      </c>
      <c r="J31" s="225">
        <f t="shared" si="0"/>
        <v>1.0530209617755866</v>
      </c>
      <c r="K31" s="221" t="s">
        <v>190</v>
      </c>
      <c r="L31" s="221">
        <v>0.28247757348739</v>
      </c>
      <c r="M31" s="221" t="b">
        <v>0</v>
      </c>
    </row>
    <row r="32" spans="1:13" x14ac:dyDescent="0.3">
      <c r="A32" s="221" t="s">
        <v>11</v>
      </c>
      <c r="B32" s="224">
        <v>43875</v>
      </c>
      <c r="C32" s="221" t="s">
        <v>186</v>
      </c>
      <c r="D32" s="221">
        <v>4</v>
      </c>
      <c r="E32" s="221">
        <v>2</v>
      </c>
      <c r="F32" s="221" t="s">
        <v>221</v>
      </c>
      <c r="G32" s="221" t="b">
        <v>0</v>
      </c>
      <c r="H32" s="225">
        <v>1.75757575757576</v>
      </c>
      <c r="I32" s="225">
        <v>1.1969696969696999</v>
      </c>
      <c r="J32" s="225">
        <f t="shared" si="0"/>
        <v>0.68103448275862144</v>
      </c>
      <c r="K32" s="227" t="s">
        <v>188</v>
      </c>
      <c r="L32" s="221">
        <v>4.3701171875E-2</v>
      </c>
      <c r="M32" s="226" t="b">
        <v>1</v>
      </c>
    </row>
    <row r="33" spans="1:13" x14ac:dyDescent="0.3">
      <c r="A33" s="221" t="s">
        <v>11</v>
      </c>
      <c r="B33" s="224">
        <v>43875</v>
      </c>
      <c r="C33" s="221" t="s">
        <v>186</v>
      </c>
      <c r="D33" s="221">
        <v>4</v>
      </c>
      <c r="E33" s="221">
        <v>3</v>
      </c>
      <c r="F33" s="221" t="s">
        <v>212</v>
      </c>
      <c r="G33" s="221" t="b">
        <v>0</v>
      </c>
      <c r="H33" s="225">
        <v>1</v>
      </c>
      <c r="I33" s="225">
        <v>0.33333333333333298</v>
      </c>
      <c r="J33" s="225">
        <f t="shared" si="0"/>
        <v>0.33333333333333298</v>
      </c>
      <c r="K33" s="221" t="s">
        <v>188</v>
      </c>
      <c r="L33" s="221">
        <v>1</v>
      </c>
      <c r="M33" s="221" t="b">
        <v>0</v>
      </c>
    </row>
    <row r="34" spans="1:13" x14ac:dyDescent="0.3">
      <c r="A34" s="221" t="s">
        <v>11</v>
      </c>
      <c r="B34" s="224">
        <v>43875</v>
      </c>
      <c r="C34" s="221" t="s">
        <v>186</v>
      </c>
      <c r="D34" s="221">
        <v>4</v>
      </c>
      <c r="E34" s="221">
        <v>3</v>
      </c>
      <c r="F34" s="221" t="s">
        <v>214</v>
      </c>
      <c r="G34" s="221" t="b">
        <v>0</v>
      </c>
      <c r="H34" s="225">
        <v>2.38095238095238</v>
      </c>
      <c r="I34" s="225">
        <v>2.90476190476191</v>
      </c>
      <c r="J34" s="225">
        <f t="shared" si="0"/>
        <v>1.2200000000000026</v>
      </c>
      <c r="K34" s="221" t="s">
        <v>190</v>
      </c>
      <c r="L34" s="221">
        <v>0.75</v>
      </c>
      <c r="M34" s="221" t="b">
        <v>0</v>
      </c>
    </row>
    <row r="35" spans="1:13" x14ac:dyDescent="0.3">
      <c r="A35" s="221" t="s">
        <v>11</v>
      </c>
      <c r="B35" s="224">
        <v>43875</v>
      </c>
      <c r="C35" s="221" t="s">
        <v>186</v>
      </c>
      <c r="D35" s="221">
        <v>4</v>
      </c>
      <c r="E35" s="221">
        <v>3</v>
      </c>
      <c r="F35" s="221" t="s">
        <v>156</v>
      </c>
      <c r="G35" s="221" t="b">
        <v>0</v>
      </c>
      <c r="H35" s="225">
        <v>9.1568627450980404</v>
      </c>
      <c r="I35" s="225">
        <v>5.3921568627451002</v>
      </c>
      <c r="J35" s="225">
        <f t="shared" ref="J35:J66" si="1">I35/H35</f>
        <v>0.58886509635974316</v>
      </c>
      <c r="K35" s="227" t="s">
        <v>188</v>
      </c>
      <c r="L35" s="221">
        <v>2.0329128079506601E-2</v>
      </c>
      <c r="M35" s="226" t="b">
        <v>1</v>
      </c>
    </row>
    <row r="36" spans="1:13" x14ac:dyDescent="0.3">
      <c r="A36" s="221" t="s">
        <v>11</v>
      </c>
      <c r="B36" s="224">
        <v>43875</v>
      </c>
      <c r="C36" s="221" t="s">
        <v>186</v>
      </c>
      <c r="D36" s="221">
        <v>4</v>
      </c>
      <c r="E36" s="221">
        <v>3</v>
      </c>
      <c r="F36" s="221" t="s">
        <v>215</v>
      </c>
      <c r="G36" s="221" t="b">
        <v>0</v>
      </c>
      <c r="H36" s="225">
        <v>5.2520325203251996</v>
      </c>
      <c r="I36" s="225">
        <v>4.8943089430894302</v>
      </c>
      <c r="J36" s="225">
        <f t="shared" si="1"/>
        <v>0.93188854489164141</v>
      </c>
      <c r="K36" s="221" t="s">
        <v>188</v>
      </c>
      <c r="L36" s="221">
        <v>0.75319827822876695</v>
      </c>
      <c r="M36" s="221" t="b">
        <v>0</v>
      </c>
    </row>
    <row r="37" spans="1:13" x14ac:dyDescent="0.3">
      <c r="A37" s="221" t="s">
        <v>11</v>
      </c>
      <c r="B37" s="224">
        <v>43875</v>
      </c>
      <c r="C37" s="221" t="s">
        <v>186</v>
      </c>
      <c r="D37" s="221">
        <v>4</v>
      </c>
      <c r="E37" s="221">
        <v>3</v>
      </c>
      <c r="F37" s="221" t="s">
        <v>216</v>
      </c>
      <c r="G37" s="221" t="b">
        <v>0</v>
      </c>
      <c r="H37" s="225">
        <v>3.8333333333333299</v>
      </c>
      <c r="I37" s="225">
        <v>4.1794871794871797</v>
      </c>
      <c r="J37" s="225">
        <f t="shared" si="1"/>
        <v>1.0903010033444827</v>
      </c>
      <c r="K37" s="221" t="s">
        <v>190</v>
      </c>
      <c r="L37" s="221">
        <v>0.42484691591618801</v>
      </c>
      <c r="M37" s="221" t="b">
        <v>0</v>
      </c>
    </row>
    <row r="38" spans="1:13" x14ac:dyDescent="0.3">
      <c r="A38" s="221" t="s">
        <v>11</v>
      </c>
      <c r="B38" s="224">
        <v>43875</v>
      </c>
      <c r="C38" s="221" t="s">
        <v>186</v>
      </c>
      <c r="D38" s="221">
        <v>4</v>
      </c>
      <c r="E38" s="221">
        <v>3</v>
      </c>
      <c r="F38" s="221" t="s">
        <v>217</v>
      </c>
      <c r="G38" s="221" t="b">
        <v>0</v>
      </c>
      <c r="H38" s="225">
        <v>4.1069182389937096</v>
      </c>
      <c r="I38" s="225">
        <v>3.8679245283018902</v>
      </c>
      <c r="J38" s="225">
        <f t="shared" si="1"/>
        <v>0.94180704441041452</v>
      </c>
      <c r="K38" s="221" t="s">
        <v>188</v>
      </c>
      <c r="L38" s="221">
        <v>0.56721233531937099</v>
      </c>
      <c r="M38" s="221" t="b">
        <v>0</v>
      </c>
    </row>
    <row r="39" spans="1:13" x14ac:dyDescent="0.3">
      <c r="A39" s="221" t="s">
        <v>11</v>
      </c>
      <c r="B39" s="224">
        <v>43875</v>
      </c>
      <c r="C39" s="221" t="s">
        <v>186</v>
      </c>
      <c r="D39" s="221">
        <v>4</v>
      </c>
      <c r="E39" s="221">
        <v>3</v>
      </c>
      <c r="F39" s="221" t="s">
        <v>218</v>
      </c>
      <c r="G39" s="221" t="b">
        <v>0</v>
      </c>
      <c r="H39" s="225">
        <v>3.1094527363184099</v>
      </c>
      <c r="I39" s="225">
        <v>3.5572139303482602</v>
      </c>
      <c r="J39" s="225">
        <f t="shared" si="1"/>
        <v>1.1439999999999997</v>
      </c>
      <c r="K39" s="221" t="s">
        <v>190</v>
      </c>
      <c r="L39" s="221">
        <v>0.23896142786942801</v>
      </c>
      <c r="M39" s="221" t="b">
        <v>0</v>
      </c>
    </row>
    <row r="40" spans="1:13" x14ac:dyDescent="0.3">
      <c r="A40" s="221" t="s">
        <v>11</v>
      </c>
      <c r="B40" s="224">
        <v>43875</v>
      </c>
      <c r="C40" s="221" t="s">
        <v>186</v>
      </c>
      <c r="D40" s="221">
        <v>4</v>
      </c>
      <c r="E40" s="221">
        <v>3</v>
      </c>
      <c r="F40" s="221" t="s">
        <v>219</v>
      </c>
      <c r="G40" s="221" t="b">
        <v>0</v>
      </c>
      <c r="H40" s="225">
        <v>3.7985074626865698</v>
      </c>
      <c r="I40" s="225">
        <v>3.9402985074626899</v>
      </c>
      <c r="J40" s="225">
        <f t="shared" si="1"/>
        <v>1.0373280943025542</v>
      </c>
      <c r="K40" s="221" t="s">
        <v>190</v>
      </c>
      <c r="L40" s="221">
        <v>0.52947854551148199</v>
      </c>
      <c r="M40" s="221" t="b">
        <v>0</v>
      </c>
    </row>
    <row r="41" spans="1:13" x14ac:dyDescent="0.3">
      <c r="A41" s="221" t="s">
        <v>11</v>
      </c>
      <c r="B41" s="224">
        <v>43875</v>
      </c>
      <c r="C41" s="221" t="s">
        <v>186</v>
      </c>
      <c r="D41" s="221">
        <v>4</v>
      </c>
      <c r="E41" s="221">
        <v>3</v>
      </c>
      <c r="F41" s="221" t="s">
        <v>220</v>
      </c>
      <c r="G41" s="221" t="b">
        <v>0</v>
      </c>
      <c r="H41" s="225">
        <v>3.6313131313131302</v>
      </c>
      <c r="I41" s="225">
        <v>4.0328282828282802</v>
      </c>
      <c r="J41" s="225">
        <f t="shared" si="1"/>
        <v>1.1105702364394989</v>
      </c>
      <c r="K41" s="221" t="s">
        <v>190</v>
      </c>
      <c r="L41" s="221">
        <v>0.11396635071505901</v>
      </c>
      <c r="M41" s="221" t="b">
        <v>0</v>
      </c>
    </row>
    <row r="42" spans="1:13" x14ac:dyDescent="0.3">
      <c r="A42" s="221" t="s">
        <v>11</v>
      </c>
      <c r="B42" s="224">
        <v>43875</v>
      </c>
      <c r="C42" s="221" t="s">
        <v>186</v>
      </c>
      <c r="D42" s="221">
        <v>4</v>
      </c>
      <c r="E42" s="221">
        <v>3</v>
      </c>
      <c r="F42" s="221" t="s">
        <v>221</v>
      </c>
      <c r="G42" s="221" t="b">
        <v>0</v>
      </c>
      <c r="H42" s="225">
        <v>3.1969696969696999</v>
      </c>
      <c r="I42" s="225">
        <v>3.7272727272727302</v>
      </c>
      <c r="J42" s="225">
        <f t="shared" si="1"/>
        <v>1.1658767772511847</v>
      </c>
      <c r="K42" s="221" t="s">
        <v>190</v>
      </c>
      <c r="L42" s="221">
        <v>0.43200359535128602</v>
      </c>
      <c r="M42" s="221" t="b">
        <v>0</v>
      </c>
    </row>
    <row r="43" spans="1:13" x14ac:dyDescent="0.3">
      <c r="A43" s="221" t="s">
        <v>11</v>
      </c>
      <c r="B43" s="224">
        <v>43875</v>
      </c>
      <c r="C43" s="221" t="s">
        <v>186</v>
      </c>
      <c r="D43" s="221">
        <v>4</v>
      </c>
      <c r="E43" s="221">
        <v>5</v>
      </c>
      <c r="F43" s="221" t="s">
        <v>21</v>
      </c>
      <c r="G43" s="221" t="b">
        <v>0</v>
      </c>
      <c r="H43" s="221">
        <v>0</v>
      </c>
      <c r="I43" s="221">
        <v>0</v>
      </c>
      <c r="J43" s="221" t="e">
        <f t="shared" si="1"/>
        <v>#DIV/0!</v>
      </c>
      <c r="K43" s="221" t="s">
        <v>191</v>
      </c>
      <c r="L43" s="221">
        <v>1</v>
      </c>
      <c r="M43" s="221" t="b">
        <v>0</v>
      </c>
    </row>
    <row r="44" spans="1:13" x14ac:dyDescent="0.3">
      <c r="A44" s="221" t="s">
        <v>11</v>
      </c>
      <c r="B44" s="224">
        <v>43875</v>
      </c>
      <c r="C44" s="221" t="s">
        <v>186</v>
      </c>
      <c r="D44" s="221">
        <v>4</v>
      </c>
      <c r="E44" s="221">
        <v>5</v>
      </c>
      <c r="F44" s="221" t="s">
        <v>20</v>
      </c>
      <c r="G44" s="221" t="b">
        <v>0</v>
      </c>
      <c r="H44" s="225">
        <v>0.33333333333333298</v>
      </c>
      <c r="I44" s="225">
        <v>0.238095238095238</v>
      </c>
      <c r="J44" s="225">
        <f t="shared" si="1"/>
        <v>0.71428571428571475</v>
      </c>
      <c r="K44" s="221" t="s">
        <v>188</v>
      </c>
      <c r="L44" s="221">
        <v>1</v>
      </c>
      <c r="M44" s="221" t="b">
        <v>0</v>
      </c>
    </row>
    <row r="45" spans="1:13" x14ac:dyDescent="0.3">
      <c r="A45" s="221" t="s">
        <v>11</v>
      </c>
      <c r="B45" s="224">
        <v>43875</v>
      </c>
      <c r="C45" s="221" t="s">
        <v>186</v>
      </c>
      <c r="D45" s="221">
        <v>4</v>
      </c>
      <c r="E45" s="221">
        <v>5</v>
      </c>
      <c r="F45" s="221" t="s">
        <v>22</v>
      </c>
      <c r="G45" s="221" t="b">
        <v>0</v>
      </c>
      <c r="H45" s="225">
        <v>2.9607843137254899</v>
      </c>
      <c r="I45" s="225">
        <v>1.76470588235294</v>
      </c>
      <c r="J45" s="225">
        <f t="shared" si="1"/>
        <v>0.59602649006622488</v>
      </c>
      <c r="K45" s="221" t="s">
        <v>188</v>
      </c>
      <c r="L45" s="221">
        <v>0.161547822085713</v>
      </c>
      <c r="M45" s="221" t="b">
        <v>0</v>
      </c>
    </row>
    <row r="46" spans="1:13" x14ac:dyDescent="0.3">
      <c r="A46" s="221" t="s">
        <v>11</v>
      </c>
      <c r="B46" s="224">
        <v>43875</v>
      </c>
      <c r="C46" s="221" t="s">
        <v>186</v>
      </c>
      <c r="D46" s="221">
        <v>4</v>
      </c>
      <c r="E46" s="221">
        <v>5</v>
      </c>
      <c r="F46" s="221" t="s">
        <v>215</v>
      </c>
      <c r="G46" s="221" t="b">
        <v>0</v>
      </c>
      <c r="H46" s="225">
        <v>1.95</v>
      </c>
      <c r="I46" s="225">
        <v>1.9166666666666701</v>
      </c>
      <c r="J46" s="225">
        <f t="shared" si="1"/>
        <v>0.98290598290598463</v>
      </c>
      <c r="K46" s="221" t="s">
        <v>188</v>
      </c>
      <c r="L46" s="221">
        <v>0.90021245442448405</v>
      </c>
      <c r="M46" s="221" t="b">
        <v>0</v>
      </c>
    </row>
    <row r="47" spans="1:13" x14ac:dyDescent="0.3">
      <c r="A47" s="221" t="s">
        <v>11</v>
      </c>
      <c r="B47" s="224">
        <v>43875</v>
      </c>
      <c r="C47" s="221" t="s">
        <v>186</v>
      </c>
      <c r="D47" s="221">
        <v>4</v>
      </c>
      <c r="E47" s="221">
        <v>5</v>
      </c>
      <c r="F47" s="221" t="s">
        <v>216</v>
      </c>
      <c r="G47" s="221" t="b">
        <v>0</v>
      </c>
      <c r="H47" s="225">
        <v>1.40384615384615</v>
      </c>
      <c r="I47" s="225">
        <v>1.3589743589743599</v>
      </c>
      <c r="J47" s="225">
        <f t="shared" si="1"/>
        <v>0.96803652968036868</v>
      </c>
      <c r="K47" s="221" t="s">
        <v>188</v>
      </c>
      <c r="L47" s="221">
        <v>0.70275395692961595</v>
      </c>
      <c r="M47" s="221" t="b">
        <v>0</v>
      </c>
    </row>
    <row r="48" spans="1:13" x14ac:dyDescent="0.3">
      <c r="A48" s="221" t="s">
        <v>11</v>
      </c>
      <c r="B48" s="224">
        <v>43875</v>
      </c>
      <c r="C48" s="221" t="s">
        <v>186</v>
      </c>
      <c r="D48" s="221">
        <v>4</v>
      </c>
      <c r="E48" s="221">
        <v>5</v>
      </c>
      <c r="F48" s="221" t="s">
        <v>217</v>
      </c>
      <c r="G48" s="221" t="b">
        <v>0</v>
      </c>
      <c r="H48" s="225">
        <v>1.57232704402516</v>
      </c>
      <c r="I48" s="225">
        <v>1.4465408805031399</v>
      </c>
      <c r="J48" s="225">
        <f t="shared" si="1"/>
        <v>0.91999999999999538</v>
      </c>
      <c r="K48" s="221" t="s">
        <v>188</v>
      </c>
      <c r="L48" s="221">
        <v>0.80693075602640996</v>
      </c>
      <c r="M48" s="221" t="b">
        <v>0</v>
      </c>
    </row>
    <row r="49" spans="1:13" x14ac:dyDescent="0.3">
      <c r="A49" s="221" t="s">
        <v>11</v>
      </c>
      <c r="B49" s="224">
        <v>43875</v>
      </c>
      <c r="C49" s="221" t="s">
        <v>186</v>
      </c>
      <c r="D49" s="221">
        <v>4</v>
      </c>
      <c r="E49" s="221">
        <v>5</v>
      </c>
      <c r="F49" s="221" t="s">
        <v>218</v>
      </c>
      <c r="G49" s="221" t="b">
        <v>0</v>
      </c>
      <c r="H49" s="225">
        <v>1.0505050505050499</v>
      </c>
      <c r="I49" s="225">
        <v>1.28282828282828</v>
      </c>
      <c r="J49" s="225">
        <f t="shared" si="1"/>
        <v>1.221153846153844</v>
      </c>
      <c r="K49" s="221" t="s">
        <v>190</v>
      </c>
      <c r="L49" s="221">
        <v>0.19380990943852799</v>
      </c>
      <c r="M49" s="221" t="b">
        <v>0</v>
      </c>
    </row>
    <row r="50" spans="1:13" x14ac:dyDescent="0.3">
      <c r="A50" s="221" t="s">
        <v>11</v>
      </c>
      <c r="B50" s="224">
        <v>43875</v>
      </c>
      <c r="C50" s="221" t="s">
        <v>186</v>
      </c>
      <c r="D50" s="221">
        <v>4</v>
      </c>
      <c r="E50" s="221">
        <v>5</v>
      </c>
      <c r="F50" s="221" t="s">
        <v>219</v>
      </c>
      <c r="G50" s="221" t="b">
        <v>0</v>
      </c>
      <c r="H50" s="225">
        <v>1.07960199004975</v>
      </c>
      <c r="I50" s="225">
        <v>1.19651741293532</v>
      </c>
      <c r="J50" s="225">
        <f t="shared" si="1"/>
        <v>1.1082949308755741</v>
      </c>
      <c r="K50" s="221" t="s">
        <v>190</v>
      </c>
      <c r="L50" s="221">
        <v>0.58660032065803802</v>
      </c>
      <c r="M50" s="221" t="b">
        <v>0</v>
      </c>
    </row>
    <row r="51" spans="1:13" x14ac:dyDescent="0.3">
      <c r="A51" s="221" t="s">
        <v>11</v>
      </c>
      <c r="B51" s="224">
        <v>43875</v>
      </c>
      <c r="C51" s="221" t="s">
        <v>186</v>
      </c>
      <c r="D51" s="221">
        <v>4</v>
      </c>
      <c r="E51" s="221">
        <v>5</v>
      </c>
      <c r="F51" s="221" t="s">
        <v>220</v>
      </c>
      <c r="G51" s="221" t="b">
        <v>0</v>
      </c>
      <c r="H51" s="225">
        <v>1.4135338345864701</v>
      </c>
      <c r="I51" s="225">
        <v>1.3959899749373399</v>
      </c>
      <c r="J51" s="225">
        <f t="shared" si="1"/>
        <v>0.98758865248226435</v>
      </c>
      <c r="K51" s="221" t="s">
        <v>188</v>
      </c>
      <c r="L51" s="221">
        <v>0.67295631231975495</v>
      </c>
      <c r="M51" s="221" t="b">
        <v>0</v>
      </c>
    </row>
    <row r="52" spans="1:13" x14ac:dyDescent="0.3">
      <c r="A52" s="221" t="s">
        <v>11</v>
      </c>
      <c r="B52" s="224">
        <v>43875</v>
      </c>
      <c r="C52" s="221" t="s">
        <v>186</v>
      </c>
      <c r="D52" s="221">
        <v>4</v>
      </c>
      <c r="E52" s="221">
        <v>5</v>
      </c>
      <c r="F52" s="221" t="s">
        <v>221</v>
      </c>
      <c r="G52" s="221" t="b">
        <v>0</v>
      </c>
      <c r="H52" s="225">
        <v>1.55555555555556</v>
      </c>
      <c r="I52" s="225">
        <v>1.68055555555556</v>
      </c>
      <c r="J52" s="225">
        <f t="shared" si="1"/>
        <v>1.0803571428571426</v>
      </c>
      <c r="K52" s="221" t="s">
        <v>190</v>
      </c>
      <c r="L52" s="221">
        <v>0.2860107421875</v>
      </c>
      <c r="M52" s="221" t="b">
        <v>0</v>
      </c>
    </row>
    <row r="53" spans="1:13" x14ac:dyDescent="0.3">
      <c r="A53" s="221" t="s">
        <v>11</v>
      </c>
      <c r="B53" s="224">
        <v>43875</v>
      </c>
      <c r="C53" s="221" t="s">
        <v>186</v>
      </c>
      <c r="D53" s="221">
        <v>5</v>
      </c>
      <c r="E53" s="221">
        <v>1</v>
      </c>
      <c r="F53" s="221" t="s">
        <v>212</v>
      </c>
      <c r="G53" s="221" t="b">
        <v>0</v>
      </c>
      <c r="H53" s="221">
        <v>0</v>
      </c>
      <c r="I53" s="221">
        <v>0</v>
      </c>
      <c r="J53" s="221" t="e">
        <f t="shared" si="1"/>
        <v>#DIV/0!</v>
      </c>
      <c r="K53" s="221" t="s">
        <v>191</v>
      </c>
      <c r="L53" s="221">
        <v>1</v>
      </c>
      <c r="M53" s="221" t="b">
        <v>0</v>
      </c>
    </row>
    <row r="54" spans="1:13" x14ac:dyDescent="0.3">
      <c r="A54" s="221" t="s">
        <v>11</v>
      </c>
      <c r="B54" s="224">
        <v>43875</v>
      </c>
      <c r="C54" s="221" t="s">
        <v>186</v>
      </c>
      <c r="D54" s="221">
        <v>5</v>
      </c>
      <c r="E54" s="221">
        <v>1</v>
      </c>
      <c r="F54" s="221" t="s">
        <v>214</v>
      </c>
      <c r="G54" s="221" t="b">
        <v>0</v>
      </c>
      <c r="H54" s="225">
        <v>0.71428571428571397</v>
      </c>
      <c r="I54" s="225">
        <v>0.14285714285714299</v>
      </c>
      <c r="J54" s="225">
        <f t="shared" si="1"/>
        <v>0.20000000000000026</v>
      </c>
      <c r="K54" s="221" t="s">
        <v>188</v>
      </c>
      <c r="L54" s="221">
        <v>1</v>
      </c>
      <c r="M54" s="221" t="b">
        <v>0</v>
      </c>
    </row>
    <row r="55" spans="1:13" x14ac:dyDescent="0.3">
      <c r="A55" s="221" t="s">
        <v>11</v>
      </c>
      <c r="B55" s="224">
        <v>43875</v>
      </c>
      <c r="C55" s="221" t="s">
        <v>186</v>
      </c>
      <c r="D55" s="221">
        <v>5</v>
      </c>
      <c r="E55" s="221">
        <v>1</v>
      </c>
      <c r="F55" s="221" t="s">
        <v>156</v>
      </c>
      <c r="G55" s="221" t="b">
        <v>0</v>
      </c>
      <c r="H55" s="225">
        <v>0.41176470588235298</v>
      </c>
      <c r="I55" s="225">
        <v>0.41176470588235298</v>
      </c>
      <c r="J55" s="225">
        <f t="shared" si="1"/>
        <v>1</v>
      </c>
      <c r="K55" s="221" t="s">
        <v>191</v>
      </c>
      <c r="L55" s="221">
        <v>0.9853515625</v>
      </c>
      <c r="M55" s="221" t="b">
        <v>0</v>
      </c>
    </row>
    <row r="56" spans="1:13" x14ac:dyDescent="0.3">
      <c r="A56" s="221" t="s">
        <v>11</v>
      </c>
      <c r="B56" s="224">
        <v>43875</v>
      </c>
      <c r="C56" s="221" t="s">
        <v>186</v>
      </c>
      <c r="D56" s="221">
        <v>5</v>
      </c>
      <c r="E56" s="221">
        <v>1</v>
      </c>
      <c r="F56" s="221" t="s">
        <v>215</v>
      </c>
      <c r="G56" s="221" t="b">
        <v>0</v>
      </c>
      <c r="H56" s="225">
        <v>0.36666666666666697</v>
      </c>
      <c r="I56" s="225">
        <v>0.33333333333333298</v>
      </c>
      <c r="J56" s="225">
        <f t="shared" si="1"/>
        <v>0.9090909090909074</v>
      </c>
      <c r="K56" s="221" t="s">
        <v>188</v>
      </c>
      <c r="L56" s="221">
        <v>0.97369214248144298</v>
      </c>
      <c r="M56" s="221" t="b">
        <v>0</v>
      </c>
    </row>
    <row r="57" spans="1:13" x14ac:dyDescent="0.3">
      <c r="A57" s="221" t="s">
        <v>11</v>
      </c>
      <c r="B57" s="224">
        <v>43875</v>
      </c>
      <c r="C57" s="221" t="s">
        <v>186</v>
      </c>
      <c r="D57" s="221">
        <v>5</v>
      </c>
      <c r="E57" s="221">
        <v>1</v>
      </c>
      <c r="F57" s="221" t="s">
        <v>216</v>
      </c>
      <c r="G57" s="221" t="b">
        <v>0</v>
      </c>
      <c r="H57" s="225">
        <v>0.230769230769231</v>
      </c>
      <c r="I57" s="225">
        <v>0.256410256410256</v>
      </c>
      <c r="J57" s="225">
        <f t="shared" si="1"/>
        <v>1.1111111111111083</v>
      </c>
      <c r="K57" s="221" t="s">
        <v>190</v>
      </c>
      <c r="L57" s="221">
        <v>0.99239793842172397</v>
      </c>
      <c r="M57" s="221" t="b">
        <v>0</v>
      </c>
    </row>
    <row r="58" spans="1:13" x14ac:dyDescent="0.3">
      <c r="A58" s="221" t="s">
        <v>11</v>
      </c>
      <c r="B58" s="224">
        <v>43875</v>
      </c>
      <c r="C58" s="221" t="s">
        <v>186</v>
      </c>
      <c r="D58" s="221">
        <v>5</v>
      </c>
      <c r="E58" s="221">
        <v>1</v>
      </c>
      <c r="F58" s="221" t="s">
        <v>217</v>
      </c>
      <c r="G58" s="221" t="b">
        <v>0</v>
      </c>
      <c r="H58" s="225">
        <v>0.37106918238993702</v>
      </c>
      <c r="I58" s="225">
        <v>0.23899371069182401</v>
      </c>
      <c r="J58" s="225">
        <f t="shared" si="1"/>
        <v>0.64406779661017</v>
      </c>
      <c r="K58" s="221" t="s">
        <v>188</v>
      </c>
      <c r="L58" s="221">
        <v>0.31443163343799901</v>
      </c>
      <c r="M58" s="221" t="b">
        <v>0</v>
      </c>
    </row>
    <row r="59" spans="1:13" x14ac:dyDescent="0.3">
      <c r="A59" s="221" t="s">
        <v>11</v>
      </c>
      <c r="B59" s="224">
        <v>43875</v>
      </c>
      <c r="C59" s="221" t="s">
        <v>186</v>
      </c>
      <c r="D59" s="221">
        <v>5</v>
      </c>
      <c r="E59" s="221">
        <v>1</v>
      </c>
      <c r="F59" s="221" t="s">
        <v>218</v>
      </c>
      <c r="G59" s="221" t="b">
        <v>0</v>
      </c>
      <c r="H59" s="225">
        <v>0.29292929292929298</v>
      </c>
      <c r="I59" s="225">
        <v>0.28282828282828298</v>
      </c>
      <c r="J59" s="225">
        <f t="shared" si="1"/>
        <v>0.96551724137931072</v>
      </c>
      <c r="K59" s="221" t="s">
        <v>188</v>
      </c>
      <c r="L59" s="221">
        <v>0.69083759117433996</v>
      </c>
      <c r="M59" s="221" t="b">
        <v>0</v>
      </c>
    </row>
    <row r="60" spans="1:13" x14ac:dyDescent="0.3">
      <c r="A60" s="221" t="s">
        <v>11</v>
      </c>
      <c r="B60" s="224">
        <v>43875</v>
      </c>
      <c r="C60" s="221" t="s">
        <v>186</v>
      </c>
      <c r="D60" s="221">
        <v>5</v>
      </c>
      <c r="E60" s="221">
        <v>1</v>
      </c>
      <c r="F60" s="221" t="s">
        <v>219</v>
      </c>
      <c r="G60" s="221" t="b">
        <v>0</v>
      </c>
      <c r="H60" s="225">
        <v>0.23631840796019901</v>
      </c>
      <c r="I60" s="225">
        <v>0.31094527363184099</v>
      </c>
      <c r="J60" s="225">
        <f t="shared" si="1"/>
        <v>1.3157894736842113</v>
      </c>
      <c r="K60" s="221" t="s">
        <v>190</v>
      </c>
      <c r="L60" s="221">
        <v>0.313461349960586</v>
      </c>
      <c r="M60" s="221" t="b">
        <v>0</v>
      </c>
    </row>
    <row r="61" spans="1:13" x14ac:dyDescent="0.3">
      <c r="A61" s="221" t="s">
        <v>11</v>
      </c>
      <c r="B61" s="224">
        <v>43875</v>
      </c>
      <c r="C61" s="221" t="s">
        <v>186</v>
      </c>
      <c r="D61" s="221">
        <v>5</v>
      </c>
      <c r="E61" s="221">
        <v>1</v>
      </c>
      <c r="F61" s="221" t="s">
        <v>220</v>
      </c>
      <c r="G61" s="221" t="b">
        <v>0</v>
      </c>
      <c r="H61" s="225">
        <v>0.22807017543859601</v>
      </c>
      <c r="I61" s="225">
        <v>0.27568922305764398</v>
      </c>
      <c r="J61" s="225">
        <f t="shared" si="1"/>
        <v>1.2087912087912107</v>
      </c>
      <c r="K61" s="221" t="s">
        <v>190</v>
      </c>
      <c r="L61" s="221">
        <v>0.38187287834696998</v>
      </c>
      <c r="M61" s="221" t="b">
        <v>0</v>
      </c>
    </row>
    <row r="62" spans="1:13" x14ac:dyDescent="0.3">
      <c r="A62" s="221" t="s">
        <v>11</v>
      </c>
      <c r="B62" s="224">
        <v>43875</v>
      </c>
      <c r="C62" s="221" t="s">
        <v>186</v>
      </c>
      <c r="D62" s="221">
        <v>5</v>
      </c>
      <c r="E62" s="221">
        <v>1</v>
      </c>
      <c r="F62" s="221" t="s">
        <v>221</v>
      </c>
      <c r="G62" s="221" t="b">
        <v>0</v>
      </c>
      <c r="H62" s="225">
        <v>0.36111111111111099</v>
      </c>
      <c r="I62" s="225">
        <v>0.30555555555555602</v>
      </c>
      <c r="J62" s="225">
        <f t="shared" si="1"/>
        <v>0.8461538461538477</v>
      </c>
      <c r="K62" s="221" t="s">
        <v>188</v>
      </c>
      <c r="L62" s="221">
        <v>0.611328125</v>
      </c>
      <c r="M62" s="221" t="b">
        <v>0</v>
      </c>
    </row>
    <row r="63" spans="1:13" x14ac:dyDescent="0.3">
      <c r="A63" s="221" t="s">
        <v>11</v>
      </c>
      <c r="B63" s="224">
        <v>43875</v>
      </c>
      <c r="C63" s="221" t="s">
        <v>186</v>
      </c>
      <c r="D63" s="221">
        <v>5</v>
      </c>
      <c r="E63" s="221">
        <v>2</v>
      </c>
      <c r="F63" s="221" t="s">
        <v>212</v>
      </c>
      <c r="G63" s="221" t="b">
        <v>0</v>
      </c>
      <c r="H63" s="225">
        <v>4</v>
      </c>
      <c r="I63" s="225">
        <v>2.3333333333333299</v>
      </c>
      <c r="J63" s="225">
        <f t="shared" si="1"/>
        <v>0.58333333333333248</v>
      </c>
      <c r="K63" s="221" t="s">
        <v>188</v>
      </c>
      <c r="L63" s="221">
        <v>1</v>
      </c>
      <c r="M63" s="221" t="b">
        <v>0</v>
      </c>
    </row>
    <row r="64" spans="1:13" x14ac:dyDescent="0.3">
      <c r="A64" s="221" t="s">
        <v>11</v>
      </c>
      <c r="B64" s="224">
        <v>43875</v>
      </c>
      <c r="C64" s="221" t="s">
        <v>186</v>
      </c>
      <c r="D64" s="221">
        <v>5</v>
      </c>
      <c r="E64" s="221">
        <v>2</v>
      </c>
      <c r="F64" s="221" t="s">
        <v>214</v>
      </c>
      <c r="G64" s="221" t="b">
        <v>0</v>
      </c>
      <c r="H64" s="225">
        <v>2.90476190476191</v>
      </c>
      <c r="I64" s="225">
        <v>2.71428571428571</v>
      </c>
      <c r="J64" s="225">
        <f t="shared" si="1"/>
        <v>0.93442622950819354</v>
      </c>
      <c r="K64" s="221" t="s">
        <v>188</v>
      </c>
      <c r="L64" s="221">
        <v>0.796875</v>
      </c>
      <c r="M64" s="221" t="b">
        <v>0</v>
      </c>
    </row>
    <row r="65" spans="1:13" x14ac:dyDescent="0.3">
      <c r="A65" s="221" t="s">
        <v>11</v>
      </c>
      <c r="B65" s="224">
        <v>43875</v>
      </c>
      <c r="C65" s="221" t="s">
        <v>186</v>
      </c>
      <c r="D65" s="221">
        <v>5</v>
      </c>
      <c r="E65" s="221">
        <v>2</v>
      </c>
      <c r="F65" s="221" t="s">
        <v>156</v>
      </c>
      <c r="G65" s="221" t="b">
        <v>0</v>
      </c>
      <c r="H65" s="225">
        <v>2.5686274509803901</v>
      </c>
      <c r="I65" s="225">
        <v>2.3921568627451002</v>
      </c>
      <c r="J65" s="225">
        <f t="shared" si="1"/>
        <v>0.93129770992366567</v>
      </c>
      <c r="K65" s="221" t="s">
        <v>188</v>
      </c>
      <c r="L65" s="221">
        <v>0.513427734375</v>
      </c>
      <c r="M65" s="221" t="b">
        <v>0</v>
      </c>
    </row>
    <row r="66" spans="1:13" x14ac:dyDescent="0.3">
      <c r="A66" s="221" t="s">
        <v>11</v>
      </c>
      <c r="B66" s="224">
        <v>43875</v>
      </c>
      <c r="C66" s="221" t="s">
        <v>186</v>
      </c>
      <c r="D66" s="221">
        <v>5</v>
      </c>
      <c r="E66" s="221">
        <v>2</v>
      </c>
      <c r="F66" s="221" t="s">
        <v>215</v>
      </c>
      <c r="G66" s="221" t="b">
        <v>0</v>
      </c>
      <c r="H66" s="225">
        <v>3.0249999999999999</v>
      </c>
      <c r="I66" s="225">
        <v>3.0083333333333302</v>
      </c>
      <c r="J66" s="225">
        <f t="shared" si="1"/>
        <v>0.99449035812672071</v>
      </c>
      <c r="K66" s="221" t="s">
        <v>188</v>
      </c>
      <c r="L66" s="221">
        <v>0.67762407029452798</v>
      </c>
      <c r="M66" s="221" t="b">
        <v>0</v>
      </c>
    </row>
    <row r="67" spans="1:13" x14ac:dyDescent="0.3">
      <c r="A67" s="221" t="s">
        <v>11</v>
      </c>
      <c r="B67" s="224">
        <v>43875</v>
      </c>
      <c r="C67" s="221" t="s">
        <v>186</v>
      </c>
      <c r="D67" s="221">
        <v>5</v>
      </c>
      <c r="E67" s="221">
        <v>2</v>
      </c>
      <c r="F67" s="221" t="s">
        <v>216</v>
      </c>
      <c r="G67" s="221" t="b">
        <v>0</v>
      </c>
      <c r="H67" s="225">
        <v>3.4935897435897401</v>
      </c>
      <c r="I67" s="225">
        <v>3.2051282051282102</v>
      </c>
      <c r="J67" s="225">
        <f t="shared" ref="J67:J98" si="2">I67/H67</f>
        <v>0.91743119266055284</v>
      </c>
      <c r="K67" s="221" t="s">
        <v>188</v>
      </c>
      <c r="L67" s="221">
        <v>0.61098076900644205</v>
      </c>
      <c r="M67" s="221" t="b">
        <v>0</v>
      </c>
    </row>
    <row r="68" spans="1:13" x14ac:dyDescent="0.3">
      <c r="A68" s="221" t="s">
        <v>11</v>
      </c>
      <c r="B68" s="224">
        <v>43875</v>
      </c>
      <c r="C68" s="221" t="s">
        <v>186</v>
      </c>
      <c r="D68" s="221">
        <v>5</v>
      </c>
      <c r="E68" s="221">
        <v>2</v>
      </c>
      <c r="F68" s="221" t="s">
        <v>217</v>
      </c>
      <c r="G68" s="221" t="b">
        <v>0</v>
      </c>
      <c r="H68" s="225">
        <v>3.0314465408804998</v>
      </c>
      <c r="I68" s="225">
        <v>2.9559748427672998</v>
      </c>
      <c r="J68" s="225">
        <f t="shared" si="2"/>
        <v>0.97510373443983644</v>
      </c>
      <c r="K68" s="221" t="s">
        <v>188</v>
      </c>
      <c r="L68" s="221">
        <v>0.55779735305484601</v>
      </c>
      <c r="M68" s="221" t="b">
        <v>0</v>
      </c>
    </row>
    <row r="69" spans="1:13" x14ac:dyDescent="0.3">
      <c r="A69" s="221" t="s">
        <v>11</v>
      </c>
      <c r="B69" s="224">
        <v>43875</v>
      </c>
      <c r="C69" s="221" t="s">
        <v>186</v>
      </c>
      <c r="D69" s="221">
        <v>5</v>
      </c>
      <c r="E69" s="221">
        <v>2</v>
      </c>
      <c r="F69" s="221" t="s">
        <v>218</v>
      </c>
      <c r="G69" s="221" t="b">
        <v>0</v>
      </c>
      <c r="H69" s="225">
        <v>2.8585858585858599</v>
      </c>
      <c r="I69" s="225">
        <v>2.2222222222222201</v>
      </c>
      <c r="J69" s="225">
        <f t="shared" si="2"/>
        <v>0.77738515901059957</v>
      </c>
      <c r="K69" s="221" t="s">
        <v>188</v>
      </c>
      <c r="L69" s="221">
        <v>0.43666070904899501</v>
      </c>
      <c r="M69" s="221" t="b">
        <v>0</v>
      </c>
    </row>
    <row r="70" spans="1:13" x14ac:dyDescent="0.3">
      <c r="A70" s="221" t="s">
        <v>11</v>
      </c>
      <c r="B70" s="224">
        <v>43875</v>
      </c>
      <c r="C70" s="221" t="s">
        <v>186</v>
      </c>
      <c r="D70" s="221">
        <v>5</v>
      </c>
      <c r="E70" s="221">
        <v>2</v>
      </c>
      <c r="F70" s="221" t="s">
        <v>219</v>
      </c>
      <c r="G70" s="221" t="b">
        <v>0</v>
      </c>
      <c r="H70" s="225">
        <v>3.0995024875621899</v>
      </c>
      <c r="I70" s="225">
        <v>2.8383084577114399</v>
      </c>
      <c r="J70" s="225">
        <f t="shared" si="2"/>
        <v>0.91573033707865048</v>
      </c>
      <c r="K70" s="221" t="s">
        <v>188</v>
      </c>
      <c r="L70" s="221">
        <v>0.49935935559709699</v>
      </c>
      <c r="M70" s="221" t="b">
        <v>0</v>
      </c>
    </row>
    <row r="71" spans="1:13" x14ac:dyDescent="0.3">
      <c r="A71" s="221" t="s">
        <v>11</v>
      </c>
      <c r="B71" s="224">
        <v>43875</v>
      </c>
      <c r="C71" s="221" t="s">
        <v>186</v>
      </c>
      <c r="D71" s="221">
        <v>5</v>
      </c>
      <c r="E71" s="221">
        <v>2</v>
      </c>
      <c r="F71" s="221" t="s">
        <v>220</v>
      </c>
      <c r="G71" s="221" t="b">
        <v>0</v>
      </c>
      <c r="H71" s="225">
        <v>2.9674185463659102</v>
      </c>
      <c r="I71" s="225">
        <v>3.0350877192982502</v>
      </c>
      <c r="J71" s="225">
        <f t="shared" si="2"/>
        <v>1.0228040540540573</v>
      </c>
      <c r="K71" s="221" t="s">
        <v>190</v>
      </c>
      <c r="L71" s="221">
        <v>0.40478801123248698</v>
      </c>
      <c r="M71" s="221" t="b">
        <v>0</v>
      </c>
    </row>
    <row r="72" spans="1:13" x14ac:dyDescent="0.3">
      <c r="A72" s="221" t="s">
        <v>11</v>
      </c>
      <c r="B72" s="224">
        <v>43875</v>
      </c>
      <c r="C72" s="221" t="s">
        <v>186</v>
      </c>
      <c r="D72" s="221">
        <v>5</v>
      </c>
      <c r="E72" s="221">
        <v>2</v>
      </c>
      <c r="F72" s="221" t="s">
        <v>221</v>
      </c>
      <c r="G72" s="221" t="b">
        <v>0</v>
      </c>
      <c r="H72" s="225">
        <v>4.125</v>
      </c>
      <c r="I72" s="225">
        <v>2.0555555555555598</v>
      </c>
      <c r="J72" s="225">
        <f t="shared" si="2"/>
        <v>0.49831649831649932</v>
      </c>
      <c r="K72" s="227" t="s">
        <v>188</v>
      </c>
      <c r="L72" s="221">
        <v>1.7499582109782301E-2</v>
      </c>
      <c r="M72" s="226" t="b">
        <v>1</v>
      </c>
    </row>
    <row r="73" spans="1:13" x14ac:dyDescent="0.3">
      <c r="A73" s="221" t="s">
        <v>11</v>
      </c>
      <c r="B73" s="224">
        <v>43875</v>
      </c>
      <c r="C73" s="221" t="s">
        <v>186</v>
      </c>
      <c r="D73" s="221">
        <v>7</v>
      </c>
      <c r="E73" s="221">
        <v>2</v>
      </c>
      <c r="F73" s="221" t="s">
        <v>212</v>
      </c>
      <c r="G73" s="221" t="b">
        <v>0</v>
      </c>
      <c r="H73" s="225">
        <v>5</v>
      </c>
      <c r="I73" s="225">
        <v>6.6666666666666696</v>
      </c>
      <c r="J73" s="225">
        <f t="shared" si="2"/>
        <v>1.3333333333333339</v>
      </c>
      <c r="K73" s="221" t="s">
        <v>190</v>
      </c>
      <c r="L73" s="221">
        <v>1</v>
      </c>
      <c r="M73" s="221" t="b">
        <v>0</v>
      </c>
    </row>
    <row r="74" spans="1:13" x14ac:dyDescent="0.3">
      <c r="A74" s="221" t="s">
        <v>11</v>
      </c>
      <c r="B74" s="224">
        <v>43875</v>
      </c>
      <c r="C74" s="221" t="s">
        <v>186</v>
      </c>
      <c r="D74" s="221">
        <v>7</v>
      </c>
      <c r="E74" s="221">
        <v>2</v>
      </c>
      <c r="F74" s="221" t="s">
        <v>214</v>
      </c>
      <c r="G74" s="221" t="b">
        <v>0</v>
      </c>
      <c r="H74" s="225">
        <v>6.4761904761904798</v>
      </c>
      <c r="I74" s="225">
        <v>7.7619047619047601</v>
      </c>
      <c r="J74" s="225">
        <f t="shared" si="2"/>
        <v>1.198529411764705</v>
      </c>
      <c r="K74" s="221" t="s">
        <v>190</v>
      </c>
      <c r="L74" s="221">
        <v>0.234375</v>
      </c>
      <c r="M74" s="221" t="b">
        <v>0</v>
      </c>
    </row>
    <row r="75" spans="1:13" x14ac:dyDescent="0.3">
      <c r="A75" s="221" t="s">
        <v>11</v>
      </c>
      <c r="B75" s="224">
        <v>43875</v>
      </c>
      <c r="C75" s="221" t="s">
        <v>186</v>
      </c>
      <c r="D75" s="221">
        <v>7</v>
      </c>
      <c r="E75" s="221">
        <v>2</v>
      </c>
      <c r="F75" s="221" t="s">
        <v>156</v>
      </c>
      <c r="G75" s="221" t="b">
        <v>0</v>
      </c>
      <c r="H75" s="225">
        <v>8</v>
      </c>
      <c r="I75" s="225">
        <v>14.8214285714286</v>
      </c>
      <c r="J75" s="225">
        <f t="shared" si="2"/>
        <v>1.8526785714285749</v>
      </c>
      <c r="K75" s="226" t="s">
        <v>190</v>
      </c>
      <c r="L75" s="228">
        <v>1.99304460184563E-5</v>
      </c>
      <c r="M75" s="226" t="b">
        <v>1</v>
      </c>
    </row>
    <row r="76" spans="1:13" x14ac:dyDescent="0.3">
      <c r="A76" s="221" t="s">
        <v>11</v>
      </c>
      <c r="B76" s="224">
        <v>43875</v>
      </c>
      <c r="C76" s="221" t="s">
        <v>186</v>
      </c>
      <c r="D76" s="221">
        <v>7</v>
      </c>
      <c r="E76" s="221">
        <v>2</v>
      </c>
      <c r="F76" s="221" t="s">
        <v>215</v>
      </c>
      <c r="G76" s="221" t="b">
        <v>0</v>
      </c>
      <c r="H76" s="225">
        <v>7.5450450450450397</v>
      </c>
      <c r="I76" s="225">
        <v>6.0405405405405403</v>
      </c>
      <c r="J76" s="225">
        <f t="shared" si="2"/>
        <v>0.80059701492537372</v>
      </c>
      <c r="K76" s="227" t="s">
        <v>188</v>
      </c>
      <c r="L76" s="221">
        <v>9.0843365439445007E-3</v>
      </c>
      <c r="M76" s="226" t="b">
        <v>1</v>
      </c>
    </row>
    <row r="77" spans="1:13" x14ac:dyDescent="0.3">
      <c r="A77" s="221" t="s">
        <v>11</v>
      </c>
      <c r="B77" s="224">
        <v>43875</v>
      </c>
      <c r="C77" s="221" t="s">
        <v>186</v>
      </c>
      <c r="D77" s="221">
        <v>7</v>
      </c>
      <c r="E77" s="221">
        <v>2</v>
      </c>
      <c r="F77" s="221" t="s">
        <v>216</v>
      </c>
      <c r="G77" s="221" t="b">
        <v>0</v>
      </c>
      <c r="H77" s="225">
        <v>7.87843137254902</v>
      </c>
      <c r="I77" s="225">
        <v>8.4117647058823497</v>
      </c>
      <c r="J77" s="225">
        <f t="shared" si="2"/>
        <v>1.0676953708312589</v>
      </c>
      <c r="K77" s="221" t="s">
        <v>190</v>
      </c>
      <c r="L77" s="221">
        <v>9.0844986609757303E-2</v>
      </c>
      <c r="M77" s="221" t="b">
        <v>0</v>
      </c>
    </row>
    <row r="78" spans="1:13" x14ac:dyDescent="0.3">
      <c r="A78" s="221" t="s">
        <v>11</v>
      </c>
      <c r="B78" s="224">
        <v>43875</v>
      </c>
      <c r="C78" s="221" t="s">
        <v>186</v>
      </c>
      <c r="D78" s="221">
        <v>7</v>
      </c>
      <c r="E78" s="221">
        <v>2</v>
      </c>
      <c r="F78" s="221" t="s">
        <v>217</v>
      </c>
      <c r="G78" s="221" t="b">
        <v>0</v>
      </c>
      <c r="H78" s="225">
        <v>7.7295597484276701</v>
      </c>
      <c r="I78" s="225">
        <v>6.5660377358490596</v>
      </c>
      <c r="J78" s="225">
        <f t="shared" si="2"/>
        <v>0.84947111472742132</v>
      </c>
      <c r="K78" s="227" t="s">
        <v>188</v>
      </c>
      <c r="L78" s="221">
        <v>3.1352453813105099E-2</v>
      </c>
      <c r="M78" s="226" t="b">
        <v>1</v>
      </c>
    </row>
    <row r="79" spans="1:13" x14ac:dyDescent="0.3">
      <c r="A79" s="221" t="s">
        <v>11</v>
      </c>
      <c r="B79" s="224">
        <v>43875</v>
      </c>
      <c r="C79" s="221" t="s">
        <v>186</v>
      </c>
      <c r="D79" s="221">
        <v>7</v>
      </c>
      <c r="E79" s="221">
        <v>2</v>
      </c>
      <c r="F79" s="221" t="s">
        <v>218</v>
      </c>
      <c r="G79" s="221" t="b">
        <v>0</v>
      </c>
      <c r="H79" s="225">
        <v>7.4141414141414099</v>
      </c>
      <c r="I79" s="225">
        <v>6.4040404040404004</v>
      </c>
      <c r="J79" s="225">
        <f t="shared" si="2"/>
        <v>0.86376021798365121</v>
      </c>
      <c r="K79" s="221" t="s">
        <v>188</v>
      </c>
      <c r="L79" s="221">
        <v>5.4224180525542898E-2</v>
      </c>
      <c r="M79" s="221" t="b">
        <v>0</v>
      </c>
    </row>
    <row r="80" spans="1:13" x14ac:dyDescent="0.3">
      <c r="A80" s="221" t="s">
        <v>11</v>
      </c>
      <c r="B80" s="224">
        <v>43875</v>
      </c>
      <c r="C80" s="221" t="s">
        <v>186</v>
      </c>
      <c r="D80" s="221">
        <v>7</v>
      </c>
      <c r="E80" s="221">
        <v>2</v>
      </c>
      <c r="F80" s="221" t="s">
        <v>219</v>
      </c>
      <c r="G80" s="221" t="b">
        <v>0</v>
      </c>
      <c r="H80" s="225">
        <v>7.8771929824561404</v>
      </c>
      <c r="I80" s="225">
        <v>8.7017543859649091</v>
      </c>
      <c r="J80" s="225">
        <f t="shared" si="2"/>
        <v>1.10467706013363</v>
      </c>
      <c r="K80" s="221" t="s">
        <v>190</v>
      </c>
      <c r="L80" s="221">
        <v>0.23056118036780399</v>
      </c>
      <c r="M80" s="221" t="b">
        <v>0</v>
      </c>
    </row>
    <row r="81" spans="1:13" x14ac:dyDescent="0.3">
      <c r="A81" s="221" t="s">
        <v>11</v>
      </c>
      <c r="B81" s="224">
        <v>43875</v>
      </c>
      <c r="C81" s="221" t="s">
        <v>186</v>
      </c>
      <c r="D81" s="221">
        <v>7</v>
      </c>
      <c r="E81" s="221">
        <v>2</v>
      </c>
      <c r="F81" s="221" t="s">
        <v>220</v>
      </c>
      <c r="G81" s="221" t="b">
        <v>0</v>
      </c>
      <c r="H81" s="225">
        <v>7.4102564102564097</v>
      </c>
      <c r="I81" s="225">
        <v>10.2564102564103</v>
      </c>
      <c r="J81" s="225">
        <f t="shared" si="2"/>
        <v>1.3840830449827048</v>
      </c>
      <c r="K81" s="226" t="s">
        <v>190</v>
      </c>
      <c r="L81" s="221">
        <v>2.0263671875E-2</v>
      </c>
      <c r="M81" s="226" t="b">
        <v>1</v>
      </c>
    </row>
    <row r="82" spans="1:13" x14ac:dyDescent="0.3">
      <c r="A82" s="221" t="s">
        <v>11</v>
      </c>
      <c r="B82" s="224">
        <v>43875</v>
      </c>
      <c r="C82" s="221" t="s">
        <v>186</v>
      </c>
      <c r="D82" s="221">
        <v>7</v>
      </c>
      <c r="E82" s="221">
        <v>2</v>
      </c>
      <c r="F82" s="221" t="s">
        <v>221</v>
      </c>
      <c r="G82" s="221" t="b">
        <v>0</v>
      </c>
      <c r="H82" s="225">
        <v>10.875</v>
      </c>
      <c r="I82" s="225">
        <v>6.4722222222222197</v>
      </c>
      <c r="J82" s="225">
        <f t="shared" si="2"/>
        <v>0.5951468710089397</v>
      </c>
      <c r="K82" s="227" t="s">
        <v>188</v>
      </c>
      <c r="L82" s="221">
        <v>2.9292940532187002E-4</v>
      </c>
      <c r="M82" s="226" t="b">
        <v>1</v>
      </c>
    </row>
    <row r="83" spans="1:13" x14ac:dyDescent="0.3">
      <c r="A83" s="221" t="s">
        <v>11</v>
      </c>
      <c r="B83" s="224">
        <v>43875</v>
      </c>
      <c r="C83" s="221" t="s">
        <v>186</v>
      </c>
      <c r="D83" s="221">
        <v>7</v>
      </c>
      <c r="E83" s="221">
        <v>4</v>
      </c>
      <c r="F83" s="221" t="s">
        <v>212</v>
      </c>
      <c r="G83" s="221" t="b">
        <v>0</v>
      </c>
      <c r="H83" s="225">
        <v>3.6666666666666701</v>
      </c>
      <c r="I83" s="225">
        <v>7</v>
      </c>
      <c r="J83" s="225">
        <f t="shared" si="2"/>
        <v>1.9090909090909074</v>
      </c>
      <c r="K83" s="221" t="s">
        <v>190</v>
      </c>
      <c r="L83" s="221">
        <v>1</v>
      </c>
      <c r="M83" s="221" t="b">
        <v>0</v>
      </c>
    </row>
    <row r="84" spans="1:13" x14ac:dyDescent="0.3">
      <c r="A84" s="221" t="s">
        <v>11</v>
      </c>
      <c r="B84" s="224">
        <v>43875</v>
      </c>
      <c r="C84" s="221" t="s">
        <v>186</v>
      </c>
      <c r="D84" s="221">
        <v>7</v>
      </c>
      <c r="E84" s="221">
        <v>4</v>
      </c>
      <c r="F84" s="221" t="s">
        <v>214</v>
      </c>
      <c r="G84" s="221" t="b">
        <v>0</v>
      </c>
      <c r="H84" s="225">
        <v>1.2380952380952399</v>
      </c>
      <c r="I84" s="225">
        <v>1.5714285714285701</v>
      </c>
      <c r="J84" s="225">
        <f t="shared" si="2"/>
        <v>1.2692307692307663</v>
      </c>
      <c r="K84" s="221" t="s">
        <v>190</v>
      </c>
      <c r="L84" s="221">
        <v>0.1875</v>
      </c>
      <c r="M84" s="221" t="b">
        <v>0</v>
      </c>
    </row>
    <row r="85" spans="1:13" x14ac:dyDescent="0.3">
      <c r="A85" s="221" t="s">
        <v>11</v>
      </c>
      <c r="B85" s="224">
        <v>43875</v>
      </c>
      <c r="C85" s="221" t="s">
        <v>186</v>
      </c>
      <c r="D85" s="221">
        <v>7</v>
      </c>
      <c r="E85" s="221">
        <v>4</v>
      </c>
      <c r="F85" s="221" t="s">
        <v>156</v>
      </c>
      <c r="G85" s="221" t="b">
        <v>0</v>
      </c>
      <c r="H85" s="225">
        <v>0.23529411764705899</v>
      </c>
      <c r="I85" s="225">
        <v>0.49019607843137297</v>
      </c>
      <c r="J85" s="225">
        <f t="shared" si="2"/>
        <v>2.0833333333333335</v>
      </c>
      <c r="K85" s="226" t="s">
        <v>190</v>
      </c>
      <c r="L85" s="221">
        <v>1.953125E-2</v>
      </c>
      <c r="M85" s="226" t="b">
        <v>1</v>
      </c>
    </row>
    <row r="86" spans="1:13" x14ac:dyDescent="0.3">
      <c r="A86" s="221" t="s">
        <v>11</v>
      </c>
      <c r="B86" s="224">
        <v>43875</v>
      </c>
      <c r="C86" s="221" t="s">
        <v>186</v>
      </c>
      <c r="D86" s="221">
        <v>7</v>
      </c>
      <c r="E86" s="221">
        <v>4</v>
      </c>
      <c r="F86" s="221" t="s">
        <v>215</v>
      </c>
      <c r="G86" s="221" t="b">
        <v>0</v>
      </c>
      <c r="H86" s="225">
        <v>0.47499999999999998</v>
      </c>
      <c r="I86" s="225">
        <v>0.47499999999999998</v>
      </c>
      <c r="J86" s="225">
        <f t="shared" si="2"/>
        <v>1</v>
      </c>
      <c r="K86" s="221" t="s">
        <v>190</v>
      </c>
      <c r="L86" s="221">
        <v>0.93106458663581304</v>
      </c>
      <c r="M86" s="221" t="b">
        <v>0</v>
      </c>
    </row>
    <row r="87" spans="1:13" x14ac:dyDescent="0.3">
      <c r="A87" s="221" t="s">
        <v>11</v>
      </c>
      <c r="B87" s="224">
        <v>43875</v>
      </c>
      <c r="C87" s="221" t="s">
        <v>186</v>
      </c>
      <c r="D87" s="221">
        <v>7</v>
      </c>
      <c r="E87" s="221">
        <v>4</v>
      </c>
      <c r="F87" s="221" t="s">
        <v>216</v>
      </c>
      <c r="G87" s="221" t="b">
        <v>0</v>
      </c>
      <c r="H87" s="225">
        <v>0.96794871794871795</v>
      </c>
      <c r="I87" s="225">
        <v>0.96153846153846201</v>
      </c>
      <c r="J87" s="225">
        <f t="shared" si="2"/>
        <v>0.99337748344370913</v>
      </c>
      <c r="K87" s="221" t="s">
        <v>188</v>
      </c>
      <c r="L87" s="221">
        <v>0.93670344067859601</v>
      </c>
      <c r="M87" s="221" t="b">
        <v>0</v>
      </c>
    </row>
    <row r="88" spans="1:13" x14ac:dyDescent="0.3">
      <c r="A88" s="221" t="s">
        <v>11</v>
      </c>
      <c r="B88" s="224">
        <v>43875</v>
      </c>
      <c r="C88" s="221" t="s">
        <v>186</v>
      </c>
      <c r="D88" s="221">
        <v>7</v>
      </c>
      <c r="E88" s="221">
        <v>4</v>
      </c>
      <c r="F88" s="221" t="s">
        <v>217</v>
      </c>
      <c r="G88" s="221" t="b">
        <v>0</v>
      </c>
      <c r="H88" s="225">
        <v>0.88050314465408797</v>
      </c>
      <c r="I88" s="225">
        <v>0.77987421383647804</v>
      </c>
      <c r="J88" s="225">
        <f t="shared" si="2"/>
        <v>0.8857142857142859</v>
      </c>
      <c r="K88" s="221" t="s">
        <v>188</v>
      </c>
      <c r="L88" s="221">
        <v>0.41857256136619703</v>
      </c>
      <c r="M88" s="221" t="b">
        <v>0</v>
      </c>
    </row>
    <row r="89" spans="1:13" x14ac:dyDescent="0.3">
      <c r="A89" s="221" t="s">
        <v>11</v>
      </c>
      <c r="B89" s="224">
        <v>43875</v>
      </c>
      <c r="C89" s="221" t="s">
        <v>186</v>
      </c>
      <c r="D89" s="221">
        <v>7</v>
      </c>
      <c r="E89" s="221">
        <v>4</v>
      </c>
      <c r="F89" s="221" t="s">
        <v>218</v>
      </c>
      <c r="G89" s="221" t="b">
        <v>0</v>
      </c>
      <c r="H89" s="225">
        <v>0.51010101010101006</v>
      </c>
      <c r="I89" s="225">
        <v>0.46464646464646497</v>
      </c>
      <c r="J89" s="225">
        <f t="shared" si="2"/>
        <v>0.91089108910891159</v>
      </c>
      <c r="K89" s="221" t="s">
        <v>188</v>
      </c>
      <c r="L89" s="221">
        <v>0.91972679303720795</v>
      </c>
      <c r="M89" s="221" t="b">
        <v>0</v>
      </c>
    </row>
    <row r="90" spans="1:13" x14ac:dyDescent="0.3">
      <c r="A90" s="221" t="s">
        <v>11</v>
      </c>
      <c r="B90" s="224">
        <v>43875</v>
      </c>
      <c r="C90" s="221" t="s">
        <v>186</v>
      </c>
      <c r="D90" s="221">
        <v>7</v>
      </c>
      <c r="E90" s="221">
        <v>4</v>
      </c>
      <c r="F90" s="221" t="s">
        <v>219</v>
      </c>
      <c r="G90" s="221" t="b">
        <v>0</v>
      </c>
      <c r="H90" s="225">
        <v>0.78855721393034806</v>
      </c>
      <c r="I90" s="225">
        <v>0.75124378109452705</v>
      </c>
      <c r="J90" s="225">
        <f t="shared" si="2"/>
        <v>0.95268138801261815</v>
      </c>
      <c r="K90" s="221" t="s">
        <v>188</v>
      </c>
      <c r="L90" s="221">
        <v>0.63049900196179998</v>
      </c>
      <c r="M90" s="221" t="b">
        <v>0</v>
      </c>
    </row>
    <row r="91" spans="1:13" x14ac:dyDescent="0.3">
      <c r="A91" s="221" t="s">
        <v>11</v>
      </c>
      <c r="B91" s="224">
        <v>43875</v>
      </c>
      <c r="C91" s="221" t="s">
        <v>186</v>
      </c>
      <c r="D91" s="221">
        <v>7</v>
      </c>
      <c r="E91" s="221">
        <v>4</v>
      </c>
      <c r="F91" s="221" t="s">
        <v>220</v>
      </c>
      <c r="G91" s="221" t="b">
        <v>0</v>
      </c>
      <c r="H91" s="225">
        <v>0.68671679197994995</v>
      </c>
      <c r="I91" s="225">
        <v>0.70676691729323304</v>
      </c>
      <c r="J91" s="225">
        <f t="shared" si="2"/>
        <v>1.0291970802919705</v>
      </c>
      <c r="K91" s="221" t="s">
        <v>190</v>
      </c>
      <c r="L91" s="221">
        <v>0.44792490494007198</v>
      </c>
      <c r="M91" s="221" t="b">
        <v>0</v>
      </c>
    </row>
    <row r="92" spans="1:13" x14ac:dyDescent="0.3">
      <c r="A92" s="221" t="s">
        <v>11</v>
      </c>
      <c r="B92" s="224">
        <v>43875</v>
      </c>
      <c r="C92" s="221" t="s">
        <v>186</v>
      </c>
      <c r="D92" s="221">
        <v>7</v>
      </c>
      <c r="E92" s="221">
        <v>4</v>
      </c>
      <c r="F92" s="221" t="s">
        <v>221</v>
      </c>
      <c r="G92" s="221" t="b">
        <v>0</v>
      </c>
      <c r="H92" s="225">
        <v>0.76388888888888895</v>
      </c>
      <c r="I92" s="225">
        <v>0.44444444444444398</v>
      </c>
      <c r="J92" s="225">
        <f t="shared" si="2"/>
        <v>0.58181818181818112</v>
      </c>
      <c r="K92" s="227" t="s">
        <v>188</v>
      </c>
      <c r="L92" s="221">
        <v>2.6123046875E-2</v>
      </c>
      <c r="M92" s="226" t="b">
        <v>1</v>
      </c>
    </row>
    <row r="93" spans="1:13" x14ac:dyDescent="0.3">
      <c r="A93" s="221" t="s">
        <v>11</v>
      </c>
      <c r="B93" s="224">
        <v>43875</v>
      </c>
      <c r="C93" s="221" t="s">
        <v>186</v>
      </c>
      <c r="D93" s="221">
        <v>8</v>
      </c>
      <c r="E93" s="221">
        <v>1</v>
      </c>
      <c r="F93" s="221" t="s">
        <v>212</v>
      </c>
      <c r="G93" s="221" t="b">
        <v>0</v>
      </c>
      <c r="H93" s="225">
        <v>5</v>
      </c>
      <c r="I93" s="225">
        <v>4.6666666666666696</v>
      </c>
      <c r="J93" s="225">
        <f t="shared" si="2"/>
        <v>0.9333333333333339</v>
      </c>
      <c r="K93" s="221" t="s">
        <v>188</v>
      </c>
      <c r="L93" s="221">
        <v>1</v>
      </c>
      <c r="M93" s="221" t="b">
        <v>0</v>
      </c>
    </row>
    <row r="94" spans="1:13" x14ac:dyDescent="0.3">
      <c r="A94" s="221" t="s">
        <v>11</v>
      </c>
      <c r="B94" s="224">
        <v>43875</v>
      </c>
      <c r="C94" s="221" t="s">
        <v>186</v>
      </c>
      <c r="D94" s="221">
        <v>8</v>
      </c>
      <c r="E94" s="221">
        <v>1</v>
      </c>
      <c r="F94" s="221" t="s">
        <v>214</v>
      </c>
      <c r="G94" s="221" t="b">
        <v>0</v>
      </c>
      <c r="H94" s="225">
        <v>5.3333333333333304</v>
      </c>
      <c r="I94" s="225">
        <v>4.6190476190476204</v>
      </c>
      <c r="J94" s="225">
        <f t="shared" si="2"/>
        <v>0.86607142857142927</v>
      </c>
      <c r="K94" s="221" t="s">
        <v>188</v>
      </c>
      <c r="L94" s="221">
        <v>0.375</v>
      </c>
      <c r="M94" s="221" t="b">
        <v>0</v>
      </c>
    </row>
    <row r="95" spans="1:13" x14ac:dyDescent="0.3">
      <c r="A95" s="221" t="s">
        <v>11</v>
      </c>
      <c r="B95" s="224">
        <v>43875</v>
      </c>
      <c r="C95" s="221" t="s">
        <v>186</v>
      </c>
      <c r="D95" s="221">
        <v>8</v>
      </c>
      <c r="E95" s="221">
        <v>1</v>
      </c>
      <c r="F95" s="221" t="s">
        <v>156</v>
      </c>
      <c r="G95" s="221" t="b">
        <v>0</v>
      </c>
      <c r="H95" s="225">
        <v>10.921568627451</v>
      </c>
      <c r="I95" s="225">
        <v>16.490196078431399</v>
      </c>
      <c r="J95" s="225">
        <f t="shared" si="2"/>
        <v>1.5098743267504486</v>
      </c>
      <c r="K95" s="226" t="s">
        <v>190</v>
      </c>
      <c r="L95" s="221">
        <v>2.9076053232830301E-4</v>
      </c>
      <c r="M95" s="226" t="b">
        <v>1</v>
      </c>
    </row>
    <row r="96" spans="1:13" x14ac:dyDescent="0.3">
      <c r="A96" s="221" t="s">
        <v>11</v>
      </c>
      <c r="B96" s="224">
        <v>43875</v>
      </c>
      <c r="C96" s="221" t="s">
        <v>186</v>
      </c>
      <c r="D96" s="221">
        <v>8</v>
      </c>
      <c r="E96" s="221">
        <v>1</v>
      </c>
      <c r="F96" s="221" t="s">
        <v>215</v>
      </c>
      <c r="G96" s="221" t="b">
        <v>0</v>
      </c>
      <c r="H96" s="225">
        <v>9.30833333333333</v>
      </c>
      <c r="I96" s="225">
        <v>9.2750000000000004</v>
      </c>
      <c r="J96" s="225">
        <f t="shared" si="2"/>
        <v>0.99641897940913204</v>
      </c>
      <c r="K96" s="221" t="s">
        <v>188</v>
      </c>
      <c r="L96" s="221">
        <v>0.92479426725658498</v>
      </c>
      <c r="M96" s="221" t="b">
        <v>0</v>
      </c>
    </row>
    <row r="97" spans="1:13" x14ac:dyDescent="0.3">
      <c r="A97" s="221" t="s">
        <v>11</v>
      </c>
      <c r="B97" s="224">
        <v>43875</v>
      </c>
      <c r="C97" s="221" t="s">
        <v>186</v>
      </c>
      <c r="D97" s="221">
        <v>8</v>
      </c>
      <c r="E97" s="221">
        <v>1</v>
      </c>
      <c r="F97" s="221" t="s">
        <v>216</v>
      </c>
      <c r="G97" s="221" t="b">
        <v>0</v>
      </c>
      <c r="H97" s="225">
        <v>9.1987179487179507</v>
      </c>
      <c r="I97" s="225">
        <v>8.6282051282051295</v>
      </c>
      <c r="J97" s="225">
        <f t="shared" si="2"/>
        <v>0.93797909407665503</v>
      </c>
      <c r="K97" s="221" t="s">
        <v>188</v>
      </c>
      <c r="L97" s="221">
        <v>0.391393837678155</v>
      </c>
      <c r="M97" s="221" t="b">
        <v>0</v>
      </c>
    </row>
    <row r="98" spans="1:13" x14ac:dyDescent="0.3">
      <c r="A98" s="221" t="s">
        <v>11</v>
      </c>
      <c r="B98" s="224">
        <v>43875</v>
      </c>
      <c r="C98" s="221" t="s">
        <v>186</v>
      </c>
      <c r="D98" s="221">
        <v>8</v>
      </c>
      <c r="E98" s="221">
        <v>1</v>
      </c>
      <c r="F98" s="221" t="s">
        <v>217</v>
      </c>
      <c r="G98" s="221" t="b">
        <v>0</v>
      </c>
      <c r="H98" s="225">
        <v>8.8113207547169807</v>
      </c>
      <c r="I98" s="225">
        <v>8.5534591194968606</v>
      </c>
      <c r="J98" s="225">
        <f t="shared" si="2"/>
        <v>0.9707351891506073</v>
      </c>
      <c r="K98" s="221" t="s">
        <v>188</v>
      </c>
      <c r="L98" s="221">
        <v>0.26127746229863302</v>
      </c>
      <c r="M98" s="221" t="b">
        <v>0</v>
      </c>
    </row>
    <row r="99" spans="1:13" x14ac:dyDescent="0.3">
      <c r="A99" s="221" t="s">
        <v>11</v>
      </c>
      <c r="B99" s="224">
        <v>43875</v>
      </c>
      <c r="C99" s="221" t="s">
        <v>186</v>
      </c>
      <c r="D99" s="221">
        <v>8</v>
      </c>
      <c r="E99" s="221">
        <v>1</v>
      </c>
      <c r="F99" s="221" t="s">
        <v>218</v>
      </c>
      <c r="G99" s="221" t="b">
        <v>0</v>
      </c>
      <c r="H99" s="225">
        <v>8.32323232323232</v>
      </c>
      <c r="I99" s="225">
        <v>7.82323232323232</v>
      </c>
      <c r="J99" s="225">
        <f t="shared" ref="J99:J130" si="3">I99/H99</f>
        <v>0.93992718446601942</v>
      </c>
      <c r="K99" s="221" t="s">
        <v>188</v>
      </c>
      <c r="L99" s="221">
        <v>0.165161669667754</v>
      </c>
      <c r="M99" s="221" t="b">
        <v>0</v>
      </c>
    </row>
    <row r="100" spans="1:13" x14ac:dyDescent="0.3">
      <c r="A100" s="221" t="s">
        <v>11</v>
      </c>
      <c r="B100" s="224">
        <v>43875</v>
      </c>
      <c r="C100" s="221" t="s">
        <v>186</v>
      </c>
      <c r="D100" s="221">
        <v>8</v>
      </c>
      <c r="E100" s="221">
        <v>1</v>
      </c>
      <c r="F100" s="221" t="s">
        <v>219</v>
      </c>
      <c r="G100" s="221" t="b">
        <v>0</v>
      </c>
      <c r="H100" s="225">
        <v>7.8159203980099496</v>
      </c>
      <c r="I100" s="225">
        <v>7.6069651741293498</v>
      </c>
      <c r="J100" s="225">
        <f t="shared" si="3"/>
        <v>0.9732654360280073</v>
      </c>
      <c r="K100" s="221" t="s">
        <v>188</v>
      </c>
      <c r="L100" s="221">
        <v>0.21330073375254399</v>
      </c>
      <c r="M100" s="221" t="b">
        <v>0</v>
      </c>
    </row>
    <row r="101" spans="1:13" x14ac:dyDescent="0.3">
      <c r="A101" s="221" t="s">
        <v>11</v>
      </c>
      <c r="B101" s="224">
        <v>43875</v>
      </c>
      <c r="C101" s="221" t="s">
        <v>186</v>
      </c>
      <c r="D101" s="221">
        <v>8</v>
      </c>
      <c r="E101" s="221">
        <v>1</v>
      </c>
      <c r="F101" s="221" t="s">
        <v>220</v>
      </c>
      <c r="G101" s="221" t="b">
        <v>0</v>
      </c>
      <c r="H101" s="225">
        <v>8.1177944862155407</v>
      </c>
      <c r="I101" s="225">
        <v>7.88721804511278</v>
      </c>
      <c r="J101" s="225">
        <f t="shared" si="3"/>
        <v>0.97159617165791867</v>
      </c>
      <c r="K101" s="221" t="s">
        <v>188</v>
      </c>
      <c r="L101" s="221">
        <v>0.56933763957615302</v>
      </c>
      <c r="M101" s="221" t="b">
        <v>0</v>
      </c>
    </row>
    <row r="102" spans="1:13" x14ac:dyDescent="0.3">
      <c r="A102" s="221" t="s">
        <v>11</v>
      </c>
      <c r="B102" s="224">
        <v>43875</v>
      </c>
      <c r="C102" s="221" t="s">
        <v>186</v>
      </c>
      <c r="D102" s="221">
        <v>8</v>
      </c>
      <c r="E102" s="221">
        <v>1</v>
      </c>
      <c r="F102" s="221" t="s">
        <v>221</v>
      </c>
      <c r="G102" s="221" t="b">
        <v>0</v>
      </c>
      <c r="H102" s="225">
        <v>11.125</v>
      </c>
      <c r="I102" s="225">
        <v>9.68055555555555</v>
      </c>
      <c r="J102" s="225">
        <f t="shared" si="3"/>
        <v>0.87016229712858872</v>
      </c>
      <c r="K102" s="221" t="s">
        <v>188</v>
      </c>
      <c r="L102" s="221">
        <v>6.5185113471628198E-2</v>
      </c>
      <c r="M102" s="221" t="b">
        <v>0</v>
      </c>
    </row>
    <row r="103" spans="1:13" x14ac:dyDescent="0.3">
      <c r="A103" s="221" t="s">
        <v>11</v>
      </c>
      <c r="B103" s="224">
        <v>43875</v>
      </c>
      <c r="C103" s="221" t="s">
        <v>186</v>
      </c>
      <c r="D103" s="221">
        <v>8</v>
      </c>
      <c r="E103" s="221">
        <v>2</v>
      </c>
      <c r="F103" s="221" t="s">
        <v>212</v>
      </c>
      <c r="G103" s="221" t="b">
        <v>0</v>
      </c>
      <c r="H103" s="225">
        <v>0.66666666666666696</v>
      </c>
      <c r="I103" s="225">
        <v>0.33333333333333298</v>
      </c>
      <c r="J103" s="225">
        <f t="shared" si="3"/>
        <v>0.49999999999999922</v>
      </c>
      <c r="K103" s="221" t="s">
        <v>188</v>
      </c>
      <c r="L103" s="221">
        <v>1</v>
      </c>
      <c r="M103" s="221" t="b">
        <v>0</v>
      </c>
    </row>
    <row r="104" spans="1:13" x14ac:dyDescent="0.3">
      <c r="A104" s="221" t="s">
        <v>11</v>
      </c>
      <c r="B104" s="224">
        <v>43875</v>
      </c>
      <c r="C104" s="221" t="s">
        <v>186</v>
      </c>
      <c r="D104" s="221">
        <v>8</v>
      </c>
      <c r="E104" s="221">
        <v>2</v>
      </c>
      <c r="F104" s="221" t="s">
        <v>214</v>
      </c>
      <c r="G104" s="221" t="b">
        <v>0</v>
      </c>
      <c r="H104" s="225">
        <v>0.476190476190476</v>
      </c>
      <c r="I104" s="225">
        <v>0.71428571428571397</v>
      </c>
      <c r="J104" s="225">
        <f t="shared" si="3"/>
        <v>1.5</v>
      </c>
      <c r="K104" s="221" t="s">
        <v>190</v>
      </c>
      <c r="L104" s="221">
        <v>0.46875</v>
      </c>
      <c r="M104" s="221" t="b">
        <v>0</v>
      </c>
    </row>
    <row r="105" spans="1:13" x14ac:dyDescent="0.3">
      <c r="A105" s="221" t="s">
        <v>11</v>
      </c>
      <c r="B105" s="224">
        <v>43875</v>
      </c>
      <c r="C105" s="221" t="s">
        <v>186</v>
      </c>
      <c r="D105" s="221">
        <v>8</v>
      </c>
      <c r="E105" s="221">
        <v>2</v>
      </c>
      <c r="F105" s="221" t="s">
        <v>156</v>
      </c>
      <c r="G105" s="221" t="b">
        <v>0</v>
      </c>
      <c r="H105" s="225">
        <v>0.78431372549019596</v>
      </c>
      <c r="I105" s="225">
        <v>0.27450980392156898</v>
      </c>
      <c r="J105" s="225">
        <f t="shared" si="3"/>
        <v>0.35000000000000053</v>
      </c>
      <c r="K105" s="227" t="s">
        <v>188</v>
      </c>
      <c r="L105" s="221">
        <v>2.734375E-2</v>
      </c>
      <c r="M105" s="226" t="b">
        <v>1</v>
      </c>
    </row>
    <row r="106" spans="1:13" x14ac:dyDescent="0.3">
      <c r="A106" s="221" t="s">
        <v>11</v>
      </c>
      <c r="B106" s="224">
        <v>43875</v>
      </c>
      <c r="C106" s="221" t="s">
        <v>186</v>
      </c>
      <c r="D106" s="221">
        <v>8</v>
      </c>
      <c r="E106" s="221">
        <v>2</v>
      </c>
      <c r="F106" s="221" t="s">
        <v>215</v>
      </c>
      <c r="G106" s="221" t="b">
        <v>0</v>
      </c>
      <c r="H106" s="225">
        <v>0.73333333333333295</v>
      </c>
      <c r="I106" s="225">
        <v>0.59166666666666701</v>
      </c>
      <c r="J106" s="225">
        <f t="shared" si="3"/>
        <v>0.80681818181818266</v>
      </c>
      <c r="K106" s="221" t="s">
        <v>188</v>
      </c>
      <c r="L106" s="221">
        <v>0.33179813306526101</v>
      </c>
      <c r="M106" s="221" t="b">
        <v>0</v>
      </c>
    </row>
    <row r="107" spans="1:13" x14ac:dyDescent="0.3">
      <c r="A107" s="221" t="s">
        <v>11</v>
      </c>
      <c r="B107" s="224">
        <v>43875</v>
      </c>
      <c r="C107" s="221" t="s">
        <v>186</v>
      </c>
      <c r="D107" s="221">
        <v>8</v>
      </c>
      <c r="E107" s="221">
        <v>2</v>
      </c>
      <c r="F107" s="221" t="s">
        <v>216</v>
      </c>
      <c r="G107" s="221" t="b">
        <v>0</v>
      </c>
      <c r="H107" s="225">
        <v>0.47435897435897401</v>
      </c>
      <c r="I107" s="225">
        <v>0.50641025641025605</v>
      </c>
      <c r="J107" s="225">
        <f t="shared" si="3"/>
        <v>1.0675675675675675</v>
      </c>
      <c r="K107" s="221" t="s">
        <v>190</v>
      </c>
      <c r="L107" s="221">
        <v>0.76251636489206298</v>
      </c>
      <c r="M107" s="221" t="b">
        <v>0</v>
      </c>
    </row>
    <row r="108" spans="1:13" x14ac:dyDescent="0.3">
      <c r="A108" s="221" t="s">
        <v>11</v>
      </c>
      <c r="B108" s="224">
        <v>43875</v>
      </c>
      <c r="C108" s="221" t="s">
        <v>186</v>
      </c>
      <c r="D108" s="221">
        <v>8</v>
      </c>
      <c r="E108" s="221">
        <v>2</v>
      </c>
      <c r="F108" s="221" t="s">
        <v>217</v>
      </c>
      <c r="G108" s="221" t="b">
        <v>0</v>
      </c>
      <c r="H108" s="225">
        <v>0.54088050314465397</v>
      </c>
      <c r="I108" s="225">
        <v>0.52201257861635197</v>
      </c>
      <c r="J108" s="225">
        <f t="shared" si="3"/>
        <v>0.96511627906976727</v>
      </c>
      <c r="K108" s="221" t="s">
        <v>188</v>
      </c>
      <c r="L108" s="221">
        <v>0.95789507165147303</v>
      </c>
      <c r="M108" s="221" t="b">
        <v>0</v>
      </c>
    </row>
    <row r="109" spans="1:13" x14ac:dyDescent="0.3">
      <c r="A109" s="221" t="s">
        <v>11</v>
      </c>
      <c r="B109" s="224">
        <v>43875</v>
      </c>
      <c r="C109" s="221" t="s">
        <v>186</v>
      </c>
      <c r="D109" s="221">
        <v>8</v>
      </c>
      <c r="E109" s="221">
        <v>2</v>
      </c>
      <c r="F109" s="221" t="s">
        <v>218</v>
      </c>
      <c r="G109" s="221" t="b">
        <v>0</v>
      </c>
      <c r="H109" s="225">
        <v>0.45959595959596</v>
      </c>
      <c r="I109" s="225">
        <v>0.52020202020202</v>
      </c>
      <c r="J109" s="225">
        <f t="shared" si="3"/>
        <v>1.1318681318681305</v>
      </c>
      <c r="K109" s="221" t="s">
        <v>190</v>
      </c>
      <c r="L109" s="221">
        <v>0.49101085988195697</v>
      </c>
      <c r="M109" s="221" t="b">
        <v>0</v>
      </c>
    </row>
    <row r="110" spans="1:13" x14ac:dyDescent="0.3">
      <c r="A110" s="221" t="s">
        <v>11</v>
      </c>
      <c r="B110" s="224">
        <v>43875</v>
      </c>
      <c r="C110" s="221" t="s">
        <v>186</v>
      </c>
      <c r="D110" s="221">
        <v>8</v>
      </c>
      <c r="E110" s="221">
        <v>2</v>
      </c>
      <c r="F110" s="221" t="s">
        <v>219</v>
      </c>
      <c r="G110" s="221" t="b">
        <v>0</v>
      </c>
      <c r="H110" s="225">
        <v>0.537313432835821</v>
      </c>
      <c r="I110" s="225">
        <v>0.52736318407960203</v>
      </c>
      <c r="J110" s="225">
        <f t="shared" si="3"/>
        <v>0.9814814814814814</v>
      </c>
      <c r="K110" s="221" t="s">
        <v>188</v>
      </c>
      <c r="L110" s="221">
        <v>0.70543641381308497</v>
      </c>
      <c r="M110" s="221" t="b">
        <v>0</v>
      </c>
    </row>
    <row r="111" spans="1:13" x14ac:dyDescent="0.3">
      <c r="A111" s="221" t="s">
        <v>11</v>
      </c>
      <c r="B111" s="224">
        <v>43875</v>
      </c>
      <c r="C111" s="221" t="s">
        <v>186</v>
      </c>
      <c r="D111" s="221">
        <v>8</v>
      </c>
      <c r="E111" s="221">
        <v>2</v>
      </c>
      <c r="F111" s="221" t="s">
        <v>220</v>
      </c>
      <c r="G111" s="221" t="b">
        <v>0</v>
      </c>
      <c r="H111" s="225">
        <v>0.43358395989974902</v>
      </c>
      <c r="I111" s="225">
        <v>0.52631578947368396</v>
      </c>
      <c r="J111" s="225">
        <f t="shared" si="3"/>
        <v>1.2138728323699426</v>
      </c>
      <c r="K111" s="221" t="s">
        <v>190</v>
      </c>
      <c r="L111" s="221">
        <v>0.170125231913898</v>
      </c>
      <c r="M111" s="221" t="b">
        <v>0</v>
      </c>
    </row>
    <row r="112" spans="1:13" x14ac:dyDescent="0.3">
      <c r="A112" s="221" t="s">
        <v>11</v>
      </c>
      <c r="B112" s="224">
        <v>43875</v>
      </c>
      <c r="C112" s="221" t="s">
        <v>186</v>
      </c>
      <c r="D112" s="221">
        <v>8</v>
      </c>
      <c r="E112" s="221">
        <v>2</v>
      </c>
      <c r="F112" s="221" t="s">
        <v>221</v>
      </c>
      <c r="G112" s="221" t="b">
        <v>0</v>
      </c>
      <c r="H112" s="225">
        <v>0.43055555555555602</v>
      </c>
      <c r="I112" s="225">
        <v>0.47222222222222199</v>
      </c>
      <c r="J112" s="225">
        <f t="shared" si="3"/>
        <v>1.0967741935483855</v>
      </c>
      <c r="K112" s="221" t="s">
        <v>190</v>
      </c>
      <c r="L112" s="221">
        <v>0.89558658663328305</v>
      </c>
      <c r="M112" s="221" t="b">
        <v>0</v>
      </c>
    </row>
    <row r="113" spans="1:13" x14ac:dyDescent="0.3">
      <c r="A113" s="221" t="s">
        <v>11</v>
      </c>
      <c r="B113" s="224">
        <v>43875</v>
      </c>
      <c r="C113" s="221" t="s">
        <v>186</v>
      </c>
      <c r="D113" s="221">
        <v>8</v>
      </c>
      <c r="E113" s="221">
        <v>3</v>
      </c>
      <c r="F113" s="221" t="s">
        <v>212</v>
      </c>
      <c r="G113" s="221" t="b">
        <v>0</v>
      </c>
      <c r="H113" s="221">
        <v>0</v>
      </c>
      <c r="I113" s="221">
        <v>0</v>
      </c>
      <c r="J113" s="221" t="e">
        <f t="shared" si="3"/>
        <v>#DIV/0!</v>
      </c>
      <c r="K113" s="221" t="s">
        <v>191</v>
      </c>
      <c r="L113" s="221">
        <v>1</v>
      </c>
      <c r="M113" s="221" t="b">
        <v>0</v>
      </c>
    </row>
    <row r="114" spans="1:13" x14ac:dyDescent="0.3">
      <c r="A114" s="221" t="s">
        <v>11</v>
      </c>
      <c r="B114" s="224">
        <v>43875</v>
      </c>
      <c r="C114" s="221" t="s">
        <v>186</v>
      </c>
      <c r="D114" s="221">
        <v>8</v>
      </c>
      <c r="E114" s="221">
        <v>3</v>
      </c>
      <c r="F114" s="221" t="s">
        <v>214</v>
      </c>
      <c r="G114" s="221" t="b">
        <v>0</v>
      </c>
      <c r="H114" s="225">
        <v>0.14285714285714299</v>
      </c>
      <c r="I114" s="225">
        <v>4.7619047619047603E-2</v>
      </c>
      <c r="J114" s="225">
        <f t="shared" si="3"/>
        <v>0.33333333333333293</v>
      </c>
      <c r="K114" s="221" t="s">
        <v>188</v>
      </c>
      <c r="L114" s="221">
        <v>1</v>
      </c>
      <c r="M114" s="221" t="b">
        <v>0</v>
      </c>
    </row>
    <row r="115" spans="1:13" x14ac:dyDescent="0.3">
      <c r="A115" s="221" t="s">
        <v>11</v>
      </c>
      <c r="B115" s="224">
        <v>43875</v>
      </c>
      <c r="C115" s="221" t="s">
        <v>186</v>
      </c>
      <c r="D115" s="221">
        <v>8</v>
      </c>
      <c r="E115" s="221">
        <v>3</v>
      </c>
      <c r="F115" s="221" t="s">
        <v>156</v>
      </c>
      <c r="G115" s="221" t="b">
        <v>0</v>
      </c>
      <c r="H115" s="225">
        <v>0.13725490196078399</v>
      </c>
      <c r="I115" s="225">
        <v>2.0784313725490202</v>
      </c>
      <c r="J115" s="225">
        <f t="shared" si="3"/>
        <v>15.142857142857183</v>
      </c>
      <c r="K115" s="226" t="s">
        <v>190</v>
      </c>
      <c r="L115" s="221">
        <v>4.8828125E-4</v>
      </c>
      <c r="M115" s="226" t="b">
        <v>1</v>
      </c>
    </row>
    <row r="116" spans="1:13" x14ac:dyDescent="0.3">
      <c r="A116" s="221" t="s">
        <v>11</v>
      </c>
      <c r="B116" s="224">
        <v>43875</v>
      </c>
      <c r="C116" s="221" t="s">
        <v>186</v>
      </c>
      <c r="D116" s="221">
        <v>8</v>
      </c>
      <c r="E116" s="221">
        <v>3</v>
      </c>
      <c r="F116" s="221" t="s">
        <v>215</v>
      </c>
      <c r="G116" s="221" t="b">
        <v>0</v>
      </c>
      <c r="H116" s="225">
        <v>0.18333333333333299</v>
      </c>
      <c r="I116" s="225">
        <v>1.6666666666666701E-2</v>
      </c>
      <c r="J116" s="225">
        <f t="shared" si="3"/>
        <v>9.0909090909091272E-2</v>
      </c>
      <c r="K116" s="221" t="s">
        <v>188</v>
      </c>
      <c r="L116" s="221">
        <v>0.25</v>
      </c>
      <c r="M116" s="221" t="b">
        <v>0</v>
      </c>
    </row>
    <row r="117" spans="1:13" x14ac:dyDescent="0.3">
      <c r="A117" s="221" t="s">
        <v>11</v>
      </c>
      <c r="B117" s="224">
        <v>43875</v>
      </c>
      <c r="C117" s="221" t="s">
        <v>186</v>
      </c>
      <c r="D117" s="221">
        <v>8</v>
      </c>
      <c r="E117" s="221">
        <v>3</v>
      </c>
      <c r="F117" s="221" t="s">
        <v>216</v>
      </c>
      <c r="G117" s="221" t="b">
        <v>0</v>
      </c>
      <c r="H117" s="225">
        <v>0.54487179487179505</v>
      </c>
      <c r="I117" s="225">
        <v>0.21153846153846201</v>
      </c>
      <c r="J117" s="225">
        <f t="shared" si="3"/>
        <v>0.38823529411764779</v>
      </c>
      <c r="K117" s="221" t="s">
        <v>188</v>
      </c>
      <c r="L117" s="221">
        <v>6.10499401325688E-2</v>
      </c>
      <c r="M117" s="221" t="b">
        <v>0</v>
      </c>
    </row>
    <row r="118" spans="1:13" x14ac:dyDescent="0.3">
      <c r="A118" s="221" t="s">
        <v>11</v>
      </c>
      <c r="B118" s="224">
        <v>43875</v>
      </c>
      <c r="C118" s="221" t="s">
        <v>186</v>
      </c>
      <c r="D118" s="221">
        <v>8</v>
      </c>
      <c r="E118" s="221">
        <v>3</v>
      </c>
      <c r="F118" s="221" t="s">
        <v>217</v>
      </c>
      <c r="G118" s="221" t="b">
        <v>0</v>
      </c>
      <c r="H118" s="225">
        <v>0.52201257861635197</v>
      </c>
      <c r="I118" s="225">
        <v>4.40251572327044E-2</v>
      </c>
      <c r="J118" s="225">
        <f t="shared" si="3"/>
        <v>8.4337349397590397E-2</v>
      </c>
      <c r="K118" s="227" t="s">
        <v>188</v>
      </c>
      <c r="L118" s="221">
        <v>2.6151507591735501E-3</v>
      </c>
      <c r="M118" s="226" t="b">
        <v>1</v>
      </c>
    </row>
    <row r="119" spans="1:13" x14ac:dyDescent="0.3">
      <c r="A119" s="221" t="s">
        <v>11</v>
      </c>
      <c r="B119" s="224">
        <v>43875</v>
      </c>
      <c r="C119" s="221" t="s">
        <v>186</v>
      </c>
      <c r="D119" s="221">
        <v>8</v>
      </c>
      <c r="E119" s="221">
        <v>3</v>
      </c>
      <c r="F119" s="221" t="s">
        <v>218</v>
      </c>
      <c r="G119" s="221" t="b">
        <v>0</v>
      </c>
      <c r="H119" s="225">
        <v>0.57575757575757602</v>
      </c>
      <c r="I119" s="225">
        <v>7.0707070707070704E-2</v>
      </c>
      <c r="J119" s="225">
        <f t="shared" si="3"/>
        <v>0.12280701754385959</v>
      </c>
      <c r="K119" s="227" t="s">
        <v>188</v>
      </c>
      <c r="L119" s="221">
        <v>2.2174486682695598E-3</v>
      </c>
      <c r="M119" s="226" t="b">
        <v>1</v>
      </c>
    </row>
    <row r="120" spans="1:13" x14ac:dyDescent="0.3">
      <c r="A120" s="221" t="s">
        <v>11</v>
      </c>
      <c r="B120" s="224">
        <v>43875</v>
      </c>
      <c r="C120" s="221" t="s">
        <v>186</v>
      </c>
      <c r="D120" s="221">
        <v>8</v>
      </c>
      <c r="E120" s="221">
        <v>3</v>
      </c>
      <c r="F120" s="221" t="s">
        <v>219</v>
      </c>
      <c r="G120" s="221" t="b">
        <v>0</v>
      </c>
      <c r="H120" s="225">
        <v>0.19900497512437801</v>
      </c>
      <c r="I120" s="225">
        <v>0.12189054726368199</v>
      </c>
      <c r="J120" s="225">
        <f t="shared" si="3"/>
        <v>0.61250000000000238</v>
      </c>
      <c r="K120" s="221" t="s">
        <v>188</v>
      </c>
      <c r="L120" s="221">
        <v>0.21219836077873799</v>
      </c>
      <c r="M120" s="221" t="b">
        <v>0</v>
      </c>
    </row>
    <row r="121" spans="1:13" x14ac:dyDescent="0.3">
      <c r="A121" s="221" t="s">
        <v>11</v>
      </c>
      <c r="B121" s="224">
        <v>43875</v>
      </c>
      <c r="C121" s="221" t="s">
        <v>186</v>
      </c>
      <c r="D121" s="221">
        <v>8</v>
      </c>
      <c r="E121" s="221">
        <v>3</v>
      </c>
      <c r="F121" s="221" t="s">
        <v>220</v>
      </c>
      <c r="G121" s="221" t="b">
        <v>0</v>
      </c>
      <c r="H121" s="225">
        <v>0.16040100250626599</v>
      </c>
      <c r="I121" s="225">
        <v>9.0225563909774403E-2</v>
      </c>
      <c r="J121" s="225">
        <f t="shared" si="3"/>
        <v>0.56249999999999867</v>
      </c>
      <c r="K121" s="221" t="s">
        <v>188</v>
      </c>
      <c r="L121" s="221">
        <v>0.313603383782942</v>
      </c>
      <c r="M121" s="221" t="b">
        <v>0</v>
      </c>
    </row>
    <row r="122" spans="1:13" x14ac:dyDescent="0.3">
      <c r="A122" s="221" t="s">
        <v>11</v>
      </c>
      <c r="B122" s="224">
        <v>43875</v>
      </c>
      <c r="C122" s="221" t="s">
        <v>186</v>
      </c>
      <c r="D122" s="221">
        <v>8</v>
      </c>
      <c r="E122" s="221">
        <v>3</v>
      </c>
      <c r="F122" s="221" t="s">
        <v>221</v>
      </c>
      <c r="G122" s="221" t="b">
        <v>0</v>
      </c>
      <c r="H122" s="225">
        <v>1.3611111111111101</v>
      </c>
      <c r="I122" s="225">
        <v>0.22222222222222199</v>
      </c>
      <c r="J122" s="225">
        <f t="shared" si="3"/>
        <v>0.16326530612244894</v>
      </c>
      <c r="K122" s="227" t="s">
        <v>188</v>
      </c>
      <c r="L122" s="221">
        <v>3.90625E-3</v>
      </c>
      <c r="M122" s="226" t="b">
        <v>1</v>
      </c>
    </row>
    <row r="123" spans="1:13" x14ac:dyDescent="0.3">
      <c r="A123" s="221" t="s">
        <v>11</v>
      </c>
      <c r="B123" s="224">
        <v>43875</v>
      </c>
      <c r="C123" s="221" t="s">
        <v>192</v>
      </c>
      <c r="D123" s="221">
        <v>2</v>
      </c>
      <c r="E123" s="221">
        <v>1</v>
      </c>
      <c r="F123" s="221" t="s">
        <v>212</v>
      </c>
      <c r="G123" s="221" t="b">
        <v>0</v>
      </c>
      <c r="H123" s="221">
        <v>0</v>
      </c>
      <c r="I123" s="221">
        <v>0</v>
      </c>
      <c r="J123" s="221" t="e">
        <f t="shared" si="3"/>
        <v>#DIV/0!</v>
      </c>
      <c r="K123" s="221" t="s">
        <v>191</v>
      </c>
      <c r="L123" s="221">
        <v>1</v>
      </c>
      <c r="M123" s="221" t="b">
        <v>0</v>
      </c>
    </row>
    <row r="124" spans="1:13" x14ac:dyDescent="0.3">
      <c r="A124" s="221" t="s">
        <v>11</v>
      </c>
      <c r="B124" s="224">
        <v>43875</v>
      </c>
      <c r="C124" s="221" t="s">
        <v>192</v>
      </c>
      <c r="D124" s="221">
        <v>2</v>
      </c>
      <c r="E124" s="221">
        <v>1</v>
      </c>
      <c r="F124" s="221" t="s">
        <v>214</v>
      </c>
      <c r="G124" s="221" t="b">
        <v>0</v>
      </c>
      <c r="H124" s="225">
        <v>0.54545454545454497</v>
      </c>
      <c r="I124" s="225">
        <v>0.72727272727272696</v>
      </c>
      <c r="J124" s="225">
        <f t="shared" si="3"/>
        <v>1.3333333333333339</v>
      </c>
      <c r="K124" s="221" t="s">
        <v>190</v>
      </c>
      <c r="L124" s="221">
        <v>0.75</v>
      </c>
      <c r="M124" s="221" t="b">
        <v>0</v>
      </c>
    </row>
    <row r="125" spans="1:13" x14ac:dyDescent="0.3">
      <c r="A125" s="221" t="s">
        <v>11</v>
      </c>
      <c r="B125" s="224">
        <v>43875</v>
      </c>
      <c r="C125" s="221" t="s">
        <v>192</v>
      </c>
      <c r="D125" s="221">
        <v>2</v>
      </c>
      <c r="E125" s="221">
        <v>1</v>
      </c>
      <c r="F125" s="221" t="s">
        <v>156</v>
      </c>
      <c r="G125" s="221" t="b">
        <v>0</v>
      </c>
      <c r="H125" s="225">
        <v>2.4166666666666701</v>
      </c>
      <c r="I125" s="225">
        <v>2.5277777777777799</v>
      </c>
      <c r="J125" s="225">
        <f t="shared" si="3"/>
        <v>1.0459770114942524</v>
      </c>
      <c r="K125" s="221" t="s">
        <v>190</v>
      </c>
      <c r="L125" s="221">
        <v>0.421875</v>
      </c>
      <c r="M125" s="221" t="b">
        <v>0</v>
      </c>
    </row>
    <row r="126" spans="1:13" x14ac:dyDescent="0.3">
      <c r="A126" s="221" t="s">
        <v>11</v>
      </c>
      <c r="B126" s="224">
        <v>43875</v>
      </c>
      <c r="C126" s="221" t="s">
        <v>192</v>
      </c>
      <c r="D126" s="221">
        <v>2</v>
      </c>
      <c r="E126" s="221">
        <v>1</v>
      </c>
      <c r="F126" s="221" t="s">
        <v>215</v>
      </c>
      <c r="G126" s="221" t="b">
        <v>0</v>
      </c>
      <c r="H126" s="225">
        <v>0.27878787878787897</v>
      </c>
      <c r="I126" s="225">
        <v>0.218181818181818</v>
      </c>
      <c r="J126" s="225">
        <f t="shared" si="3"/>
        <v>0.78260869565217273</v>
      </c>
      <c r="K126" s="221" t="s">
        <v>188</v>
      </c>
      <c r="L126" s="221">
        <v>0.625</v>
      </c>
      <c r="M126" s="221" t="b">
        <v>0</v>
      </c>
    </row>
    <row r="127" spans="1:13" x14ac:dyDescent="0.3">
      <c r="A127" s="221" t="s">
        <v>11</v>
      </c>
      <c r="B127" s="224">
        <v>43875</v>
      </c>
      <c r="C127" s="221" t="s">
        <v>192</v>
      </c>
      <c r="D127" s="221">
        <v>2</v>
      </c>
      <c r="E127" s="221">
        <v>1</v>
      </c>
      <c r="F127" s="221" t="s">
        <v>216</v>
      </c>
      <c r="G127" s="221" t="b">
        <v>0</v>
      </c>
      <c r="H127" s="225">
        <v>0.65536723163841804</v>
      </c>
      <c r="I127" s="225">
        <v>0.82485875706214695</v>
      </c>
      <c r="J127" s="225">
        <f t="shared" si="3"/>
        <v>1.2586206896551726</v>
      </c>
      <c r="K127" s="221" t="s">
        <v>190</v>
      </c>
      <c r="L127" s="221">
        <v>0.34375</v>
      </c>
      <c r="M127" s="221" t="b">
        <v>0</v>
      </c>
    </row>
    <row r="128" spans="1:13" x14ac:dyDescent="0.3">
      <c r="A128" s="221" t="s">
        <v>11</v>
      </c>
      <c r="B128" s="224">
        <v>43875</v>
      </c>
      <c r="C128" s="221" t="s">
        <v>192</v>
      </c>
      <c r="D128" s="221">
        <v>2</v>
      </c>
      <c r="E128" s="221">
        <v>1</v>
      </c>
      <c r="F128" s="221" t="s">
        <v>217</v>
      </c>
      <c r="G128" s="221" t="b">
        <v>0</v>
      </c>
      <c r="H128" s="225">
        <v>0.65454545454545499</v>
      </c>
      <c r="I128" s="225">
        <v>0.472727272727273</v>
      </c>
      <c r="J128" s="225">
        <f t="shared" si="3"/>
        <v>0.7222222222222221</v>
      </c>
      <c r="K128" s="221" t="s">
        <v>188</v>
      </c>
      <c r="L128" s="221">
        <v>0.505859375</v>
      </c>
      <c r="M128" s="221" t="b">
        <v>0</v>
      </c>
    </row>
    <row r="129" spans="1:13" x14ac:dyDescent="0.3">
      <c r="A129" s="221" t="s">
        <v>11</v>
      </c>
      <c r="B129" s="224">
        <v>43875</v>
      </c>
      <c r="C129" s="221" t="s">
        <v>192</v>
      </c>
      <c r="D129" s="221">
        <v>2</v>
      </c>
      <c r="E129" s="221">
        <v>1</v>
      </c>
      <c r="F129" s="221" t="s">
        <v>218</v>
      </c>
      <c r="G129" s="221" t="b">
        <v>0</v>
      </c>
      <c r="H129" s="225">
        <v>0.30107526881720398</v>
      </c>
      <c r="I129" s="225">
        <v>0.50537634408602194</v>
      </c>
      <c r="J129" s="225">
        <f t="shared" si="3"/>
        <v>1.6785714285714319</v>
      </c>
      <c r="K129" s="221" t="s">
        <v>190</v>
      </c>
      <c r="L129" s="221">
        <v>0.34375</v>
      </c>
      <c r="M129" s="221" t="b">
        <v>0</v>
      </c>
    </row>
    <row r="130" spans="1:13" x14ac:dyDescent="0.3">
      <c r="A130" s="221" t="s">
        <v>11</v>
      </c>
      <c r="B130" s="224">
        <v>43875</v>
      </c>
      <c r="C130" s="221" t="s">
        <v>192</v>
      </c>
      <c r="D130" s="221">
        <v>2</v>
      </c>
      <c r="E130" s="221">
        <v>1</v>
      </c>
      <c r="F130" s="221" t="s">
        <v>219</v>
      </c>
      <c r="G130" s="221" t="b">
        <v>0</v>
      </c>
      <c r="H130" s="225">
        <v>0.66666666666666696</v>
      </c>
      <c r="I130" s="225">
        <v>0.74879227053140096</v>
      </c>
      <c r="J130" s="225">
        <f t="shared" si="3"/>
        <v>1.1231884057971009</v>
      </c>
      <c r="K130" s="221" t="s">
        <v>190</v>
      </c>
      <c r="L130" s="221">
        <v>0.58681437586548402</v>
      </c>
      <c r="M130" s="221" t="b">
        <v>0</v>
      </c>
    </row>
    <row r="131" spans="1:13" x14ac:dyDescent="0.3">
      <c r="A131" s="221" t="s">
        <v>11</v>
      </c>
      <c r="B131" s="224">
        <v>43875</v>
      </c>
      <c r="C131" s="221" t="s">
        <v>192</v>
      </c>
      <c r="D131" s="221">
        <v>2</v>
      </c>
      <c r="E131" s="221">
        <v>1</v>
      </c>
      <c r="F131" s="221" t="s">
        <v>220</v>
      </c>
      <c r="G131" s="221" t="b">
        <v>0</v>
      </c>
      <c r="H131" s="225">
        <v>0.27654320987654302</v>
      </c>
      <c r="I131" s="225">
        <v>0.32592592592592601</v>
      </c>
      <c r="J131" s="225">
        <f t="shared" ref="J131:J162" si="4">I131/H131</f>
        <v>1.1785714285714297</v>
      </c>
      <c r="K131" s="221" t="s">
        <v>190</v>
      </c>
      <c r="L131" s="221">
        <v>0.9794921875</v>
      </c>
      <c r="M131" s="221" t="b">
        <v>0</v>
      </c>
    </row>
    <row r="132" spans="1:13" x14ac:dyDescent="0.3">
      <c r="A132" s="221" t="s">
        <v>11</v>
      </c>
      <c r="B132" s="224">
        <v>43875</v>
      </c>
      <c r="C132" s="221" t="s">
        <v>192</v>
      </c>
      <c r="D132" s="221">
        <v>2</v>
      </c>
      <c r="E132" s="221">
        <v>1</v>
      </c>
      <c r="F132" s="221" t="s">
        <v>221</v>
      </c>
      <c r="G132" s="221" t="b">
        <v>0</v>
      </c>
      <c r="H132" s="225">
        <v>0.81481481481481499</v>
      </c>
      <c r="I132" s="225">
        <v>0.407407407407407</v>
      </c>
      <c r="J132" s="225">
        <f t="shared" si="4"/>
        <v>0.49999999999999939</v>
      </c>
      <c r="K132" s="221" t="s">
        <v>188</v>
      </c>
      <c r="L132" s="221">
        <v>0.15625</v>
      </c>
      <c r="M132" s="221" t="b">
        <v>0</v>
      </c>
    </row>
    <row r="133" spans="1:13" x14ac:dyDescent="0.3">
      <c r="A133" s="221" t="s">
        <v>11</v>
      </c>
      <c r="B133" s="224">
        <v>43875</v>
      </c>
      <c r="C133" s="221" t="s">
        <v>192</v>
      </c>
      <c r="D133" s="221">
        <v>2</v>
      </c>
      <c r="E133" s="221">
        <v>2</v>
      </c>
      <c r="F133" s="221" t="s">
        <v>212</v>
      </c>
      <c r="G133" s="221" t="b">
        <v>0</v>
      </c>
      <c r="H133" s="221">
        <v>0</v>
      </c>
      <c r="I133" s="225">
        <v>0</v>
      </c>
      <c r="J133" s="221" t="e">
        <f t="shared" si="4"/>
        <v>#DIV/0!</v>
      </c>
      <c r="K133" s="221" t="s">
        <v>191</v>
      </c>
      <c r="L133" s="221">
        <v>1</v>
      </c>
      <c r="M133" s="221" t="b">
        <v>0</v>
      </c>
    </row>
    <row r="134" spans="1:13" x14ac:dyDescent="0.3">
      <c r="A134" s="221" t="s">
        <v>11</v>
      </c>
      <c r="B134" s="224">
        <v>43875</v>
      </c>
      <c r="C134" s="221" t="s">
        <v>192</v>
      </c>
      <c r="D134" s="221">
        <v>2</v>
      </c>
      <c r="E134" s="221">
        <v>2</v>
      </c>
      <c r="F134" s="221" t="s">
        <v>214</v>
      </c>
      <c r="G134" s="221" t="b">
        <v>0</v>
      </c>
      <c r="H134" s="221">
        <v>0</v>
      </c>
      <c r="I134" s="225">
        <v>0</v>
      </c>
      <c r="J134" s="221" t="e">
        <f t="shared" si="4"/>
        <v>#DIV/0!</v>
      </c>
      <c r="K134" s="221" t="s">
        <v>191</v>
      </c>
      <c r="L134" s="221">
        <v>1</v>
      </c>
      <c r="M134" s="221" t="b">
        <v>0</v>
      </c>
    </row>
    <row r="135" spans="1:13" x14ac:dyDescent="0.3">
      <c r="A135" s="221" t="s">
        <v>11</v>
      </c>
      <c r="B135" s="224">
        <v>43875</v>
      </c>
      <c r="C135" s="221" t="s">
        <v>192</v>
      </c>
      <c r="D135" s="221">
        <v>2</v>
      </c>
      <c r="E135" s="221">
        <v>2</v>
      </c>
      <c r="F135" s="221" t="s">
        <v>156</v>
      </c>
      <c r="G135" s="221" t="b">
        <v>0</v>
      </c>
      <c r="H135" s="221">
        <v>0</v>
      </c>
      <c r="I135" s="225">
        <v>2.4166666666666701</v>
      </c>
      <c r="J135" s="221" t="e">
        <f t="shared" si="4"/>
        <v>#DIV/0!</v>
      </c>
      <c r="K135" s="226" t="s">
        <v>190</v>
      </c>
      <c r="L135" s="221">
        <v>3.125E-2</v>
      </c>
      <c r="M135" s="226" t="b">
        <v>1</v>
      </c>
    </row>
    <row r="136" spans="1:13" x14ac:dyDescent="0.3">
      <c r="A136" s="221" t="s">
        <v>11</v>
      </c>
      <c r="B136" s="224">
        <v>43875</v>
      </c>
      <c r="C136" s="221" t="s">
        <v>192</v>
      </c>
      <c r="D136" s="221">
        <v>2</v>
      </c>
      <c r="E136" s="221">
        <v>2</v>
      </c>
      <c r="F136" s="221" t="s">
        <v>215</v>
      </c>
      <c r="G136" s="221" t="b">
        <v>0</v>
      </c>
      <c r="H136" s="221">
        <v>0</v>
      </c>
      <c r="I136" s="225">
        <v>4.8484848484848499E-2</v>
      </c>
      <c r="J136" s="221" t="e">
        <f t="shared" si="4"/>
        <v>#DIV/0!</v>
      </c>
      <c r="K136" s="221" t="s">
        <v>190</v>
      </c>
      <c r="L136" s="221">
        <v>1</v>
      </c>
      <c r="M136" s="221" t="b">
        <v>0</v>
      </c>
    </row>
    <row r="137" spans="1:13" x14ac:dyDescent="0.3">
      <c r="A137" s="221" t="s">
        <v>11</v>
      </c>
      <c r="B137" s="224">
        <v>43875</v>
      </c>
      <c r="C137" s="221" t="s">
        <v>192</v>
      </c>
      <c r="D137" s="221">
        <v>2</v>
      </c>
      <c r="E137" s="221">
        <v>2</v>
      </c>
      <c r="F137" s="221" t="s">
        <v>216</v>
      </c>
      <c r="G137" s="221" t="b">
        <v>0</v>
      </c>
      <c r="H137" s="225">
        <v>0.418079096045198</v>
      </c>
      <c r="I137" s="225">
        <v>0.169491525423729</v>
      </c>
      <c r="J137" s="225">
        <f t="shared" si="4"/>
        <v>0.40540540540540559</v>
      </c>
      <c r="K137" s="221" t="s">
        <v>188</v>
      </c>
      <c r="L137" s="221">
        <v>0.3125</v>
      </c>
      <c r="M137" s="221" t="b">
        <v>0</v>
      </c>
    </row>
    <row r="138" spans="1:13" x14ac:dyDescent="0.3">
      <c r="A138" s="221" t="s">
        <v>11</v>
      </c>
      <c r="B138" s="224">
        <v>43875</v>
      </c>
      <c r="C138" s="221" t="s">
        <v>192</v>
      </c>
      <c r="D138" s="221">
        <v>2</v>
      </c>
      <c r="E138" s="221">
        <v>2</v>
      </c>
      <c r="F138" s="221" t="s">
        <v>217</v>
      </c>
      <c r="G138" s="221" t="b">
        <v>0</v>
      </c>
      <c r="H138" s="225">
        <v>0.763636363636364</v>
      </c>
      <c r="I138" s="225">
        <v>0.19393939393939399</v>
      </c>
      <c r="J138" s="225">
        <f t="shared" si="4"/>
        <v>0.2539682539682539</v>
      </c>
      <c r="K138" s="227" t="s">
        <v>188</v>
      </c>
      <c r="L138" s="221">
        <v>7.8125E-3</v>
      </c>
      <c r="M138" s="226" t="b">
        <v>1</v>
      </c>
    </row>
    <row r="139" spans="1:13" x14ac:dyDescent="0.3">
      <c r="A139" s="221" t="s">
        <v>11</v>
      </c>
      <c r="B139" s="224">
        <v>43875</v>
      </c>
      <c r="C139" s="221" t="s">
        <v>192</v>
      </c>
      <c r="D139" s="221">
        <v>2</v>
      </c>
      <c r="E139" s="221">
        <v>2</v>
      </c>
      <c r="F139" s="221" t="s">
        <v>218</v>
      </c>
      <c r="G139" s="221" t="b">
        <v>0</v>
      </c>
      <c r="H139" s="225">
        <v>0.31182795698924698</v>
      </c>
      <c r="I139" s="225">
        <v>9.6774193548387094E-2</v>
      </c>
      <c r="J139" s="225">
        <f t="shared" si="4"/>
        <v>0.31034482758620724</v>
      </c>
      <c r="K139" s="221" t="s">
        <v>188</v>
      </c>
      <c r="L139" s="221">
        <v>0.125</v>
      </c>
      <c r="M139" s="221" t="b">
        <v>0</v>
      </c>
    </row>
    <row r="140" spans="1:13" x14ac:dyDescent="0.3">
      <c r="A140" s="221" t="s">
        <v>11</v>
      </c>
      <c r="B140" s="224">
        <v>43875</v>
      </c>
      <c r="C140" s="221" t="s">
        <v>192</v>
      </c>
      <c r="D140" s="221">
        <v>2</v>
      </c>
      <c r="E140" s="221">
        <v>2</v>
      </c>
      <c r="F140" s="221" t="s">
        <v>219</v>
      </c>
      <c r="G140" s="221" t="b">
        <v>0</v>
      </c>
      <c r="H140" s="225">
        <v>0.188405797101449</v>
      </c>
      <c r="I140" s="225">
        <v>0.18357487922705301</v>
      </c>
      <c r="J140" s="225">
        <f t="shared" si="4"/>
        <v>0.97435897435897512</v>
      </c>
      <c r="K140" s="221" t="s">
        <v>188</v>
      </c>
      <c r="L140" s="221">
        <v>1</v>
      </c>
      <c r="M140" s="221" t="b">
        <v>0</v>
      </c>
    </row>
    <row r="141" spans="1:13" x14ac:dyDescent="0.3">
      <c r="A141" s="221" t="s">
        <v>11</v>
      </c>
      <c r="B141" s="224">
        <v>43875</v>
      </c>
      <c r="C141" s="221" t="s">
        <v>192</v>
      </c>
      <c r="D141" s="221">
        <v>2</v>
      </c>
      <c r="E141" s="221">
        <v>2</v>
      </c>
      <c r="F141" s="221" t="s">
        <v>220</v>
      </c>
      <c r="G141" s="221" t="b">
        <v>0</v>
      </c>
      <c r="H141" s="225">
        <v>1.97530864197531E-2</v>
      </c>
      <c r="I141" s="225">
        <v>7.9012345679012302E-2</v>
      </c>
      <c r="J141" s="225">
        <f t="shared" si="4"/>
        <v>3.9999999999999951</v>
      </c>
      <c r="K141" s="221" t="s">
        <v>190</v>
      </c>
      <c r="L141" s="221">
        <v>0.75</v>
      </c>
      <c r="M141" s="221" t="b">
        <v>0</v>
      </c>
    </row>
    <row r="142" spans="1:13" x14ac:dyDescent="0.3">
      <c r="A142" s="221" t="s">
        <v>11</v>
      </c>
      <c r="B142" s="224">
        <v>43875</v>
      </c>
      <c r="C142" s="221" t="s">
        <v>192</v>
      </c>
      <c r="D142" s="221">
        <v>2</v>
      </c>
      <c r="E142" s="221">
        <v>2</v>
      </c>
      <c r="F142" s="221" t="s">
        <v>221</v>
      </c>
      <c r="G142" s="221" t="b">
        <v>0</v>
      </c>
      <c r="H142" s="225">
        <v>1.5925925925925899</v>
      </c>
      <c r="I142" s="225">
        <v>0.37037037037037002</v>
      </c>
      <c r="J142" s="225">
        <f t="shared" si="4"/>
        <v>0.23255813953488388</v>
      </c>
      <c r="K142" s="221" t="s">
        <v>188</v>
      </c>
      <c r="L142" s="221">
        <v>6.25E-2</v>
      </c>
      <c r="M142" s="221" t="b">
        <v>0</v>
      </c>
    </row>
    <row r="143" spans="1:13" x14ac:dyDescent="0.3">
      <c r="A143" s="221" t="s">
        <v>11</v>
      </c>
      <c r="B143" s="224">
        <v>43875</v>
      </c>
      <c r="C143" s="221" t="s">
        <v>192</v>
      </c>
      <c r="D143" s="221">
        <v>3</v>
      </c>
      <c r="E143" s="221">
        <v>2</v>
      </c>
      <c r="F143" s="221" t="s">
        <v>212</v>
      </c>
      <c r="G143" s="221" t="b">
        <v>0</v>
      </c>
      <c r="H143" s="225">
        <v>0.66666666666666696</v>
      </c>
      <c r="I143" s="225">
        <v>0.83333333333333304</v>
      </c>
      <c r="J143" s="225">
        <f t="shared" si="4"/>
        <v>1.2499999999999991</v>
      </c>
      <c r="K143" s="221" t="s">
        <v>190</v>
      </c>
      <c r="L143" s="221">
        <v>1</v>
      </c>
      <c r="M143" s="221" t="b">
        <v>0</v>
      </c>
    </row>
    <row r="144" spans="1:13" x14ac:dyDescent="0.3">
      <c r="A144" s="221" t="s">
        <v>11</v>
      </c>
      <c r="B144" s="224">
        <v>43875</v>
      </c>
      <c r="C144" s="221" t="s">
        <v>192</v>
      </c>
      <c r="D144" s="221">
        <v>3</v>
      </c>
      <c r="E144" s="221">
        <v>2</v>
      </c>
      <c r="F144" s="221" t="s">
        <v>214</v>
      </c>
      <c r="G144" s="221" t="b">
        <v>0</v>
      </c>
      <c r="H144" s="225">
        <v>0.39393939393939398</v>
      </c>
      <c r="I144" s="225">
        <v>0.24242424242424199</v>
      </c>
      <c r="J144" s="225">
        <f t="shared" si="4"/>
        <v>0.6153846153846142</v>
      </c>
      <c r="K144" s="221" t="s">
        <v>188</v>
      </c>
      <c r="L144" s="221">
        <v>0.5390625</v>
      </c>
      <c r="M144" s="221" t="b">
        <v>0</v>
      </c>
    </row>
    <row r="145" spans="1:13" x14ac:dyDescent="0.3">
      <c r="A145" s="221" t="s">
        <v>11</v>
      </c>
      <c r="B145" s="224">
        <v>43875</v>
      </c>
      <c r="C145" s="221" t="s">
        <v>192</v>
      </c>
      <c r="D145" s="221">
        <v>3</v>
      </c>
      <c r="E145" s="221">
        <v>2</v>
      </c>
      <c r="F145" s="221" t="s">
        <v>156</v>
      </c>
      <c r="G145" s="221" t="b">
        <v>0</v>
      </c>
      <c r="H145" s="225">
        <v>0.91666666666666696</v>
      </c>
      <c r="I145" s="225">
        <v>1.9166666666666701</v>
      </c>
      <c r="J145" s="225">
        <f t="shared" si="4"/>
        <v>2.0909090909090939</v>
      </c>
      <c r="K145" s="226" t="s">
        <v>190</v>
      </c>
      <c r="L145" s="221">
        <v>4.345703125E-2</v>
      </c>
      <c r="M145" s="226" t="b">
        <v>1</v>
      </c>
    </row>
    <row r="146" spans="1:13" x14ac:dyDescent="0.3">
      <c r="A146" s="221" t="s">
        <v>11</v>
      </c>
      <c r="B146" s="224">
        <v>43875</v>
      </c>
      <c r="C146" s="221" t="s">
        <v>192</v>
      </c>
      <c r="D146" s="221">
        <v>3</v>
      </c>
      <c r="E146" s="221">
        <v>2</v>
      </c>
      <c r="F146" s="221" t="s">
        <v>215</v>
      </c>
      <c r="G146" s="221" t="b">
        <v>0</v>
      </c>
      <c r="H146" s="225">
        <v>0.63636363636363602</v>
      </c>
      <c r="I146" s="225">
        <v>0.62424242424242404</v>
      </c>
      <c r="J146" s="225">
        <f t="shared" si="4"/>
        <v>0.98095238095238113</v>
      </c>
      <c r="K146" s="221" t="s">
        <v>188</v>
      </c>
      <c r="L146" s="221">
        <v>0.85428146795328996</v>
      </c>
      <c r="M146" s="221" t="b">
        <v>0</v>
      </c>
    </row>
    <row r="147" spans="1:13" x14ac:dyDescent="0.3">
      <c r="A147" s="221" t="s">
        <v>11</v>
      </c>
      <c r="B147" s="224">
        <v>43875</v>
      </c>
      <c r="C147" s="221" t="s">
        <v>192</v>
      </c>
      <c r="D147" s="221">
        <v>3</v>
      </c>
      <c r="E147" s="221">
        <v>2</v>
      </c>
      <c r="F147" s="221" t="s">
        <v>216</v>
      </c>
      <c r="G147" s="221" t="b">
        <v>0</v>
      </c>
      <c r="H147" s="225">
        <v>0.71751412429378503</v>
      </c>
      <c r="I147" s="225">
        <v>0.644067796610169</v>
      </c>
      <c r="J147" s="225">
        <f t="shared" si="4"/>
        <v>0.89763779527559018</v>
      </c>
      <c r="K147" s="221" t="s">
        <v>188</v>
      </c>
      <c r="L147" s="221">
        <v>0.35619535384954198</v>
      </c>
      <c r="M147" s="221" t="b">
        <v>0</v>
      </c>
    </row>
    <row r="148" spans="1:13" x14ac:dyDescent="0.3">
      <c r="A148" s="221" t="s">
        <v>11</v>
      </c>
      <c r="B148" s="224">
        <v>43875</v>
      </c>
      <c r="C148" s="221" t="s">
        <v>192</v>
      </c>
      <c r="D148" s="221">
        <v>3</v>
      </c>
      <c r="E148" s="221">
        <v>2</v>
      </c>
      <c r="F148" s="221" t="s">
        <v>217</v>
      </c>
      <c r="G148" s="221" t="b">
        <v>0</v>
      </c>
      <c r="H148" s="225">
        <v>0.70909090909090899</v>
      </c>
      <c r="I148" s="225">
        <v>0.63030303030303003</v>
      </c>
      <c r="J148" s="225">
        <f t="shared" si="4"/>
        <v>0.88888888888888862</v>
      </c>
      <c r="K148" s="221" t="s">
        <v>188</v>
      </c>
      <c r="L148" s="221">
        <v>0.50505938835417397</v>
      </c>
      <c r="M148" s="221" t="b">
        <v>0</v>
      </c>
    </row>
    <row r="149" spans="1:13" x14ac:dyDescent="0.3">
      <c r="A149" s="221" t="s">
        <v>11</v>
      </c>
      <c r="B149" s="224">
        <v>43875</v>
      </c>
      <c r="C149" s="221" t="s">
        <v>192</v>
      </c>
      <c r="D149" s="221">
        <v>3</v>
      </c>
      <c r="E149" s="221">
        <v>2</v>
      </c>
      <c r="F149" s="221" t="s">
        <v>218</v>
      </c>
      <c r="G149" s="221" t="b">
        <v>0</v>
      </c>
      <c r="H149" s="225">
        <v>0.76344086021505397</v>
      </c>
      <c r="I149" s="225">
        <v>0.60215053763440896</v>
      </c>
      <c r="J149" s="225">
        <f t="shared" si="4"/>
        <v>0.78873239436619746</v>
      </c>
      <c r="K149" s="221" t="s">
        <v>188</v>
      </c>
      <c r="L149" s="221">
        <v>0.20867941499342901</v>
      </c>
      <c r="M149" s="221" t="b">
        <v>0</v>
      </c>
    </row>
    <row r="150" spans="1:13" x14ac:dyDescent="0.3">
      <c r="A150" s="221" t="s">
        <v>11</v>
      </c>
      <c r="B150" s="224">
        <v>43875</v>
      </c>
      <c r="C150" s="221" t="s">
        <v>192</v>
      </c>
      <c r="D150" s="221">
        <v>3</v>
      </c>
      <c r="E150" s="221">
        <v>2</v>
      </c>
      <c r="F150" s="221" t="s">
        <v>219</v>
      </c>
      <c r="G150" s="221" t="b">
        <v>0</v>
      </c>
      <c r="H150" s="225">
        <v>0.67874396135265702</v>
      </c>
      <c r="I150" s="225">
        <v>0.74879227053140096</v>
      </c>
      <c r="J150" s="225">
        <f t="shared" si="4"/>
        <v>1.103202846975089</v>
      </c>
      <c r="K150" s="221" t="s">
        <v>190</v>
      </c>
      <c r="L150" s="221">
        <v>0.43973882961337601</v>
      </c>
      <c r="M150" s="221" t="b">
        <v>0</v>
      </c>
    </row>
    <row r="151" spans="1:13" x14ac:dyDescent="0.3">
      <c r="A151" s="221" t="s">
        <v>11</v>
      </c>
      <c r="B151" s="224">
        <v>43875</v>
      </c>
      <c r="C151" s="221" t="s">
        <v>192</v>
      </c>
      <c r="D151" s="221">
        <v>3</v>
      </c>
      <c r="E151" s="221">
        <v>2</v>
      </c>
      <c r="F151" s="221" t="s">
        <v>220</v>
      </c>
      <c r="G151" s="221" t="b">
        <v>0</v>
      </c>
      <c r="H151" s="225">
        <v>0.69382716049382698</v>
      </c>
      <c r="I151" s="225">
        <v>0.67407407407407405</v>
      </c>
      <c r="J151" s="225">
        <f t="shared" si="4"/>
        <v>0.97153024911032049</v>
      </c>
      <c r="K151" s="221" t="s">
        <v>188</v>
      </c>
      <c r="L151" s="221">
        <v>0.954092687517761</v>
      </c>
      <c r="M151" s="221" t="b">
        <v>0</v>
      </c>
    </row>
    <row r="152" spans="1:13" x14ac:dyDescent="0.3">
      <c r="A152" s="221" t="s">
        <v>11</v>
      </c>
      <c r="B152" s="224">
        <v>43875</v>
      </c>
      <c r="C152" s="221" t="s">
        <v>192</v>
      </c>
      <c r="D152" s="221">
        <v>3</v>
      </c>
      <c r="E152" s="221">
        <v>2</v>
      </c>
      <c r="F152" s="221" t="s">
        <v>221</v>
      </c>
      <c r="G152" s="221" t="b">
        <v>0</v>
      </c>
      <c r="H152" s="225">
        <v>1.12962962962963</v>
      </c>
      <c r="I152" s="225">
        <v>0.68518518518518501</v>
      </c>
      <c r="J152" s="225">
        <f t="shared" si="4"/>
        <v>0.60655737704918</v>
      </c>
      <c r="K152" s="221" t="s">
        <v>188</v>
      </c>
      <c r="L152" s="221">
        <v>0.24131744318383799</v>
      </c>
      <c r="M152" s="221" t="b">
        <v>0</v>
      </c>
    </row>
    <row r="153" spans="1:13" x14ac:dyDescent="0.3">
      <c r="A153" s="221" t="s">
        <v>11</v>
      </c>
      <c r="B153" s="224">
        <v>43875</v>
      </c>
      <c r="C153" s="221" t="s">
        <v>192</v>
      </c>
      <c r="D153" s="221">
        <v>4</v>
      </c>
      <c r="E153" s="221">
        <v>1</v>
      </c>
      <c r="F153" s="221" t="s">
        <v>212</v>
      </c>
      <c r="G153" s="221" t="b">
        <v>0</v>
      </c>
      <c r="H153" s="221">
        <v>0</v>
      </c>
      <c r="I153" s="225">
        <v>1.3333333333333299</v>
      </c>
      <c r="J153" s="221" t="e">
        <f t="shared" si="4"/>
        <v>#DIV/0!</v>
      </c>
      <c r="K153" s="221" t="s">
        <v>190</v>
      </c>
      <c r="L153" s="221">
        <v>1</v>
      </c>
      <c r="M153" s="221" t="b">
        <v>0</v>
      </c>
    </row>
    <row r="154" spans="1:13" x14ac:dyDescent="0.3">
      <c r="A154" s="221" t="s">
        <v>11</v>
      </c>
      <c r="B154" s="224">
        <v>43875</v>
      </c>
      <c r="C154" s="221" t="s">
        <v>192</v>
      </c>
      <c r="D154" s="221">
        <v>4</v>
      </c>
      <c r="E154" s="221">
        <v>1</v>
      </c>
      <c r="F154" s="221" t="s">
        <v>214</v>
      </c>
      <c r="G154" s="221" t="b">
        <v>0</v>
      </c>
      <c r="H154" s="221">
        <v>0</v>
      </c>
      <c r="I154" s="225">
        <v>0</v>
      </c>
      <c r="J154" s="221" t="e">
        <f t="shared" si="4"/>
        <v>#DIV/0!</v>
      </c>
      <c r="K154" s="221" t="s">
        <v>191</v>
      </c>
      <c r="L154" s="221">
        <v>1</v>
      </c>
      <c r="M154" s="221" t="b">
        <v>0</v>
      </c>
    </row>
    <row r="155" spans="1:13" x14ac:dyDescent="0.3">
      <c r="A155" s="221" t="s">
        <v>11</v>
      </c>
      <c r="B155" s="224">
        <v>43875</v>
      </c>
      <c r="C155" s="221" t="s">
        <v>192</v>
      </c>
      <c r="D155" s="221">
        <v>4</v>
      </c>
      <c r="E155" s="221">
        <v>1</v>
      </c>
      <c r="F155" s="221" t="s">
        <v>156</v>
      </c>
      <c r="G155" s="221" t="b">
        <v>0</v>
      </c>
      <c r="H155" s="221">
        <v>0</v>
      </c>
      <c r="I155" s="225">
        <v>0.13888888888888901</v>
      </c>
      <c r="J155" s="221" t="e">
        <f t="shared" si="4"/>
        <v>#DIV/0!</v>
      </c>
      <c r="K155" s="221" t="s">
        <v>190</v>
      </c>
      <c r="L155" s="221">
        <v>0.5</v>
      </c>
      <c r="M155" s="221" t="b">
        <v>0</v>
      </c>
    </row>
    <row r="156" spans="1:13" x14ac:dyDescent="0.3">
      <c r="A156" s="221" t="s">
        <v>11</v>
      </c>
      <c r="B156" s="224">
        <v>43875</v>
      </c>
      <c r="C156" s="221" t="s">
        <v>192</v>
      </c>
      <c r="D156" s="221">
        <v>4</v>
      </c>
      <c r="E156" s="221">
        <v>1</v>
      </c>
      <c r="F156" s="221" t="s">
        <v>215</v>
      </c>
      <c r="G156" s="221" t="b">
        <v>0</v>
      </c>
      <c r="H156" s="221">
        <v>0</v>
      </c>
      <c r="I156" s="225">
        <v>0</v>
      </c>
      <c r="J156" s="221" t="e">
        <f t="shared" si="4"/>
        <v>#DIV/0!</v>
      </c>
      <c r="K156" s="221" t="s">
        <v>191</v>
      </c>
      <c r="L156" s="221">
        <v>1</v>
      </c>
      <c r="M156" s="221" t="b">
        <v>0</v>
      </c>
    </row>
    <row r="157" spans="1:13" x14ac:dyDescent="0.3">
      <c r="A157" s="221" t="s">
        <v>11</v>
      </c>
      <c r="B157" s="224">
        <v>43875</v>
      </c>
      <c r="C157" s="221" t="s">
        <v>192</v>
      </c>
      <c r="D157" s="221">
        <v>4</v>
      </c>
      <c r="E157" s="221">
        <v>1</v>
      </c>
      <c r="F157" s="221" t="s">
        <v>216</v>
      </c>
      <c r="G157" s="221" t="b">
        <v>0</v>
      </c>
      <c r="H157" s="225">
        <v>4.5197740112994399E-2</v>
      </c>
      <c r="I157" s="225">
        <v>2.2598870056497199E-2</v>
      </c>
      <c r="J157" s="225">
        <f t="shared" si="4"/>
        <v>0.5</v>
      </c>
      <c r="K157" s="221" t="s">
        <v>188</v>
      </c>
      <c r="L157" s="221">
        <v>0.25</v>
      </c>
      <c r="M157" s="221" t="b">
        <v>0</v>
      </c>
    </row>
    <row r="158" spans="1:13" x14ac:dyDescent="0.3">
      <c r="A158" s="221" t="s">
        <v>11</v>
      </c>
      <c r="B158" s="224">
        <v>43875</v>
      </c>
      <c r="C158" s="221" t="s">
        <v>192</v>
      </c>
      <c r="D158" s="221">
        <v>4</v>
      </c>
      <c r="E158" s="221">
        <v>1</v>
      </c>
      <c r="F158" s="221" t="s">
        <v>217</v>
      </c>
      <c r="G158" s="221" t="b">
        <v>0</v>
      </c>
      <c r="H158" s="225">
        <v>8.4848484848484798E-2</v>
      </c>
      <c r="I158" s="225">
        <v>0</v>
      </c>
      <c r="J158" s="225">
        <f t="shared" si="4"/>
        <v>0</v>
      </c>
      <c r="K158" s="221" t="s">
        <v>188</v>
      </c>
      <c r="L158" s="221">
        <v>0.125</v>
      </c>
      <c r="M158" s="221" t="b">
        <v>0</v>
      </c>
    </row>
    <row r="159" spans="1:13" x14ac:dyDescent="0.3">
      <c r="A159" s="221" t="s">
        <v>11</v>
      </c>
      <c r="B159" s="224">
        <v>43875</v>
      </c>
      <c r="C159" s="221" t="s">
        <v>192</v>
      </c>
      <c r="D159" s="221">
        <v>4</v>
      </c>
      <c r="E159" s="221">
        <v>1</v>
      </c>
      <c r="F159" s="221" t="s">
        <v>218</v>
      </c>
      <c r="G159" s="221" t="b">
        <v>0</v>
      </c>
      <c r="H159" s="225">
        <v>8.6021505376344107E-2</v>
      </c>
      <c r="I159" s="225">
        <v>2.1505376344085999E-2</v>
      </c>
      <c r="J159" s="225">
        <f t="shared" si="4"/>
        <v>0.24999999999999967</v>
      </c>
      <c r="K159" s="221" t="s">
        <v>188</v>
      </c>
      <c r="L159" s="221">
        <v>0.125</v>
      </c>
      <c r="M159" s="221" t="b">
        <v>0</v>
      </c>
    </row>
    <row r="160" spans="1:13" x14ac:dyDescent="0.3">
      <c r="A160" s="221" t="s">
        <v>11</v>
      </c>
      <c r="B160" s="224">
        <v>43875</v>
      </c>
      <c r="C160" s="221" t="s">
        <v>192</v>
      </c>
      <c r="D160" s="221">
        <v>4</v>
      </c>
      <c r="E160" s="221">
        <v>1</v>
      </c>
      <c r="F160" s="221" t="s">
        <v>219</v>
      </c>
      <c r="G160" s="221" t="b">
        <v>0</v>
      </c>
      <c r="H160" s="225">
        <v>4.5893719806763301E-2</v>
      </c>
      <c r="I160" s="225">
        <v>1.20772946859903E-2</v>
      </c>
      <c r="J160" s="225">
        <f t="shared" si="4"/>
        <v>0.2631578947368412</v>
      </c>
      <c r="K160" s="221" t="s">
        <v>188</v>
      </c>
      <c r="L160" s="221">
        <v>0.625</v>
      </c>
      <c r="M160" s="221" t="b">
        <v>0</v>
      </c>
    </row>
    <row r="161" spans="1:13" x14ac:dyDescent="0.3">
      <c r="A161" s="221" t="s">
        <v>11</v>
      </c>
      <c r="B161" s="224">
        <v>43875</v>
      </c>
      <c r="C161" s="221" t="s">
        <v>192</v>
      </c>
      <c r="D161" s="221">
        <v>4</v>
      </c>
      <c r="E161" s="221">
        <v>1</v>
      </c>
      <c r="F161" s="221" t="s">
        <v>220</v>
      </c>
      <c r="G161" s="221" t="b">
        <v>0</v>
      </c>
      <c r="H161" s="225">
        <v>3.7037037037037E-2</v>
      </c>
      <c r="I161" s="225">
        <v>1.97530864197531E-2</v>
      </c>
      <c r="J161" s="225">
        <f t="shared" si="4"/>
        <v>0.53333333333333421</v>
      </c>
      <c r="K161" s="221" t="s">
        <v>188</v>
      </c>
      <c r="L161" s="221">
        <v>0.75</v>
      </c>
      <c r="M161" s="221" t="b">
        <v>0</v>
      </c>
    </row>
    <row r="162" spans="1:13" x14ac:dyDescent="0.3">
      <c r="A162" s="221" t="s">
        <v>11</v>
      </c>
      <c r="B162" s="224">
        <v>43875</v>
      </c>
      <c r="C162" s="221" t="s">
        <v>192</v>
      </c>
      <c r="D162" s="221">
        <v>4</v>
      </c>
      <c r="E162" s="221">
        <v>1</v>
      </c>
      <c r="F162" s="221" t="s">
        <v>221</v>
      </c>
      <c r="G162" s="221" t="b">
        <v>0</v>
      </c>
      <c r="H162" s="225">
        <v>0.35185185185185203</v>
      </c>
      <c r="I162" s="225">
        <v>7.4074074074074098E-2</v>
      </c>
      <c r="J162" s="225">
        <f t="shared" si="4"/>
        <v>0.21052631578947364</v>
      </c>
      <c r="K162" s="221" t="s">
        <v>188</v>
      </c>
      <c r="L162" s="221">
        <v>0.125</v>
      </c>
      <c r="M162" s="221" t="b">
        <v>0</v>
      </c>
    </row>
    <row r="163" spans="1:13" x14ac:dyDescent="0.3">
      <c r="A163" s="221" t="s">
        <v>11</v>
      </c>
      <c r="B163" s="224">
        <v>43875</v>
      </c>
      <c r="C163" s="221" t="s">
        <v>192</v>
      </c>
      <c r="D163" s="221">
        <v>4</v>
      </c>
      <c r="E163" s="221">
        <v>2</v>
      </c>
      <c r="F163" s="221" t="s">
        <v>212</v>
      </c>
      <c r="G163" s="221" t="b">
        <v>0</v>
      </c>
      <c r="H163" s="225">
        <v>1.1666666666666701</v>
      </c>
      <c r="I163" s="225">
        <v>0.83333333333333304</v>
      </c>
      <c r="J163" s="225">
        <f t="shared" ref="J163:J192" si="5">I163/H163</f>
        <v>0.71428571428571197</v>
      </c>
      <c r="K163" s="221" t="s">
        <v>188</v>
      </c>
      <c r="L163" s="221">
        <v>1</v>
      </c>
      <c r="M163" s="221" t="b">
        <v>0</v>
      </c>
    </row>
    <row r="164" spans="1:13" x14ac:dyDescent="0.3">
      <c r="A164" s="221" t="s">
        <v>11</v>
      </c>
      <c r="B164" s="224">
        <v>43875</v>
      </c>
      <c r="C164" s="221" t="s">
        <v>192</v>
      </c>
      <c r="D164" s="221">
        <v>4</v>
      </c>
      <c r="E164" s="221">
        <v>2</v>
      </c>
      <c r="F164" s="221" t="s">
        <v>214</v>
      </c>
      <c r="G164" s="221" t="b">
        <v>0</v>
      </c>
      <c r="H164" s="225">
        <v>0.87878787878787901</v>
      </c>
      <c r="I164" s="225">
        <v>0.78787878787878796</v>
      </c>
      <c r="J164" s="225">
        <f t="shared" si="5"/>
        <v>0.89655172413793094</v>
      </c>
      <c r="K164" s="221" t="s">
        <v>188</v>
      </c>
      <c r="L164" s="221">
        <v>0.583984375</v>
      </c>
      <c r="M164" s="221" t="b">
        <v>0</v>
      </c>
    </row>
    <row r="165" spans="1:13" x14ac:dyDescent="0.3">
      <c r="A165" s="221" t="s">
        <v>11</v>
      </c>
      <c r="B165" s="224">
        <v>43875</v>
      </c>
      <c r="C165" s="221" t="s">
        <v>192</v>
      </c>
      <c r="D165" s="221">
        <v>4</v>
      </c>
      <c r="E165" s="221">
        <v>2</v>
      </c>
      <c r="F165" s="221" t="s">
        <v>156</v>
      </c>
      <c r="G165" s="221" t="b">
        <v>0</v>
      </c>
      <c r="H165" s="225">
        <v>0.94444444444444497</v>
      </c>
      <c r="I165" s="225">
        <v>1.44444444444444</v>
      </c>
      <c r="J165" s="225">
        <f t="shared" si="5"/>
        <v>1.5294117647058767</v>
      </c>
      <c r="K165" s="221" t="s">
        <v>190</v>
      </c>
      <c r="L165" s="221">
        <v>0.119140625</v>
      </c>
      <c r="M165" s="221" t="b">
        <v>0</v>
      </c>
    </row>
    <row r="166" spans="1:13" x14ac:dyDescent="0.3">
      <c r="A166" s="221" t="s">
        <v>11</v>
      </c>
      <c r="B166" s="224">
        <v>43875</v>
      </c>
      <c r="C166" s="221" t="s">
        <v>192</v>
      </c>
      <c r="D166" s="221">
        <v>4</v>
      </c>
      <c r="E166" s="221">
        <v>2</v>
      </c>
      <c r="F166" s="221" t="s">
        <v>215</v>
      </c>
      <c r="G166" s="221" t="b">
        <v>0</v>
      </c>
      <c r="H166" s="225">
        <v>1.13333333333333</v>
      </c>
      <c r="I166" s="225">
        <v>1.1454545454545499</v>
      </c>
      <c r="J166" s="225">
        <f t="shared" si="5"/>
        <v>1.0106951871657823</v>
      </c>
      <c r="K166" s="221" t="s">
        <v>190</v>
      </c>
      <c r="L166" s="221">
        <v>1</v>
      </c>
      <c r="M166" s="221" t="b">
        <v>0</v>
      </c>
    </row>
    <row r="167" spans="1:13" x14ac:dyDescent="0.3">
      <c r="A167" s="221" t="s">
        <v>11</v>
      </c>
      <c r="B167" s="224">
        <v>43875</v>
      </c>
      <c r="C167" s="221" t="s">
        <v>192</v>
      </c>
      <c r="D167" s="221">
        <v>4</v>
      </c>
      <c r="E167" s="221">
        <v>2</v>
      </c>
      <c r="F167" s="221" t="s">
        <v>216</v>
      </c>
      <c r="G167" s="221" t="b">
        <v>0</v>
      </c>
      <c r="H167" s="225">
        <v>1.08474576271186</v>
      </c>
      <c r="I167" s="225">
        <v>1.12429378531073</v>
      </c>
      <c r="J167" s="225">
        <f t="shared" si="5"/>
        <v>1.0364583333333335</v>
      </c>
      <c r="K167" s="221" t="s">
        <v>190</v>
      </c>
      <c r="L167" s="221">
        <v>0.70772992018498804</v>
      </c>
      <c r="M167" s="221" t="b">
        <v>0</v>
      </c>
    </row>
    <row r="168" spans="1:13" x14ac:dyDescent="0.3">
      <c r="A168" s="221" t="s">
        <v>11</v>
      </c>
      <c r="B168" s="224">
        <v>43875</v>
      </c>
      <c r="C168" s="221" t="s">
        <v>192</v>
      </c>
      <c r="D168" s="221">
        <v>4</v>
      </c>
      <c r="E168" s="221">
        <v>2</v>
      </c>
      <c r="F168" s="221" t="s">
        <v>217</v>
      </c>
      <c r="G168" s="221" t="b">
        <v>0</v>
      </c>
      <c r="H168" s="225">
        <v>1.0363636363636399</v>
      </c>
      <c r="I168" s="225">
        <v>1.1393939393939401</v>
      </c>
      <c r="J168" s="225">
        <f t="shared" si="5"/>
        <v>1.0994152046783594</v>
      </c>
      <c r="K168" s="221" t="s">
        <v>190</v>
      </c>
      <c r="L168" s="221">
        <v>0.37593862978780102</v>
      </c>
      <c r="M168" s="221" t="b">
        <v>0</v>
      </c>
    </row>
    <row r="169" spans="1:13" x14ac:dyDescent="0.3">
      <c r="A169" s="221" t="s">
        <v>11</v>
      </c>
      <c r="B169" s="224">
        <v>43875</v>
      </c>
      <c r="C169" s="221" t="s">
        <v>192</v>
      </c>
      <c r="D169" s="221">
        <v>4</v>
      </c>
      <c r="E169" s="221">
        <v>2</v>
      </c>
      <c r="F169" s="221" t="s">
        <v>218</v>
      </c>
      <c r="G169" s="221" t="b">
        <v>0</v>
      </c>
      <c r="H169" s="225">
        <v>1.2096774193548401</v>
      </c>
      <c r="I169" s="225">
        <v>1.2258064516128999</v>
      </c>
      <c r="J169" s="225">
        <f t="shared" si="5"/>
        <v>1.0133333333333294</v>
      </c>
      <c r="K169" s="221" t="s">
        <v>190</v>
      </c>
      <c r="L169" s="221">
        <v>0.97677199919627999</v>
      </c>
      <c r="M169" s="221" t="b">
        <v>0</v>
      </c>
    </row>
    <row r="170" spans="1:13" x14ac:dyDescent="0.3">
      <c r="A170" s="221" t="s">
        <v>11</v>
      </c>
      <c r="B170" s="224">
        <v>43875</v>
      </c>
      <c r="C170" s="221" t="s">
        <v>192</v>
      </c>
      <c r="D170" s="221">
        <v>4</v>
      </c>
      <c r="E170" s="221">
        <v>2</v>
      </c>
      <c r="F170" s="221" t="s">
        <v>219</v>
      </c>
      <c r="G170" s="221" t="b">
        <v>0</v>
      </c>
      <c r="H170" s="225">
        <v>1.1473429951690799</v>
      </c>
      <c r="I170" s="225">
        <v>1.0942028985507199</v>
      </c>
      <c r="J170" s="225">
        <f t="shared" si="5"/>
        <v>0.95368421052631358</v>
      </c>
      <c r="K170" s="221" t="s">
        <v>188</v>
      </c>
      <c r="L170" s="221">
        <v>0.48499635208608399</v>
      </c>
      <c r="M170" s="221" t="b">
        <v>0</v>
      </c>
    </row>
    <row r="171" spans="1:13" x14ac:dyDescent="0.3">
      <c r="A171" s="221" t="s">
        <v>11</v>
      </c>
      <c r="B171" s="224">
        <v>43875</v>
      </c>
      <c r="C171" s="221" t="s">
        <v>192</v>
      </c>
      <c r="D171" s="221">
        <v>4</v>
      </c>
      <c r="E171" s="221">
        <v>2</v>
      </c>
      <c r="F171" s="221" t="s">
        <v>220</v>
      </c>
      <c r="G171" s="221" t="b">
        <v>0</v>
      </c>
      <c r="H171" s="225">
        <v>1.2172839506172799</v>
      </c>
      <c r="I171" s="225">
        <v>1.1358024691358</v>
      </c>
      <c r="J171" s="225">
        <f t="shared" si="5"/>
        <v>0.93306288032454465</v>
      </c>
      <c r="K171" s="221" t="s">
        <v>188</v>
      </c>
      <c r="L171" s="221">
        <v>0.43056705203259299</v>
      </c>
      <c r="M171" s="221" t="b">
        <v>0</v>
      </c>
    </row>
    <row r="172" spans="1:13" x14ac:dyDescent="0.3">
      <c r="A172" s="221" t="s">
        <v>11</v>
      </c>
      <c r="B172" s="224">
        <v>43875</v>
      </c>
      <c r="C172" s="221" t="s">
        <v>192</v>
      </c>
      <c r="D172" s="221">
        <v>4</v>
      </c>
      <c r="E172" s="221">
        <v>2</v>
      </c>
      <c r="F172" s="221" t="s">
        <v>221</v>
      </c>
      <c r="G172" s="221" t="b">
        <v>0</v>
      </c>
      <c r="H172" s="225">
        <v>1.4629629629629599</v>
      </c>
      <c r="I172" s="225">
        <v>1.2777777777777799</v>
      </c>
      <c r="J172" s="225">
        <f t="shared" si="5"/>
        <v>0.87341772151899066</v>
      </c>
      <c r="K172" s="221" t="s">
        <v>188</v>
      </c>
      <c r="L172" s="221">
        <v>0.48974609375</v>
      </c>
      <c r="M172" s="221" t="b">
        <v>0</v>
      </c>
    </row>
    <row r="173" spans="1:13" x14ac:dyDescent="0.3">
      <c r="A173" s="221" t="s">
        <v>11</v>
      </c>
      <c r="B173" s="224">
        <v>43875</v>
      </c>
      <c r="C173" s="221" t="s">
        <v>192</v>
      </c>
      <c r="D173" s="221">
        <v>4</v>
      </c>
      <c r="E173" s="221">
        <v>3</v>
      </c>
      <c r="F173" s="221" t="s">
        <v>212</v>
      </c>
      <c r="G173" s="221" t="b">
        <v>0</v>
      </c>
      <c r="H173" s="225">
        <v>4.1666666666666696</v>
      </c>
      <c r="I173" s="225">
        <v>6.1666666666666696</v>
      </c>
      <c r="J173" s="225">
        <f t="shared" si="5"/>
        <v>1.4799999999999998</v>
      </c>
      <c r="K173" s="221" t="s">
        <v>190</v>
      </c>
      <c r="L173" s="221">
        <v>0.5</v>
      </c>
      <c r="M173" s="221" t="b">
        <v>0</v>
      </c>
    </row>
    <row r="174" spans="1:13" x14ac:dyDescent="0.3">
      <c r="A174" s="221" t="s">
        <v>11</v>
      </c>
      <c r="B174" s="224">
        <v>43875</v>
      </c>
      <c r="C174" s="221" t="s">
        <v>192</v>
      </c>
      <c r="D174" s="221">
        <v>4</v>
      </c>
      <c r="E174" s="221">
        <v>3</v>
      </c>
      <c r="F174" s="221" t="s">
        <v>214</v>
      </c>
      <c r="G174" s="221" t="b">
        <v>0</v>
      </c>
      <c r="H174" s="225">
        <v>7.6969696969696999</v>
      </c>
      <c r="I174" s="225">
        <v>7.3636363636363598</v>
      </c>
      <c r="J174" s="225">
        <f t="shared" si="5"/>
        <v>0.95669291338582585</v>
      </c>
      <c r="K174" s="221" t="s">
        <v>188</v>
      </c>
      <c r="L174" s="221">
        <v>0.5478515625</v>
      </c>
      <c r="M174" s="221" t="b">
        <v>0</v>
      </c>
    </row>
    <row r="175" spans="1:13" x14ac:dyDescent="0.3">
      <c r="A175" s="221" t="s">
        <v>11</v>
      </c>
      <c r="B175" s="224">
        <v>43875</v>
      </c>
      <c r="C175" s="221" t="s">
        <v>192</v>
      </c>
      <c r="D175" s="221">
        <v>4</v>
      </c>
      <c r="E175" s="221">
        <v>3</v>
      </c>
      <c r="F175" s="221" t="s">
        <v>156</v>
      </c>
      <c r="G175" s="221" t="b">
        <v>0</v>
      </c>
      <c r="H175" s="225">
        <v>4.8611111111111098</v>
      </c>
      <c r="I175" s="225">
        <v>4.8888888888888902</v>
      </c>
      <c r="J175" s="225">
        <f t="shared" si="5"/>
        <v>1.0057142857142862</v>
      </c>
      <c r="K175" s="221" t="s">
        <v>190</v>
      </c>
      <c r="L175" s="221">
        <v>0.92431640625</v>
      </c>
      <c r="M175" s="221" t="b">
        <v>0</v>
      </c>
    </row>
    <row r="176" spans="1:13" x14ac:dyDescent="0.3">
      <c r="A176" s="221" t="s">
        <v>11</v>
      </c>
      <c r="B176" s="224">
        <v>43875</v>
      </c>
      <c r="C176" s="221" t="s">
        <v>192</v>
      </c>
      <c r="D176" s="221">
        <v>4</v>
      </c>
      <c r="E176" s="221">
        <v>3</v>
      </c>
      <c r="F176" s="221" t="s">
        <v>215</v>
      </c>
      <c r="G176" s="221" t="b">
        <v>0</v>
      </c>
      <c r="H176" s="225">
        <v>6.2424242424242404</v>
      </c>
      <c r="I176" s="225">
        <v>5.7393939393939402</v>
      </c>
      <c r="J176" s="225">
        <f t="shared" si="5"/>
        <v>0.9194174757281558</v>
      </c>
      <c r="K176" s="221" t="s">
        <v>188</v>
      </c>
      <c r="L176" s="221">
        <v>5.6756198161883598E-2</v>
      </c>
      <c r="M176" s="221" t="b">
        <v>0</v>
      </c>
    </row>
    <row r="177" spans="1:13" x14ac:dyDescent="0.3">
      <c r="A177" s="221" t="s">
        <v>11</v>
      </c>
      <c r="B177" s="224">
        <v>43875</v>
      </c>
      <c r="C177" s="221" t="s">
        <v>192</v>
      </c>
      <c r="D177" s="221">
        <v>4</v>
      </c>
      <c r="E177" s="221">
        <v>3</v>
      </c>
      <c r="F177" s="221" t="s">
        <v>216</v>
      </c>
      <c r="G177" s="221" t="b">
        <v>0</v>
      </c>
      <c r="H177" s="225">
        <v>6.3446327683615804</v>
      </c>
      <c r="I177" s="225">
        <v>5.16384180790961</v>
      </c>
      <c r="J177" s="225">
        <f t="shared" si="5"/>
        <v>0.81389136242208471</v>
      </c>
      <c r="K177" s="227" t="s">
        <v>188</v>
      </c>
      <c r="L177" s="221">
        <v>3.9241344351352604E-3</v>
      </c>
      <c r="M177" s="226" t="b">
        <v>1</v>
      </c>
    </row>
    <row r="178" spans="1:13" x14ac:dyDescent="0.3">
      <c r="A178" s="221" t="s">
        <v>11</v>
      </c>
      <c r="B178" s="224">
        <v>43875</v>
      </c>
      <c r="C178" s="221" t="s">
        <v>192</v>
      </c>
      <c r="D178" s="221">
        <v>4</v>
      </c>
      <c r="E178" s="221">
        <v>3</v>
      </c>
      <c r="F178" s="221" t="s">
        <v>217</v>
      </c>
      <c r="G178" s="221" t="b">
        <v>0</v>
      </c>
      <c r="H178" s="225">
        <v>5.6969696969696999</v>
      </c>
      <c r="I178" s="225">
        <v>5.6787878787878796</v>
      </c>
      <c r="J178" s="225">
        <f t="shared" si="5"/>
        <v>0.99680851063829745</v>
      </c>
      <c r="K178" s="221" t="s">
        <v>188</v>
      </c>
      <c r="L178" s="221">
        <v>0.632365965457793</v>
      </c>
      <c r="M178" s="221" t="b">
        <v>0</v>
      </c>
    </row>
    <row r="179" spans="1:13" x14ac:dyDescent="0.3">
      <c r="A179" s="221" t="s">
        <v>11</v>
      </c>
      <c r="B179" s="224">
        <v>43875</v>
      </c>
      <c r="C179" s="221" t="s">
        <v>192</v>
      </c>
      <c r="D179" s="221">
        <v>4</v>
      </c>
      <c r="E179" s="221">
        <v>3</v>
      </c>
      <c r="F179" s="221" t="s">
        <v>218</v>
      </c>
      <c r="G179" s="221" t="b">
        <v>0</v>
      </c>
      <c r="H179" s="225">
        <v>6.06989247311828</v>
      </c>
      <c r="I179" s="225">
        <v>5.4139784946236604</v>
      </c>
      <c r="J179" s="225">
        <f t="shared" si="5"/>
        <v>0.89193976970770661</v>
      </c>
      <c r="K179" s="221" t="s">
        <v>188</v>
      </c>
      <c r="L179" s="221">
        <v>8.0706758072086202E-2</v>
      </c>
      <c r="M179" s="221" t="b">
        <v>0</v>
      </c>
    </row>
    <row r="180" spans="1:13" x14ac:dyDescent="0.3">
      <c r="A180" s="221" t="s">
        <v>11</v>
      </c>
      <c r="B180" s="224">
        <v>43875</v>
      </c>
      <c r="C180" s="221" t="s">
        <v>192</v>
      </c>
      <c r="D180" s="221">
        <v>4</v>
      </c>
      <c r="E180" s="221">
        <v>3</v>
      </c>
      <c r="F180" s="221" t="s">
        <v>219</v>
      </c>
      <c r="G180" s="221" t="b">
        <v>0</v>
      </c>
      <c r="H180" s="225">
        <v>5.9758454106280201</v>
      </c>
      <c r="I180" s="225">
        <v>5.8985507246376798</v>
      </c>
      <c r="J180" s="225">
        <f t="shared" si="5"/>
        <v>0.98706548100242486</v>
      </c>
      <c r="K180" s="221" t="s">
        <v>188</v>
      </c>
      <c r="L180" s="221">
        <v>0.93550827664871805</v>
      </c>
      <c r="M180" s="221" t="b">
        <v>0</v>
      </c>
    </row>
    <row r="181" spans="1:13" x14ac:dyDescent="0.3">
      <c r="A181" s="221" t="s">
        <v>11</v>
      </c>
      <c r="B181" s="224">
        <v>43875</v>
      </c>
      <c r="C181" s="221" t="s">
        <v>192</v>
      </c>
      <c r="D181" s="221">
        <v>4</v>
      </c>
      <c r="E181" s="221">
        <v>3</v>
      </c>
      <c r="F181" s="221" t="s">
        <v>220</v>
      </c>
      <c r="G181" s="221" t="b">
        <v>0</v>
      </c>
      <c r="H181" s="225">
        <v>5.99012345679012</v>
      </c>
      <c r="I181" s="225">
        <v>6.1604938271604901</v>
      </c>
      <c r="J181" s="225">
        <f t="shared" si="5"/>
        <v>1.028441879637263</v>
      </c>
      <c r="K181" s="221" t="s">
        <v>190</v>
      </c>
      <c r="L181" s="221">
        <v>0.341260257374781</v>
      </c>
      <c r="M181" s="221" t="b">
        <v>0</v>
      </c>
    </row>
    <row r="182" spans="1:13" x14ac:dyDescent="0.3">
      <c r="A182" s="221" t="s">
        <v>11</v>
      </c>
      <c r="B182" s="224">
        <v>43875</v>
      </c>
      <c r="C182" s="221" t="s">
        <v>192</v>
      </c>
      <c r="D182" s="221">
        <v>4</v>
      </c>
      <c r="E182" s="221">
        <v>3</v>
      </c>
      <c r="F182" s="221" t="s">
        <v>221</v>
      </c>
      <c r="G182" s="221" t="b">
        <v>0</v>
      </c>
      <c r="H182" s="225">
        <v>6.6851851851851896</v>
      </c>
      <c r="I182" s="225">
        <v>5.4814814814814801</v>
      </c>
      <c r="J182" s="225">
        <f t="shared" si="5"/>
        <v>0.81994459833794942</v>
      </c>
      <c r="K182" s="221" t="s">
        <v>188</v>
      </c>
      <c r="L182" s="221">
        <v>0.17643134692346299</v>
      </c>
      <c r="M182" s="221" t="b">
        <v>0</v>
      </c>
    </row>
    <row r="183" spans="1:13" x14ac:dyDescent="0.3">
      <c r="A183" s="221" t="s">
        <v>11</v>
      </c>
      <c r="B183" s="224">
        <v>43875</v>
      </c>
      <c r="C183" s="221" t="s">
        <v>192</v>
      </c>
      <c r="D183" s="221">
        <v>6</v>
      </c>
      <c r="E183" s="221">
        <v>1</v>
      </c>
      <c r="F183" s="221" t="s">
        <v>212</v>
      </c>
      <c r="G183" s="221" t="b">
        <v>0</v>
      </c>
      <c r="H183" s="225">
        <v>2.3333333333333299</v>
      </c>
      <c r="I183" s="225">
        <v>2.3333333333333299</v>
      </c>
      <c r="J183" s="225">
        <f t="shared" si="5"/>
        <v>1</v>
      </c>
      <c r="K183" s="221" t="s">
        <v>191</v>
      </c>
      <c r="L183" s="221">
        <v>1</v>
      </c>
      <c r="M183" s="221" t="b">
        <v>0</v>
      </c>
    </row>
    <row r="184" spans="1:13" x14ac:dyDescent="0.3">
      <c r="A184" s="221" t="s">
        <v>11</v>
      </c>
      <c r="B184" s="224">
        <v>43875</v>
      </c>
      <c r="C184" s="221" t="s">
        <v>192</v>
      </c>
      <c r="D184" s="221">
        <v>6</v>
      </c>
      <c r="E184" s="221">
        <v>1</v>
      </c>
      <c r="F184" s="221" t="s">
        <v>214</v>
      </c>
      <c r="G184" s="221" t="b">
        <v>0</v>
      </c>
      <c r="H184" s="225">
        <v>0.18181818181818199</v>
      </c>
      <c r="I184" s="225">
        <v>9.0909090909090898E-2</v>
      </c>
      <c r="J184" s="225">
        <f t="shared" si="5"/>
        <v>0.49999999999999944</v>
      </c>
      <c r="K184" s="221" t="s">
        <v>188</v>
      </c>
      <c r="L184" s="221">
        <v>0.4375</v>
      </c>
      <c r="M184" s="221" t="b">
        <v>0</v>
      </c>
    </row>
    <row r="185" spans="1:13" x14ac:dyDescent="0.3">
      <c r="A185" s="221" t="s">
        <v>11</v>
      </c>
      <c r="B185" s="224">
        <v>43875</v>
      </c>
      <c r="C185" s="221" t="s">
        <v>192</v>
      </c>
      <c r="D185" s="221">
        <v>6</v>
      </c>
      <c r="E185" s="221">
        <v>1</v>
      </c>
      <c r="F185" s="221" t="s">
        <v>156</v>
      </c>
      <c r="G185" s="221" t="b">
        <v>0</v>
      </c>
      <c r="H185" s="225">
        <v>5.5555555555555601E-2</v>
      </c>
      <c r="I185" s="225">
        <v>5.5555555555555601E-2</v>
      </c>
      <c r="J185" s="225">
        <f t="shared" si="5"/>
        <v>1</v>
      </c>
      <c r="K185" s="221" t="s">
        <v>191</v>
      </c>
      <c r="L185" s="221">
        <v>1</v>
      </c>
      <c r="M185" s="221" t="b">
        <v>0</v>
      </c>
    </row>
    <row r="186" spans="1:13" x14ac:dyDescent="0.3">
      <c r="A186" s="221" t="s">
        <v>11</v>
      </c>
      <c r="B186" s="224">
        <v>43875</v>
      </c>
      <c r="C186" s="221" t="s">
        <v>192</v>
      </c>
      <c r="D186" s="221">
        <v>6</v>
      </c>
      <c r="E186" s="221">
        <v>1</v>
      </c>
      <c r="F186" s="221" t="s">
        <v>215</v>
      </c>
      <c r="G186" s="221" t="b">
        <v>0</v>
      </c>
      <c r="H186" s="225">
        <v>0.58181818181818201</v>
      </c>
      <c r="I186" s="225">
        <v>1.2121212121212099</v>
      </c>
      <c r="J186" s="225">
        <f t="shared" si="5"/>
        <v>2.083333333333329</v>
      </c>
      <c r="K186" s="226" t="s">
        <v>190</v>
      </c>
      <c r="L186" s="221">
        <v>1.9048701049566501E-2</v>
      </c>
      <c r="M186" s="226" t="b">
        <v>1</v>
      </c>
    </row>
    <row r="187" spans="1:13" x14ac:dyDescent="0.3">
      <c r="A187" s="221" t="s">
        <v>11</v>
      </c>
      <c r="B187" s="224">
        <v>43875</v>
      </c>
      <c r="C187" s="221" t="s">
        <v>192</v>
      </c>
      <c r="D187" s="221">
        <v>6</v>
      </c>
      <c r="E187" s="221">
        <v>1</v>
      </c>
      <c r="F187" s="221" t="s">
        <v>216</v>
      </c>
      <c r="G187" s="221" t="b">
        <v>0</v>
      </c>
      <c r="H187" s="225">
        <v>0.20338983050847501</v>
      </c>
      <c r="I187" s="225">
        <v>0.37853107344632803</v>
      </c>
      <c r="J187" s="225">
        <f t="shared" si="5"/>
        <v>1.8611111111111089</v>
      </c>
      <c r="K187" s="221" t="s">
        <v>190</v>
      </c>
      <c r="L187" s="221">
        <v>0.18470211755062699</v>
      </c>
      <c r="M187" s="221" t="b">
        <v>0</v>
      </c>
    </row>
    <row r="188" spans="1:13" x14ac:dyDescent="0.3">
      <c r="A188" s="221" t="s">
        <v>11</v>
      </c>
      <c r="B188" s="224">
        <v>43875</v>
      </c>
      <c r="C188" s="221" t="s">
        <v>192</v>
      </c>
      <c r="D188" s="221">
        <v>6</v>
      </c>
      <c r="E188" s="221">
        <v>1</v>
      </c>
      <c r="F188" s="221" t="s">
        <v>217</v>
      </c>
      <c r="G188" s="221" t="b">
        <v>0</v>
      </c>
      <c r="H188" s="225">
        <v>0.83636363636363598</v>
      </c>
      <c r="I188" s="225">
        <v>0.175757575757576</v>
      </c>
      <c r="J188" s="225">
        <f t="shared" si="5"/>
        <v>0.21014492753623226</v>
      </c>
      <c r="K188" s="227" t="s">
        <v>188</v>
      </c>
      <c r="L188" s="221">
        <v>1.42123242490828E-2</v>
      </c>
      <c r="M188" s="226" t="b">
        <v>1</v>
      </c>
    </row>
    <row r="189" spans="1:13" x14ac:dyDescent="0.3">
      <c r="A189" s="221" t="s">
        <v>11</v>
      </c>
      <c r="B189" s="224">
        <v>43875</v>
      </c>
      <c r="C189" s="221" t="s">
        <v>192</v>
      </c>
      <c r="D189" s="221">
        <v>6</v>
      </c>
      <c r="E189" s="221">
        <v>1</v>
      </c>
      <c r="F189" s="221" t="s">
        <v>218</v>
      </c>
      <c r="G189" s="221" t="b">
        <v>0</v>
      </c>
      <c r="H189" s="225">
        <v>0.95161290322580705</v>
      </c>
      <c r="I189" s="225">
        <v>0.75268817204301097</v>
      </c>
      <c r="J189" s="225">
        <f t="shared" si="5"/>
        <v>0.79096045197740084</v>
      </c>
      <c r="K189" s="221" t="s">
        <v>188</v>
      </c>
      <c r="L189" s="221">
        <v>0.37045857970907597</v>
      </c>
      <c r="M189" s="221" t="b">
        <v>0</v>
      </c>
    </row>
    <row r="190" spans="1:13" x14ac:dyDescent="0.3">
      <c r="A190" s="221" t="s">
        <v>11</v>
      </c>
      <c r="B190" s="224">
        <v>43875</v>
      </c>
      <c r="C190" s="221" t="s">
        <v>192</v>
      </c>
      <c r="D190" s="221">
        <v>6</v>
      </c>
      <c r="E190" s="221">
        <v>1</v>
      </c>
      <c r="F190" s="221" t="s">
        <v>219</v>
      </c>
      <c r="G190" s="221" t="b">
        <v>0</v>
      </c>
      <c r="H190" s="225">
        <v>0.74879227053140096</v>
      </c>
      <c r="I190" s="225">
        <v>0.95410628019323696</v>
      </c>
      <c r="J190" s="225">
        <f t="shared" si="5"/>
        <v>1.2741935483870972</v>
      </c>
      <c r="K190" s="221" t="s">
        <v>190</v>
      </c>
      <c r="L190" s="221">
        <v>0.28752581631046498</v>
      </c>
      <c r="M190" s="221" t="b">
        <v>0</v>
      </c>
    </row>
    <row r="191" spans="1:13" x14ac:dyDescent="0.3">
      <c r="A191" s="221" t="s">
        <v>11</v>
      </c>
      <c r="B191" s="224">
        <v>43875</v>
      </c>
      <c r="C191" s="221" t="s">
        <v>192</v>
      </c>
      <c r="D191" s="221">
        <v>6</v>
      </c>
      <c r="E191" s="221">
        <v>1</v>
      </c>
      <c r="F191" s="221" t="s">
        <v>220</v>
      </c>
      <c r="G191" s="221" t="b">
        <v>0</v>
      </c>
      <c r="H191" s="225">
        <v>0.74320987654321002</v>
      </c>
      <c r="I191" s="225">
        <v>0.95555555555555605</v>
      </c>
      <c r="J191" s="225">
        <f t="shared" si="5"/>
        <v>1.285714285714286</v>
      </c>
      <c r="K191" s="221" t="s">
        <v>190</v>
      </c>
      <c r="L191" s="221">
        <v>0.11923986889695699</v>
      </c>
      <c r="M191" s="221" t="b">
        <v>0</v>
      </c>
    </row>
    <row r="192" spans="1:13" x14ac:dyDescent="0.3">
      <c r="A192" s="221" t="s">
        <v>11</v>
      </c>
      <c r="B192" s="224">
        <v>43875</v>
      </c>
      <c r="C192" s="221" t="s">
        <v>192</v>
      </c>
      <c r="D192" s="221">
        <v>6</v>
      </c>
      <c r="E192" s="221">
        <v>1</v>
      </c>
      <c r="F192" s="221" t="s">
        <v>221</v>
      </c>
      <c r="G192" s="221" t="b">
        <v>0</v>
      </c>
      <c r="H192" s="225">
        <v>5.5555555555555601E-2</v>
      </c>
      <c r="I192" s="225">
        <v>0.18518518518518501</v>
      </c>
      <c r="J192" s="225">
        <f t="shared" si="5"/>
        <v>3.3333333333333273</v>
      </c>
      <c r="K192" s="221" t="s">
        <v>190</v>
      </c>
      <c r="L192" s="221">
        <v>0.40625</v>
      </c>
      <c r="M192" s="221" t="b">
        <v>0</v>
      </c>
    </row>
    <row r="193" spans="1:13" x14ac:dyDescent="0.3">
      <c r="A193" s="221" t="s">
        <v>11</v>
      </c>
      <c r="B193" s="224">
        <v>43875</v>
      </c>
      <c r="C193" s="221" t="s">
        <v>192</v>
      </c>
      <c r="D193" s="221">
        <v>6</v>
      </c>
      <c r="E193" s="221">
        <v>2</v>
      </c>
      <c r="F193" s="221" t="s">
        <v>212</v>
      </c>
      <c r="G193" s="221" t="b">
        <v>0</v>
      </c>
      <c r="H193" s="221">
        <v>0</v>
      </c>
      <c r="I193" s="225">
        <v>0</v>
      </c>
      <c r="J193" s="221"/>
      <c r="K193" s="221" t="s">
        <v>213</v>
      </c>
      <c r="L193" s="221">
        <v>1</v>
      </c>
      <c r="M193" s="221" t="b">
        <v>0</v>
      </c>
    </row>
    <row r="194" spans="1:13" x14ac:dyDescent="0.3">
      <c r="A194" s="221" t="s">
        <v>11</v>
      </c>
      <c r="B194" s="224">
        <v>43875</v>
      </c>
      <c r="C194" s="221" t="s">
        <v>192</v>
      </c>
      <c r="D194" s="221">
        <v>6</v>
      </c>
      <c r="E194" s="221">
        <v>2</v>
      </c>
      <c r="F194" s="221" t="s">
        <v>214</v>
      </c>
      <c r="G194" s="221" t="b">
        <v>0</v>
      </c>
      <c r="H194" s="225">
        <v>17.303030303030301</v>
      </c>
      <c r="I194" s="225">
        <v>17.3333333333333</v>
      </c>
      <c r="J194" s="225">
        <f t="shared" ref="J194:J257" si="6">I194/H194</f>
        <v>1.0017513134851119</v>
      </c>
      <c r="K194" s="221" t="s">
        <v>190</v>
      </c>
      <c r="L194" s="221">
        <v>0.9453125</v>
      </c>
      <c r="M194" s="221" t="b">
        <v>0</v>
      </c>
    </row>
    <row r="195" spans="1:13" x14ac:dyDescent="0.3">
      <c r="A195" s="221" t="s">
        <v>11</v>
      </c>
      <c r="B195" s="224">
        <v>43875</v>
      </c>
      <c r="C195" s="221" t="s">
        <v>192</v>
      </c>
      <c r="D195" s="221">
        <v>6</v>
      </c>
      <c r="E195" s="221">
        <v>2</v>
      </c>
      <c r="F195" s="221" t="s">
        <v>156</v>
      </c>
      <c r="G195" s="221" t="b">
        <v>0</v>
      </c>
      <c r="H195" s="225">
        <v>16</v>
      </c>
      <c r="I195" s="225">
        <v>7.9722222222222197</v>
      </c>
      <c r="J195" s="225">
        <f t="shared" si="6"/>
        <v>0.49826388888888873</v>
      </c>
      <c r="K195" s="221" t="s">
        <v>188</v>
      </c>
      <c r="L195" s="221">
        <v>6.0546875E-2</v>
      </c>
      <c r="M195" s="221" t="b">
        <v>0</v>
      </c>
    </row>
    <row r="196" spans="1:13" x14ac:dyDescent="0.3">
      <c r="A196" s="221" t="s">
        <v>11</v>
      </c>
      <c r="B196" s="224">
        <v>43875</v>
      </c>
      <c r="C196" s="221" t="s">
        <v>192</v>
      </c>
      <c r="D196" s="221">
        <v>6</v>
      </c>
      <c r="E196" s="221">
        <v>2</v>
      </c>
      <c r="F196" s="221" t="s">
        <v>215</v>
      </c>
      <c r="G196" s="221" t="b">
        <v>0</v>
      </c>
      <c r="H196" s="225">
        <v>6.7151515151515202</v>
      </c>
      <c r="I196" s="225">
        <v>5.52727272727273</v>
      </c>
      <c r="J196" s="225">
        <f t="shared" si="6"/>
        <v>0.82310469314079404</v>
      </c>
      <c r="K196" s="221" t="s">
        <v>188</v>
      </c>
      <c r="L196" s="221">
        <v>0.14017100238058999</v>
      </c>
      <c r="M196" s="221" t="b">
        <v>0</v>
      </c>
    </row>
    <row r="197" spans="1:13" x14ac:dyDescent="0.3">
      <c r="A197" s="221" t="s">
        <v>11</v>
      </c>
      <c r="B197" s="224">
        <v>43875</v>
      </c>
      <c r="C197" s="221" t="s">
        <v>192</v>
      </c>
      <c r="D197" s="221">
        <v>6</v>
      </c>
      <c r="E197" s="221">
        <v>2</v>
      </c>
      <c r="F197" s="221" t="s">
        <v>216</v>
      </c>
      <c r="G197" s="221" t="b">
        <v>0</v>
      </c>
      <c r="H197" s="225">
        <v>11.5197740112994</v>
      </c>
      <c r="I197" s="225">
        <v>11.4519774011299</v>
      </c>
      <c r="J197" s="225">
        <f t="shared" si="6"/>
        <v>0.9941147621383023</v>
      </c>
      <c r="K197" s="221" t="s">
        <v>188</v>
      </c>
      <c r="L197" s="221">
        <v>0.96590340891121396</v>
      </c>
      <c r="M197" s="221" t="b">
        <v>0</v>
      </c>
    </row>
    <row r="198" spans="1:13" x14ac:dyDescent="0.3">
      <c r="A198" s="221" t="s">
        <v>11</v>
      </c>
      <c r="B198" s="224">
        <v>43875</v>
      </c>
      <c r="C198" s="221" t="s">
        <v>192</v>
      </c>
      <c r="D198" s="221">
        <v>6</v>
      </c>
      <c r="E198" s="221">
        <v>2</v>
      </c>
      <c r="F198" s="221" t="s">
        <v>217</v>
      </c>
      <c r="G198" s="221" t="b">
        <v>0</v>
      </c>
      <c r="H198" s="225">
        <v>8.7878787878787907</v>
      </c>
      <c r="I198" s="225">
        <v>9.9575757575757606</v>
      </c>
      <c r="J198" s="225">
        <f t="shared" si="6"/>
        <v>1.133103448275862</v>
      </c>
      <c r="K198" s="221" t="s">
        <v>190</v>
      </c>
      <c r="L198" s="221">
        <v>0.19136941802398699</v>
      </c>
      <c r="M198" s="221" t="b">
        <v>0</v>
      </c>
    </row>
    <row r="199" spans="1:13" x14ac:dyDescent="0.3">
      <c r="A199" s="221" t="s">
        <v>11</v>
      </c>
      <c r="B199" s="224">
        <v>43875</v>
      </c>
      <c r="C199" s="221" t="s">
        <v>192</v>
      </c>
      <c r="D199" s="221">
        <v>6</v>
      </c>
      <c r="E199" s="221">
        <v>2</v>
      </c>
      <c r="F199" s="221" t="s">
        <v>218</v>
      </c>
      <c r="G199" s="221" t="b">
        <v>0</v>
      </c>
      <c r="H199" s="225">
        <v>6.1612903225806503</v>
      </c>
      <c r="I199" s="225">
        <v>6.89247311827957</v>
      </c>
      <c r="J199" s="225">
        <f t="shared" si="6"/>
        <v>1.1186736474694581</v>
      </c>
      <c r="K199" s="221" t="s">
        <v>190</v>
      </c>
      <c r="L199" s="221">
        <v>0.43095436212014498</v>
      </c>
      <c r="M199" s="221" t="b">
        <v>0</v>
      </c>
    </row>
    <row r="200" spans="1:13" x14ac:dyDescent="0.3">
      <c r="A200" s="221" t="s">
        <v>11</v>
      </c>
      <c r="B200" s="224">
        <v>43875</v>
      </c>
      <c r="C200" s="221" t="s">
        <v>192</v>
      </c>
      <c r="D200" s="221">
        <v>6</v>
      </c>
      <c r="E200" s="221">
        <v>2</v>
      </c>
      <c r="F200" s="221" t="s">
        <v>219</v>
      </c>
      <c r="G200" s="221" t="b">
        <v>0</v>
      </c>
      <c r="H200" s="225">
        <v>7.71256038647343</v>
      </c>
      <c r="I200" s="225">
        <v>8.2995169082125599</v>
      </c>
      <c r="J200" s="225">
        <f t="shared" si="6"/>
        <v>1.0761039774506733</v>
      </c>
      <c r="K200" s="221" t="s">
        <v>190</v>
      </c>
      <c r="L200" s="221">
        <v>0.38276129034444101</v>
      </c>
      <c r="M200" s="221" t="b">
        <v>0</v>
      </c>
    </row>
    <row r="201" spans="1:13" x14ac:dyDescent="0.3">
      <c r="A201" s="221" t="s">
        <v>11</v>
      </c>
      <c r="B201" s="224">
        <v>43875</v>
      </c>
      <c r="C201" s="221" t="s">
        <v>192</v>
      </c>
      <c r="D201" s="221">
        <v>6</v>
      </c>
      <c r="E201" s="221">
        <v>2</v>
      </c>
      <c r="F201" s="221" t="s">
        <v>220</v>
      </c>
      <c r="G201" s="221" t="b">
        <v>0</v>
      </c>
      <c r="H201" s="225">
        <v>6.8543209876543196</v>
      </c>
      <c r="I201" s="225">
        <v>7.4641975308642001</v>
      </c>
      <c r="J201" s="225">
        <f t="shared" si="6"/>
        <v>1.0889769452449574</v>
      </c>
      <c r="K201" s="221" t="s">
        <v>190</v>
      </c>
      <c r="L201" s="221">
        <v>0.244305479647625</v>
      </c>
      <c r="M201" s="221" t="b">
        <v>0</v>
      </c>
    </row>
    <row r="202" spans="1:13" x14ac:dyDescent="0.3">
      <c r="A202" s="221" t="s">
        <v>11</v>
      </c>
      <c r="B202" s="224">
        <v>43875</v>
      </c>
      <c r="C202" s="221" t="s">
        <v>192</v>
      </c>
      <c r="D202" s="221">
        <v>6</v>
      </c>
      <c r="E202" s="221">
        <v>2</v>
      </c>
      <c r="F202" s="221" t="s">
        <v>221</v>
      </c>
      <c r="G202" s="221" t="b">
        <v>0</v>
      </c>
      <c r="H202" s="225">
        <v>6.5</v>
      </c>
      <c r="I202" s="225">
        <v>8.4259259259259291</v>
      </c>
      <c r="J202" s="225">
        <f t="shared" si="6"/>
        <v>1.2962962962962967</v>
      </c>
      <c r="K202" s="221" t="s">
        <v>190</v>
      </c>
      <c r="L202" s="221">
        <v>0.162109375</v>
      </c>
      <c r="M202" s="221" t="b">
        <v>0</v>
      </c>
    </row>
    <row r="203" spans="1:13" x14ac:dyDescent="0.3">
      <c r="A203" s="221" t="s">
        <v>11</v>
      </c>
      <c r="B203" s="224">
        <v>43875</v>
      </c>
      <c r="C203" s="221" t="s">
        <v>192</v>
      </c>
      <c r="D203" s="221">
        <v>6</v>
      </c>
      <c r="E203" s="221">
        <v>3</v>
      </c>
      <c r="F203" s="221" t="s">
        <v>212</v>
      </c>
      <c r="G203" s="221" t="b">
        <v>0</v>
      </c>
      <c r="H203" s="221">
        <v>0</v>
      </c>
      <c r="I203" s="225">
        <v>0</v>
      </c>
      <c r="J203" s="221" t="e">
        <f t="shared" si="6"/>
        <v>#DIV/0!</v>
      </c>
      <c r="K203" s="221" t="s">
        <v>191</v>
      </c>
      <c r="L203" s="221">
        <v>1</v>
      </c>
      <c r="M203" s="221" t="b">
        <v>0</v>
      </c>
    </row>
    <row r="204" spans="1:13" x14ac:dyDescent="0.3">
      <c r="A204" s="221" t="s">
        <v>11</v>
      </c>
      <c r="B204" s="224">
        <v>43875</v>
      </c>
      <c r="C204" s="221" t="s">
        <v>192</v>
      </c>
      <c r="D204" s="221">
        <v>6</v>
      </c>
      <c r="E204" s="221">
        <v>3</v>
      </c>
      <c r="F204" s="221" t="s">
        <v>214</v>
      </c>
      <c r="G204" s="221" t="b">
        <v>0</v>
      </c>
      <c r="H204" s="225">
        <v>3.03030303030303E-2</v>
      </c>
      <c r="I204" s="225">
        <v>6.0606060606060601E-2</v>
      </c>
      <c r="J204" s="225">
        <f t="shared" si="6"/>
        <v>2</v>
      </c>
      <c r="K204" s="221" t="s">
        <v>190</v>
      </c>
      <c r="L204" s="221">
        <v>1</v>
      </c>
      <c r="M204" s="221" t="b">
        <v>0</v>
      </c>
    </row>
    <row r="205" spans="1:13" x14ac:dyDescent="0.3">
      <c r="A205" s="221" t="s">
        <v>11</v>
      </c>
      <c r="B205" s="224">
        <v>43875</v>
      </c>
      <c r="C205" s="221" t="s">
        <v>192</v>
      </c>
      <c r="D205" s="221">
        <v>6</v>
      </c>
      <c r="E205" s="221">
        <v>3</v>
      </c>
      <c r="F205" s="221" t="s">
        <v>156</v>
      </c>
      <c r="G205" s="221" t="b">
        <v>0</v>
      </c>
      <c r="H205" s="225">
        <v>0.194444444444444</v>
      </c>
      <c r="I205" s="225">
        <v>9.94444444444445</v>
      </c>
      <c r="J205" s="225">
        <f t="shared" si="6"/>
        <v>51.142857142857288</v>
      </c>
      <c r="K205" s="226" t="s">
        <v>190</v>
      </c>
      <c r="L205" s="221">
        <v>9.765625E-3</v>
      </c>
      <c r="M205" s="226" t="b">
        <v>1</v>
      </c>
    </row>
    <row r="206" spans="1:13" x14ac:dyDescent="0.3">
      <c r="A206" s="221" t="s">
        <v>11</v>
      </c>
      <c r="B206" s="224">
        <v>43875</v>
      </c>
      <c r="C206" s="221" t="s">
        <v>192</v>
      </c>
      <c r="D206" s="221">
        <v>6</v>
      </c>
      <c r="E206" s="221">
        <v>3</v>
      </c>
      <c r="F206" s="221" t="s">
        <v>215</v>
      </c>
      <c r="G206" s="221" t="b">
        <v>0</v>
      </c>
      <c r="H206" s="225">
        <v>0.26060606060606101</v>
      </c>
      <c r="I206" s="225">
        <v>9.6969696969696997E-2</v>
      </c>
      <c r="J206" s="225">
        <f t="shared" si="6"/>
        <v>0.3720930232558135</v>
      </c>
      <c r="K206" s="221" t="s">
        <v>188</v>
      </c>
      <c r="L206" s="221">
        <v>0.74462890625</v>
      </c>
      <c r="M206" s="221" t="b">
        <v>0</v>
      </c>
    </row>
    <row r="207" spans="1:13" x14ac:dyDescent="0.3">
      <c r="A207" s="221" t="s">
        <v>11</v>
      </c>
      <c r="B207" s="224">
        <v>43875</v>
      </c>
      <c r="C207" s="221" t="s">
        <v>192</v>
      </c>
      <c r="D207" s="221">
        <v>6</v>
      </c>
      <c r="E207" s="221">
        <v>3</v>
      </c>
      <c r="F207" s="221" t="s">
        <v>216</v>
      </c>
      <c r="G207" s="221" t="b">
        <v>0</v>
      </c>
      <c r="H207" s="225">
        <v>1.0734463276836199</v>
      </c>
      <c r="I207" s="225">
        <v>0.37288135593220301</v>
      </c>
      <c r="J207" s="225">
        <f t="shared" si="6"/>
        <v>0.34736842105262988</v>
      </c>
      <c r="K207" s="221" t="s">
        <v>188</v>
      </c>
      <c r="L207" s="221">
        <v>0.46329993573859302</v>
      </c>
      <c r="M207" s="221" t="b">
        <v>0</v>
      </c>
    </row>
    <row r="208" spans="1:13" x14ac:dyDescent="0.3">
      <c r="A208" s="221" t="s">
        <v>11</v>
      </c>
      <c r="B208" s="224">
        <v>43875</v>
      </c>
      <c r="C208" s="221" t="s">
        <v>192</v>
      </c>
      <c r="D208" s="221">
        <v>6</v>
      </c>
      <c r="E208" s="221">
        <v>3</v>
      </c>
      <c r="F208" s="221" t="s">
        <v>217</v>
      </c>
      <c r="G208" s="221" t="b">
        <v>0</v>
      </c>
      <c r="H208" s="225">
        <v>1.48484848484848</v>
      </c>
      <c r="I208" s="225">
        <v>0.36969696969697002</v>
      </c>
      <c r="J208" s="225">
        <f t="shared" si="6"/>
        <v>0.24897959183673574</v>
      </c>
      <c r="K208" s="227" t="s">
        <v>188</v>
      </c>
      <c r="L208" s="221">
        <v>8.9476566707773399E-3</v>
      </c>
      <c r="M208" s="226" t="b">
        <v>1</v>
      </c>
    </row>
    <row r="209" spans="1:13" x14ac:dyDescent="0.3">
      <c r="A209" s="221" t="s">
        <v>11</v>
      </c>
      <c r="B209" s="224">
        <v>43875</v>
      </c>
      <c r="C209" s="221" t="s">
        <v>192</v>
      </c>
      <c r="D209" s="221">
        <v>6</v>
      </c>
      <c r="E209" s="221">
        <v>3</v>
      </c>
      <c r="F209" s="221" t="s">
        <v>218</v>
      </c>
      <c r="G209" s="221" t="b">
        <v>0</v>
      </c>
      <c r="H209" s="225">
        <v>1</v>
      </c>
      <c r="I209" s="225">
        <v>0.489247311827957</v>
      </c>
      <c r="J209" s="225">
        <f t="shared" si="6"/>
        <v>0.489247311827957</v>
      </c>
      <c r="K209" s="221" t="s">
        <v>188</v>
      </c>
      <c r="L209" s="221">
        <v>0.135931741001209</v>
      </c>
      <c r="M209" s="221" t="b">
        <v>0</v>
      </c>
    </row>
    <row r="210" spans="1:13" x14ac:dyDescent="0.3">
      <c r="A210" s="221" t="s">
        <v>11</v>
      </c>
      <c r="B210" s="224">
        <v>43875</v>
      </c>
      <c r="C210" s="221" t="s">
        <v>192</v>
      </c>
      <c r="D210" s="221">
        <v>6</v>
      </c>
      <c r="E210" s="221">
        <v>3</v>
      </c>
      <c r="F210" s="221" t="s">
        <v>219</v>
      </c>
      <c r="G210" s="221" t="b">
        <v>0</v>
      </c>
      <c r="H210" s="225">
        <v>0.38405797101449302</v>
      </c>
      <c r="I210" s="225">
        <v>0.434782608695652</v>
      </c>
      <c r="J210" s="225">
        <f t="shared" si="6"/>
        <v>1.1320754716981121</v>
      </c>
      <c r="K210" s="221" t="s">
        <v>190</v>
      </c>
      <c r="L210" s="221">
        <v>0.29734227768174898</v>
      </c>
      <c r="M210" s="221" t="b">
        <v>0</v>
      </c>
    </row>
    <row r="211" spans="1:13" x14ac:dyDescent="0.3">
      <c r="A211" s="221" t="s">
        <v>11</v>
      </c>
      <c r="B211" s="224">
        <v>43875</v>
      </c>
      <c r="C211" s="221" t="s">
        <v>192</v>
      </c>
      <c r="D211" s="221">
        <v>6</v>
      </c>
      <c r="E211" s="221">
        <v>3</v>
      </c>
      <c r="F211" s="221" t="s">
        <v>220</v>
      </c>
      <c r="G211" s="221" t="b">
        <v>0</v>
      </c>
      <c r="H211" s="225">
        <v>0.264197530864198</v>
      </c>
      <c r="I211" s="225">
        <v>0.20740740740740701</v>
      </c>
      <c r="J211" s="225">
        <f t="shared" si="6"/>
        <v>0.78504672897195971</v>
      </c>
      <c r="K211" s="221" t="s">
        <v>188</v>
      </c>
      <c r="L211" s="221">
        <v>0.85768045032330298</v>
      </c>
      <c r="M211" s="221" t="b">
        <v>0</v>
      </c>
    </row>
    <row r="212" spans="1:13" x14ac:dyDescent="0.3">
      <c r="A212" s="221" t="s">
        <v>11</v>
      </c>
      <c r="B212" s="224">
        <v>43875</v>
      </c>
      <c r="C212" s="221" t="s">
        <v>192</v>
      </c>
      <c r="D212" s="221">
        <v>6</v>
      </c>
      <c r="E212" s="221">
        <v>3</v>
      </c>
      <c r="F212" s="221" t="s">
        <v>221</v>
      </c>
      <c r="G212" s="221" t="b">
        <v>0</v>
      </c>
      <c r="H212" s="225">
        <v>5.4444444444444402</v>
      </c>
      <c r="I212" s="225">
        <v>1.9074074074074101</v>
      </c>
      <c r="J212" s="225">
        <f t="shared" si="6"/>
        <v>0.35034013605442255</v>
      </c>
      <c r="K212" s="227" t="s">
        <v>188</v>
      </c>
      <c r="L212" s="221">
        <v>2.734375E-2</v>
      </c>
      <c r="M212" s="226" t="b">
        <v>1</v>
      </c>
    </row>
    <row r="213" spans="1:13" x14ac:dyDescent="0.3">
      <c r="A213" s="221" t="s">
        <v>12</v>
      </c>
      <c r="B213" s="224">
        <v>43879</v>
      </c>
      <c r="C213" s="221" t="s">
        <v>193</v>
      </c>
      <c r="D213" s="221">
        <v>1</v>
      </c>
      <c r="E213" s="221">
        <v>3</v>
      </c>
      <c r="F213" s="221" t="s">
        <v>212</v>
      </c>
      <c r="G213" s="221" t="b">
        <v>0</v>
      </c>
      <c r="H213" s="225">
        <v>0.5</v>
      </c>
      <c r="I213" s="225">
        <v>0.16666666666666699</v>
      </c>
      <c r="J213" s="225">
        <f t="shared" si="6"/>
        <v>0.33333333333333398</v>
      </c>
      <c r="K213" s="221" t="s">
        <v>188</v>
      </c>
      <c r="L213" s="221">
        <v>1</v>
      </c>
      <c r="M213" s="221" t="b">
        <v>0</v>
      </c>
    </row>
    <row r="214" spans="1:13" x14ac:dyDescent="0.3">
      <c r="A214" s="221" t="s">
        <v>12</v>
      </c>
      <c r="B214" s="224">
        <v>43879</v>
      </c>
      <c r="C214" s="221" t="s">
        <v>193</v>
      </c>
      <c r="D214" s="221">
        <v>1</v>
      </c>
      <c r="E214" s="221">
        <v>3</v>
      </c>
      <c r="F214" s="221" t="s">
        <v>214</v>
      </c>
      <c r="G214" s="221" t="b">
        <v>0</v>
      </c>
      <c r="H214" s="225">
        <v>0.296296296296296</v>
      </c>
      <c r="I214" s="225">
        <v>0.81481481481481499</v>
      </c>
      <c r="J214" s="225">
        <f t="shared" si="6"/>
        <v>2.7500000000000031</v>
      </c>
      <c r="K214" s="221" t="s">
        <v>190</v>
      </c>
      <c r="L214" s="221">
        <v>0.375</v>
      </c>
      <c r="M214" s="221" t="b">
        <v>0</v>
      </c>
    </row>
    <row r="215" spans="1:13" x14ac:dyDescent="0.3">
      <c r="A215" s="221" t="s">
        <v>12</v>
      </c>
      <c r="B215" s="224">
        <v>43879</v>
      </c>
      <c r="C215" s="221" t="s">
        <v>193</v>
      </c>
      <c r="D215" s="221">
        <v>1</v>
      </c>
      <c r="E215" s="221">
        <v>3</v>
      </c>
      <c r="F215" s="221" t="s">
        <v>156</v>
      </c>
      <c r="G215" s="221" t="b">
        <v>0</v>
      </c>
      <c r="H215" s="221">
        <v>0</v>
      </c>
      <c r="I215" s="225">
        <v>5</v>
      </c>
      <c r="J215" s="221" t="e">
        <f t="shared" si="6"/>
        <v>#DIV/0!</v>
      </c>
      <c r="K215" s="221" t="s">
        <v>190</v>
      </c>
      <c r="L215" s="221">
        <v>1</v>
      </c>
      <c r="M215" s="221" t="b">
        <v>0</v>
      </c>
    </row>
    <row r="216" spans="1:13" x14ac:dyDescent="0.3">
      <c r="A216" s="221" t="s">
        <v>12</v>
      </c>
      <c r="B216" s="224">
        <v>43879</v>
      </c>
      <c r="C216" s="221" t="s">
        <v>193</v>
      </c>
      <c r="D216" s="221">
        <v>1</v>
      </c>
      <c r="E216" s="221">
        <v>3</v>
      </c>
      <c r="F216" s="221" t="s">
        <v>215</v>
      </c>
      <c r="G216" s="221" t="b">
        <v>0</v>
      </c>
      <c r="H216" s="225">
        <v>0.37037037037037002</v>
      </c>
      <c r="I216" s="225">
        <v>0.70370370370370405</v>
      </c>
      <c r="J216" s="225">
        <f t="shared" si="6"/>
        <v>1.9000000000000028</v>
      </c>
      <c r="K216" s="221" t="s">
        <v>190</v>
      </c>
      <c r="L216" s="221">
        <v>0.375</v>
      </c>
      <c r="M216" s="221" t="b">
        <v>0</v>
      </c>
    </row>
    <row r="217" spans="1:13" x14ac:dyDescent="0.3">
      <c r="A217" s="221" t="s">
        <v>12</v>
      </c>
      <c r="B217" s="224">
        <v>43879</v>
      </c>
      <c r="C217" s="221" t="s">
        <v>193</v>
      </c>
      <c r="D217" s="221">
        <v>1</v>
      </c>
      <c r="E217" s="221">
        <v>3</v>
      </c>
      <c r="F217" s="221" t="s">
        <v>216</v>
      </c>
      <c r="G217" s="221" t="b">
        <v>0</v>
      </c>
      <c r="H217" s="225">
        <v>0.27683615819209001</v>
      </c>
      <c r="I217" s="225">
        <v>0.38983050847457601</v>
      </c>
      <c r="J217" s="225">
        <f t="shared" si="6"/>
        <v>1.4081632653061236</v>
      </c>
      <c r="K217" s="221" t="s">
        <v>190</v>
      </c>
      <c r="L217" s="221">
        <v>6.1122722131631002E-2</v>
      </c>
      <c r="M217" s="221" t="b">
        <v>0</v>
      </c>
    </row>
    <row r="218" spans="1:13" x14ac:dyDescent="0.3">
      <c r="A218" s="221" t="s">
        <v>12</v>
      </c>
      <c r="B218" s="224">
        <v>43879</v>
      </c>
      <c r="C218" s="221" t="s">
        <v>193</v>
      </c>
      <c r="D218" s="221">
        <v>1</v>
      </c>
      <c r="E218" s="221">
        <v>3</v>
      </c>
      <c r="F218" s="221" t="s">
        <v>217</v>
      </c>
      <c r="G218" s="221" t="b">
        <v>0</v>
      </c>
      <c r="H218" s="225">
        <v>0.29861111111111099</v>
      </c>
      <c r="I218" s="225">
        <v>0.44444444444444497</v>
      </c>
      <c r="J218" s="225">
        <f t="shared" si="6"/>
        <v>1.4883720930232582</v>
      </c>
      <c r="K218" s="221" t="s">
        <v>190</v>
      </c>
      <c r="L218" s="221">
        <v>9.0590548730275694E-2</v>
      </c>
      <c r="M218" s="221" t="b">
        <v>0</v>
      </c>
    </row>
    <row r="219" spans="1:13" x14ac:dyDescent="0.3">
      <c r="A219" s="221" t="s">
        <v>12</v>
      </c>
      <c r="B219" s="224">
        <v>43879</v>
      </c>
      <c r="C219" s="221" t="s">
        <v>193</v>
      </c>
      <c r="D219" s="221">
        <v>1</v>
      </c>
      <c r="E219" s="221">
        <v>3</v>
      </c>
      <c r="F219" s="221" t="s">
        <v>218</v>
      </c>
      <c r="G219" s="221" t="b">
        <v>0</v>
      </c>
      <c r="H219" s="225">
        <v>0.55757575757575795</v>
      </c>
      <c r="I219" s="225">
        <v>0.44848484848484799</v>
      </c>
      <c r="J219" s="225">
        <f t="shared" si="6"/>
        <v>0.8043478260869551</v>
      </c>
      <c r="K219" s="221" t="s">
        <v>188</v>
      </c>
      <c r="L219" s="221">
        <v>0.62524187236552498</v>
      </c>
      <c r="M219" s="221" t="b">
        <v>0</v>
      </c>
    </row>
    <row r="220" spans="1:13" x14ac:dyDescent="0.3">
      <c r="A220" s="221" t="s">
        <v>12</v>
      </c>
      <c r="B220" s="224">
        <v>43879</v>
      </c>
      <c r="C220" s="221" t="s">
        <v>193</v>
      </c>
      <c r="D220" s="221">
        <v>1</v>
      </c>
      <c r="E220" s="221">
        <v>3</v>
      </c>
      <c r="F220" s="221" t="s">
        <v>219</v>
      </c>
      <c r="G220" s="221" t="b">
        <v>0</v>
      </c>
      <c r="H220" s="225">
        <v>0.28070175438596501</v>
      </c>
      <c r="I220" s="225">
        <v>0.38245614035087699</v>
      </c>
      <c r="J220" s="225">
        <f t="shared" si="6"/>
        <v>1.3624999999999989</v>
      </c>
      <c r="K220" s="221" t="s">
        <v>190</v>
      </c>
      <c r="L220" s="221">
        <v>0.16036832468412701</v>
      </c>
      <c r="M220" s="221" t="b">
        <v>0</v>
      </c>
    </row>
    <row r="221" spans="1:13" x14ac:dyDescent="0.3">
      <c r="A221" s="221" t="s">
        <v>12</v>
      </c>
      <c r="B221" s="224">
        <v>43879</v>
      </c>
      <c r="C221" s="221" t="s">
        <v>193</v>
      </c>
      <c r="D221" s="221">
        <v>1</v>
      </c>
      <c r="E221" s="221">
        <v>3</v>
      </c>
      <c r="F221" s="221" t="s">
        <v>220</v>
      </c>
      <c r="G221" s="221" t="b">
        <v>0</v>
      </c>
      <c r="H221" s="225">
        <v>0.24904214559387</v>
      </c>
      <c r="I221" s="225">
        <v>0.34099616858237503</v>
      </c>
      <c r="J221" s="225">
        <f t="shared" si="6"/>
        <v>1.3692307692307659</v>
      </c>
      <c r="K221" s="221" t="s">
        <v>190</v>
      </c>
      <c r="L221" s="221">
        <v>0.75665637751975401</v>
      </c>
      <c r="M221" s="221" t="b">
        <v>0</v>
      </c>
    </row>
    <row r="222" spans="1:13" x14ac:dyDescent="0.3">
      <c r="A222" s="221" t="s">
        <v>12</v>
      </c>
      <c r="B222" s="224">
        <v>43879</v>
      </c>
      <c r="C222" s="221" t="s">
        <v>193</v>
      </c>
      <c r="D222" s="221">
        <v>1</v>
      </c>
      <c r="E222" s="221">
        <v>3</v>
      </c>
      <c r="F222" s="221" t="s">
        <v>221</v>
      </c>
      <c r="G222" s="221" t="b">
        <v>0</v>
      </c>
      <c r="H222" s="225">
        <v>0.371428571428571</v>
      </c>
      <c r="I222" s="225">
        <v>0.4</v>
      </c>
      <c r="J222" s="225">
        <f t="shared" si="6"/>
        <v>1.0769230769230782</v>
      </c>
      <c r="K222" s="221" t="s">
        <v>190</v>
      </c>
      <c r="L222" s="221">
        <v>0.97265625</v>
      </c>
      <c r="M222" s="221" t="b">
        <v>0</v>
      </c>
    </row>
    <row r="223" spans="1:13" x14ac:dyDescent="0.3">
      <c r="A223" s="221" t="s">
        <v>12</v>
      </c>
      <c r="B223" s="224">
        <v>43879</v>
      </c>
      <c r="C223" s="221" t="s">
        <v>193</v>
      </c>
      <c r="D223" s="221">
        <v>7</v>
      </c>
      <c r="E223" s="221">
        <v>1</v>
      </c>
      <c r="F223" s="221" t="s">
        <v>212</v>
      </c>
      <c r="G223" s="221" t="b">
        <v>0</v>
      </c>
      <c r="H223" s="225">
        <v>21.5</v>
      </c>
      <c r="I223" s="225">
        <v>21.5555555555556</v>
      </c>
      <c r="J223" s="225">
        <f t="shared" si="6"/>
        <v>1.0025839793281675</v>
      </c>
      <c r="K223" s="221" t="s">
        <v>190</v>
      </c>
      <c r="L223" s="221">
        <v>0.9375</v>
      </c>
      <c r="M223" s="221" t="b">
        <v>0</v>
      </c>
    </row>
    <row r="224" spans="1:13" x14ac:dyDescent="0.3">
      <c r="A224" s="221" t="s">
        <v>12</v>
      </c>
      <c r="B224" s="224">
        <v>43879</v>
      </c>
      <c r="C224" s="221" t="s">
        <v>193</v>
      </c>
      <c r="D224" s="221">
        <v>7</v>
      </c>
      <c r="E224" s="221">
        <v>1</v>
      </c>
      <c r="F224" s="221" t="s">
        <v>214</v>
      </c>
      <c r="G224" s="221" t="b">
        <v>0</v>
      </c>
      <c r="H224" s="225">
        <v>41.074074074074097</v>
      </c>
      <c r="I224" s="225">
        <v>42.7777777777778</v>
      </c>
      <c r="J224" s="225">
        <f t="shared" si="6"/>
        <v>1.041478809738503</v>
      </c>
      <c r="K224" s="221" t="s">
        <v>190</v>
      </c>
      <c r="L224" s="221">
        <v>0.33984375</v>
      </c>
      <c r="M224" s="221" t="b">
        <v>0</v>
      </c>
    </row>
    <row r="225" spans="1:13" x14ac:dyDescent="0.3">
      <c r="A225" s="221" t="s">
        <v>12</v>
      </c>
      <c r="B225" s="224">
        <v>43879</v>
      </c>
      <c r="C225" s="221" t="s">
        <v>193</v>
      </c>
      <c r="D225" s="221">
        <v>7</v>
      </c>
      <c r="E225" s="221">
        <v>1</v>
      </c>
      <c r="F225" s="221" t="s">
        <v>156</v>
      </c>
      <c r="G225" s="221" t="b">
        <v>0</v>
      </c>
      <c r="H225" s="225">
        <v>52</v>
      </c>
      <c r="I225" s="225">
        <v>73.6666666666667</v>
      </c>
      <c r="J225" s="225">
        <f t="shared" si="6"/>
        <v>1.4166666666666674</v>
      </c>
      <c r="K225" s="221" t="s">
        <v>190</v>
      </c>
      <c r="L225" s="221">
        <v>1</v>
      </c>
      <c r="M225" s="221" t="b">
        <v>0</v>
      </c>
    </row>
    <row r="226" spans="1:13" x14ac:dyDescent="0.3">
      <c r="A226" s="221" t="s">
        <v>12</v>
      </c>
      <c r="B226" s="224">
        <v>43879</v>
      </c>
      <c r="C226" s="221" t="s">
        <v>193</v>
      </c>
      <c r="D226" s="221">
        <v>7</v>
      </c>
      <c r="E226" s="221">
        <v>1</v>
      </c>
      <c r="F226" s="221" t="s">
        <v>215</v>
      </c>
      <c r="G226" s="221" t="b">
        <v>0</v>
      </c>
      <c r="H226" s="225">
        <v>43.518518518518498</v>
      </c>
      <c r="I226" s="225">
        <v>46.703703703703702</v>
      </c>
      <c r="J226" s="225">
        <f t="shared" si="6"/>
        <v>1.0731914893617025</v>
      </c>
      <c r="K226" s="221" t="s">
        <v>190</v>
      </c>
      <c r="L226" s="221">
        <v>0.125</v>
      </c>
      <c r="M226" s="221" t="b">
        <v>0</v>
      </c>
    </row>
    <row r="227" spans="1:13" x14ac:dyDescent="0.3">
      <c r="A227" s="221" t="s">
        <v>12</v>
      </c>
      <c r="B227" s="224">
        <v>43879</v>
      </c>
      <c r="C227" s="221" t="s">
        <v>193</v>
      </c>
      <c r="D227" s="221">
        <v>7</v>
      </c>
      <c r="E227" s="221">
        <v>1</v>
      </c>
      <c r="F227" s="221" t="s">
        <v>216</v>
      </c>
      <c r="G227" s="221" t="b">
        <v>0</v>
      </c>
      <c r="H227" s="225">
        <v>52.9604519774011</v>
      </c>
      <c r="I227" s="225">
        <v>50.971751412429398</v>
      </c>
      <c r="J227" s="225">
        <f t="shared" si="6"/>
        <v>0.96244932792831328</v>
      </c>
      <c r="K227" s="227" t="s">
        <v>188</v>
      </c>
      <c r="L227" s="221">
        <v>2.94373269855795E-2</v>
      </c>
      <c r="M227" s="226" t="b">
        <v>1</v>
      </c>
    </row>
    <row r="228" spans="1:13" x14ac:dyDescent="0.3">
      <c r="A228" s="221" t="s">
        <v>12</v>
      </c>
      <c r="B228" s="224">
        <v>43879</v>
      </c>
      <c r="C228" s="221" t="s">
        <v>193</v>
      </c>
      <c r="D228" s="221">
        <v>7</v>
      </c>
      <c r="E228" s="221">
        <v>1</v>
      </c>
      <c r="F228" s="221" t="s">
        <v>217</v>
      </c>
      <c r="G228" s="221" t="b">
        <v>0</v>
      </c>
      <c r="H228" s="225">
        <v>47.697106028172897</v>
      </c>
      <c r="I228" s="225">
        <v>48.0416666666667</v>
      </c>
      <c r="J228" s="225">
        <f t="shared" si="6"/>
        <v>1.0072239317473535</v>
      </c>
      <c r="K228" s="221" t="s">
        <v>190</v>
      </c>
      <c r="L228" s="221">
        <v>0.68195986965794797</v>
      </c>
      <c r="M228" s="221" t="b">
        <v>0</v>
      </c>
    </row>
    <row r="229" spans="1:13" x14ac:dyDescent="0.3">
      <c r="A229" s="221" t="s">
        <v>12</v>
      </c>
      <c r="B229" s="224">
        <v>43879</v>
      </c>
      <c r="C229" s="221" t="s">
        <v>193</v>
      </c>
      <c r="D229" s="221">
        <v>7</v>
      </c>
      <c r="E229" s="221">
        <v>1</v>
      </c>
      <c r="F229" s="221" t="s">
        <v>218</v>
      </c>
      <c r="G229" s="221" t="b">
        <v>0</v>
      </c>
      <c r="H229" s="225">
        <v>47.703030303030303</v>
      </c>
      <c r="I229" s="225">
        <v>47.612121212121203</v>
      </c>
      <c r="J229" s="225">
        <f t="shared" si="6"/>
        <v>0.99809427010545015</v>
      </c>
      <c r="K229" s="221" t="s">
        <v>188</v>
      </c>
      <c r="L229" s="221">
        <v>0.64490807189457</v>
      </c>
      <c r="M229" s="221" t="b">
        <v>0</v>
      </c>
    </row>
    <row r="230" spans="1:13" x14ac:dyDescent="0.3">
      <c r="A230" s="221" t="s">
        <v>12</v>
      </c>
      <c r="B230" s="224">
        <v>43879</v>
      </c>
      <c r="C230" s="221" t="s">
        <v>193</v>
      </c>
      <c r="D230" s="221">
        <v>7</v>
      </c>
      <c r="E230" s="221">
        <v>1</v>
      </c>
      <c r="F230" s="221" t="s">
        <v>219</v>
      </c>
      <c r="G230" s="221" t="b">
        <v>0</v>
      </c>
      <c r="H230" s="225">
        <v>49.712714711928498</v>
      </c>
      <c r="I230" s="225">
        <v>50.003508771929802</v>
      </c>
      <c r="J230" s="225">
        <f t="shared" si="6"/>
        <v>1.0058494906521676</v>
      </c>
      <c r="K230" s="221" t="s">
        <v>190</v>
      </c>
      <c r="L230" s="221">
        <v>0.87899847805356801</v>
      </c>
      <c r="M230" s="221" t="b">
        <v>0</v>
      </c>
    </row>
    <row r="231" spans="1:13" x14ac:dyDescent="0.3">
      <c r="A231" s="221" t="s">
        <v>12</v>
      </c>
      <c r="B231" s="224">
        <v>43879</v>
      </c>
      <c r="C231" s="221" t="s">
        <v>193</v>
      </c>
      <c r="D231" s="221">
        <v>7</v>
      </c>
      <c r="E231" s="221">
        <v>1</v>
      </c>
      <c r="F231" s="221" t="s">
        <v>220</v>
      </c>
      <c r="G231" s="221" t="b">
        <v>0</v>
      </c>
      <c r="H231" s="225">
        <v>47.4367816091954</v>
      </c>
      <c r="I231" s="225">
        <v>48.2222222222222</v>
      </c>
      <c r="J231" s="225">
        <f t="shared" si="6"/>
        <v>1.0165576286245048</v>
      </c>
      <c r="K231" s="221" t="s">
        <v>190</v>
      </c>
      <c r="L231" s="221">
        <v>0.23669294197056001</v>
      </c>
      <c r="M231" s="221" t="b">
        <v>0</v>
      </c>
    </row>
    <row r="232" spans="1:13" x14ac:dyDescent="0.3">
      <c r="A232" s="221" t="s">
        <v>12</v>
      </c>
      <c r="B232" s="224">
        <v>43879</v>
      </c>
      <c r="C232" s="221" t="s">
        <v>193</v>
      </c>
      <c r="D232" s="221">
        <v>7</v>
      </c>
      <c r="E232" s="221">
        <v>1</v>
      </c>
      <c r="F232" s="221" t="s">
        <v>221</v>
      </c>
      <c r="G232" s="221" t="b">
        <v>0</v>
      </c>
      <c r="H232" s="225">
        <v>37.790476190476198</v>
      </c>
      <c r="I232" s="225">
        <v>38.295238095238098</v>
      </c>
      <c r="J232" s="225">
        <f t="shared" si="6"/>
        <v>1.0133568548387095</v>
      </c>
      <c r="K232" s="221" t="s">
        <v>190</v>
      </c>
      <c r="L232" s="221">
        <v>0.81743511989607298</v>
      </c>
      <c r="M232" s="221" t="b">
        <v>0</v>
      </c>
    </row>
    <row r="233" spans="1:13" x14ac:dyDescent="0.3">
      <c r="A233" s="221" t="s">
        <v>12</v>
      </c>
      <c r="B233" s="224">
        <v>43879</v>
      </c>
      <c r="C233" s="221" t="s">
        <v>193</v>
      </c>
      <c r="D233" s="221">
        <v>7</v>
      </c>
      <c r="E233" s="221">
        <v>2</v>
      </c>
      <c r="F233" s="221" t="s">
        <v>212</v>
      </c>
      <c r="G233" s="221" t="b">
        <v>0</v>
      </c>
      <c r="H233" s="225">
        <v>9</v>
      </c>
      <c r="I233" s="225">
        <v>11.4444444444444</v>
      </c>
      <c r="J233" s="225">
        <f t="shared" si="6"/>
        <v>1.2716049382715999</v>
      </c>
      <c r="K233" s="221" t="s">
        <v>190</v>
      </c>
      <c r="L233" s="221">
        <v>0.3125</v>
      </c>
      <c r="M233" s="221" t="b">
        <v>0</v>
      </c>
    </row>
    <row r="234" spans="1:13" x14ac:dyDescent="0.3">
      <c r="A234" s="221" t="s">
        <v>12</v>
      </c>
      <c r="B234" s="224">
        <v>43879</v>
      </c>
      <c r="C234" s="221" t="s">
        <v>193</v>
      </c>
      <c r="D234" s="221">
        <v>7</v>
      </c>
      <c r="E234" s="221">
        <v>2</v>
      </c>
      <c r="F234" s="221" t="s">
        <v>214</v>
      </c>
      <c r="G234" s="221" t="b">
        <v>0</v>
      </c>
      <c r="H234" s="225">
        <v>11.5185185185185</v>
      </c>
      <c r="I234" s="225">
        <v>11.925925925925901</v>
      </c>
      <c r="J234" s="225">
        <f t="shared" si="6"/>
        <v>1.0353697749196136</v>
      </c>
      <c r="K234" s="221" t="s">
        <v>190</v>
      </c>
      <c r="L234" s="221">
        <v>0.9921875</v>
      </c>
      <c r="M234" s="221" t="b">
        <v>0</v>
      </c>
    </row>
    <row r="235" spans="1:13" x14ac:dyDescent="0.3">
      <c r="A235" s="221" t="s">
        <v>12</v>
      </c>
      <c r="B235" s="224">
        <v>43879</v>
      </c>
      <c r="C235" s="221" t="s">
        <v>193</v>
      </c>
      <c r="D235" s="221">
        <v>7</v>
      </c>
      <c r="E235" s="221">
        <v>2</v>
      </c>
      <c r="F235" s="221" t="s">
        <v>156</v>
      </c>
      <c r="G235" s="221" t="b">
        <v>0</v>
      </c>
      <c r="H235" s="225">
        <v>6.3333333333333304</v>
      </c>
      <c r="I235" s="225">
        <v>15.6666666666667</v>
      </c>
      <c r="J235" s="225">
        <f t="shared" si="6"/>
        <v>2.4736842105263221</v>
      </c>
      <c r="K235" s="221" t="s">
        <v>190</v>
      </c>
      <c r="L235" s="221">
        <v>1</v>
      </c>
      <c r="M235" s="221" t="b">
        <v>0</v>
      </c>
    </row>
    <row r="236" spans="1:13" x14ac:dyDescent="0.3">
      <c r="A236" s="221" t="s">
        <v>12</v>
      </c>
      <c r="B236" s="224">
        <v>43879</v>
      </c>
      <c r="C236" s="221" t="s">
        <v>193</v>
      </c>
      <c r="D236" s="221">
        <v>7</v>
      </c>
      <c r="E236" s="221">
        <v>2</v>
      </c>
      <c r="F236" s="221" t="s">
        <v>215</v>
      </c>
      <c r="G236" s="221" t="b">
        <v>0</v>
      </c>
      <c r="H236" s="225">
        <v>12.148148148148101</v>
      </c>
      <c r="I236" s="225">
        <v>13.7407407407407</v>
      </c>
      <c r="J236" s="225">
        <f t="shared" si="6"/>
        <v>1.1310975609756109</v>
      </c>
      <c r="K236" s="221" t="s">
        <v>190</v>
      </c>
      <c r="L236" s="221">
        <v>0.3515625</v>
      </c>
      <c r="M236" s="221" t="b">
        <v>0</v>
      </c>
    </row>
    <row r="237" spans="1:13" x14ac:dyDescent="0.3">
      <c r="A237" s="221" t="s">
        <v>12</v>
      </c>
      <c r="B237" s="224">
        <v>43879</v>
      </c>
      <c r="C237" s="221" t="s">
        <v>193</v>
      </c>
      <c r="D237" s="221">
        <v>7</v>
      </c>
      <c r="E237" s="221">
        <v>2</v>
      </c>
      <c r="F237" s="221" t="s">
        <v>216</v>
      </c>
      <c r="G237" s="221" t="b">
        <v>0</v>
      </c>
      <c r="H237" s="225">
        <v>11.7796610169492</v>
      </c>
      <c r="I237" s="225">
        <v>11.5706214689266</v>
      </c>
      <c r="J237" s="225">
        <f t="shared" si="6"/>
        <v>0.98225419664268576</v>
      </c>
      <c r="K237" s="221" t="s">
        <v>188</v>
      </c>
      <c r="L237" s="221">
        <v>7.7381568312278701E-2</v>
      </c>
      <c r="M237" s="221" t="b">
        <v>0</v>
      </c>
    </row>
    <row r="238" spans="1:13" x14ac:dyDescent="0.3">
      <c r="A238" s="221" t="s">
        <v>12</v>
      </c>
      <c r="B238" s="224">
        <v>43879</v>
      </c>
      <c r="C238" s="221" t="s">
        <v>193</v>
      </c>
      <c r="D238" s="221">
        <v>7</v>
      </c>
      <c r="E238" s="221">
        <v>2</v>
      </c>
      <c r="F238" s="221" t="s">
        <v>217</v>
      </c>
      <c r="G238" s="221" t="b">
        <v>0</v>
      </c>
      <c r="H238" s="225">
        <v>11.4914512335759</v>
      </c>
      <c r="I238" s="225">
        <v>11.2083333333333</v>
      </c>
      <c r="J238" s="225">
        <f t="shared" si="6"/>
        <v>0.9753627375265379</v>
      </c>
      <c r="K238" s="221" t="s">
        <v>188</v>
      </c>
      <c r="L238" s="221">
        <v>0.40278067986917598</v>
      </c>
      <c r="M238" s="221" t="b">
        <v>0</v>
      </c>
    </row>
    <row r="239" spans="1:13" x14ac:dyDescent="0.3">
      <c r="A239" s="221" t="s">
        <v>12</v>
      </c>
      <c r="B239" s="224">
        <v>43879</v>
      </c>
      <c r="C239" s="221" t="s">
        <v>193</v>
      </c>
      <c r="D239" s="221">
        <v>7</v>
      </c>
      <c r="E239" s="221">
        <v>2</v>
      </c>
      <c r="F239" s="221" t="s">
        <v>218</v>
      </c>
      <c r="G239" s="221" t="b">
        <v>0</v>
      </c>
      <c r="H239" s="225">
        <v>11.8363636363636</v>
      </c>
      <c r="I239" s="225">
        <v>11.115151515151499</v>
      </c>
      <c r="J239" s="225">
        <f t="shared" si="6"/>
        <v>0.93906810035842447</v>
      </c>
      <c r="K239" s="221" t="s">
        <v>188</v>
      </c>
      <c r="L239" s="221">
        <v>0.26036166425530799</v>
      </c>
      <c r="M239" s="221" t="b">
        <v>0</v>
      </c>
    </row>
    <row r="240" spans="1:13" x14ac:dyDescent="0.3">
      <c r="A240" s="221" t="s">
        <v>12</v>
      </c>
      <c r="B240" s="224">
        <v>43879</v>
      </c>
      <c r="C240" s="221" t="s">
        <v>193</v>
      </c>
      <c r="D240" s="221">
        <v>7</v>
      </c>
      <c r="E240" s="221">
        <v>2</v>
      </c>
      <c r="F240" s="221" t="s">
        <v>219</v>
      </c>
      <c r="G240" s="221" t="b">
        <v>0</v>
      </c>
      <c r="H240" s="225">
        <v>11.9539465271439</v>
      </c>
      <c r="I240" s="225">
        <v>12.4105263157895</v>
      </c>
      <c r="J240" s="225">
        <f t="shared" si="6"/>
        <v>1.0381948997018551</v>
      </c>
      <c r="K240" s="221" t="s">
        <v>190</v>
      </c>
      <c r="L240" s="221">
        <v>0.62479895176705003</v>
      </c>
      <c r="M240" s="221" t="b">
        <v>0</v>
      </c>
    </row>
    <row r="241" spans="1:13" x14ac:dyDescent="0.3">
      <c r="A241" s="221" t="s">
        <v>12</v>
      </c>
      <c r="B241" s="224">
        <v>43879</v>
      </c>
      <c r="C241" s="221" t="s">
        <v>193</v>
      </c>
      <c r="D241" s="221">
        <v>7</v>
      </c>
      <c r="E241" s="221">
        <v>2</v>
      </c>
      <c r="F241" s="221" t="s">
        <v>220</v>
      </c>
      <c r="G241" s="221" t="b">
        <v>0</v>
      </c>
      <c r="H241" s="225">
        <v>12.0421455938697</v>
      </c>
      <c r="I241" s="225">
        <v>11.3141762452107</v>
      </c>
      <c r="J241" s="225">
        <f t="shared" si="6"/>
        <v>0.93954820235443859</v>
      </c>
      <c r="K241" s="227" t="s">
        <v>188</v>
      </c>
      <c r="L241" s="221">
        <v>3.7815555112247802E-2</v>
      </c>
      <c r="M241" s="226" t="b">
        <v>1</v>
      </c>
    </row>
    <row r="242" spans="1:13" x14ac:dyDescent="0.3">
      <c r="A242" s="221" t="s">
        <v>12</v>
      </c>
      <c r="B242" s="224">
        <v>43879</v>
      </c>
      <c r="C242" s="221" t="s">
        <v>193</v>
      </c>
      <c r="D242" s="221">
        <v>7</v>
      </c>
      <c r="E242" s="221">
        <v>2</v>
      </c>
      <c r="F242" s="221" t="s">
        <v>221</v>
      </c>
      <c r="G242" s="221" t="b">
        <v>0</v>
      </c>
      <c r="H242" s="225">
        <v>10.453470293317499</v>
      </c>
      <c r="I242" s="225">
        <v>12.1238095238095</v>
      </c>
      <c r="J242" s="225">
        <f t="shared" si="6"/>
        <v>1.1597880114089754</v>
      </c>
      <c r="K242" s="226" t="s">
        <v>190</v>
      </c>
      <c r="L242" s="221">
        <v>4.3287996564131702E-2</v>
      </c>
      <c r="M242" s="226" t="b">
        <v>1</v>
      </c>
    </row>
    <row r="243" spans="1:13" x14ac:dyDescent="0.3">
      <c r="A243" s="221" t="s">
        <v>12</v>
      </c>
      <c r="B243" s="224">
        <v>43879</v>
      </c>
      <c r="C243" s="221" t="s">
        <v>193</v>
      </c>
      <c r="D243" s="221">
        <v>8</v>
      </c>
      <c r="E243" s="221">
        <v>2</v>
      </c>
      <c r="F243" s="221" t="s">
        <v>212</v>
      </c>
      <c r="G243" s="221" t="b">
        <v>0</v>
      </c>
      <c r="H243" s="221">
        <v>0</v>
      </c>
      <c r="I243" s="225">
        <v>0.33333333333333298</v>
      </c>
      <c r="J243" s="221" t="e">
        <f t="shared" si="6"/>
        <v>#DIV/0!</v>
      </c>
      <c r="K243" s="221" t="s">
        <v>190</v>
      </c>
      <c r="L243" s="221">
        <v>0.5</v>
      </c>
      <c r="M243" s="221" t="b">
        <v>0</v>
      </c>
    </row>
    <row r="244" spans="1:13" x14ac:dyDescent="0.3">
      <c r="A244" s="221" t="s">
        <v>12</v>
      </c>
      <c r="B244" s="224">
        <v>43879</v>
      </c>
      <c r="C244" s="221" t="s">
        <v>193</v>
      </c>
      <c r="D244" s="221">
        <v>8</v>
      </c>
      <c r="E244" s="221">
        <v>2</v>
      </c>
      <c r="F244" s="221" t="s">
        <v>214</v>
      </c>
      <c r="G244" s="221" t="b">
        <v>0</v>
      </c>
      <c r="H244" s="225">
        <v>0.25925925925925902</v>
      </c>
      <c r="I244" s="225">
        <v>7.4074074074074098E-2</v>
      </c>
      <c r="J244" s="225">
        <f t="shared" si="6"/>
        <v>0.28571428571428609</v>
      </c>
      <c r="K244" s="221" t="s">
        <v>188</v>
      </c>
      <c r="L244" s="221">
        <v>1</v>
      </c>
      <c r="M244" s="221" t="b">
        <v>0</v>
      </c>
    </row>
    <row r="245" spans="1:13" x14ac:dyDescent="0.3">
      <c r="A245" s="221" t="s">
        <v>12</v>
      </c>
      <c r="B245" s="224">
        <v>43879</v>
      </c>
      <c r="C245" s="221" t="s">
        <v>193</v>
      </c>
      <c r="D245" s="221">
        <v>8</v>
      </c>
      <c r="E245" s="221">
        <v>2</v>
      </c>
      <c r="F245" s="221" t="s">
        <v>156</v>
      </c>
      <c r="G245" s="221" t="b">
        <v>0</v>
      </c>
      <c r="H245" s="221">
        <v>0</v>
      </c>
      <c r="I245" s="225">
        <v>0</v>
      </c>
      <c r="J245" s="221" t="e">
        <f t="shared" si="6"/>
        <v>#DIV/0!</v>
      </c>
      <c r="K245" s="221" t="s">
        <v>191</v>
      </c>
      <c r="L245" s="221">
        <v>1</v>
      </c>
      <c r="M245" s="221" t="b">
        <v>0</v>
      </c>
    </row>
    <row r="246" spans="1:13" x14ac:dyDescent="0.3">
      <c r="A246" s="221" t="s">
        <v>12</v>
      </c>
      <c r="B246" s="224">
        <v>43879</v>
      </c>
      <c r="C246" s="221" t="s">
        <v>193</v>
      </c>
      <c r="D246" s="221">
        <v>8</v>
      </c>
      <c r="E246" s="221">
        <v>2</v>
      </c>
      <c r="F246" s="221" t="s">
        <v>215</v>
      </c>
      <c r="G246" s="221" t="b">
        <v>0</v>
      </c>
      <c r="H246" s="225">
        <v>0.11111111111111099</v>
      </c>
      <c r="I246" s="225">
        <v>0</v>
      </c>
      <c r="J246" s="225">
        <f t="shared" si="6"/>
        <v>0</v>
      </c>
      <c r="K246" s="221" t="s">
        <v>188</v>
      </c>
      <c r="L246" s="221">
        <v>1</v>
      </c>
      <c r="M246" s="221" t="b">
        <v>0</v>
      </c>
    </row>
    <row r="247" spans="1:13" x14ac:dyDescent="0.3">
      <c r="A247" s="221" t="s">
        <v>12</v>
      </c>
      <c r="B247" s="224">
        <v>43879</v>
      </c>
      <c r="C247" s="221" t="s">
        <v>193</v>
      </c>
      <c r="D247" s="221">
        <v>8</v>
      </c>
      <c r="E247" s="221">
        <v>2</v>
      </c>
      <c r="F247" s="221" t="s">
        <v>216</v>
      </c>
      <c r="G247" s="221" t="b">
        <v>0</v>
      </c>
      <c r="H247" s="225">
        <v>9.6045197740112997E-2</v>
      </c>
      <c r="I247" s="225">
        <v>0.15819209039547999</v>
      </c>
      <c r="J247" s="225">
        <f t="shared" si="6"/>
        <v>1.6470588235294092</v>
      </c>
      <c r="K247" s="221" t="s">
        <v>190</v>
      </c>
      <c r="L247" s="221">
        <v>0.27978515625</v>
      </c>
      <c r="M247" s="221" t="b">
        <v>0</v>
      </c>
    </row>
    <row r="248" spans="1:13" x14ac:dyDescent="0.3">
      <c r="A248" s="221" t="s">
        <v>12</v>
      </c>
      <c r="B248" s="224">
        <v>43879</v>
      </c>
      <c r="C248" s="221" t="s">
        <v>193</v>
      </c>
      <c r="D248" s="221">
        <v>8</v>
      </c>
      <c r="E248" s="221">
        <v>2</v>
      </c>
      <c r="F248" s="221" t="s">
        <v>217</v>
      </c>
      <c r="G248" s="221" t="b">
        <v>0</v>
      </c>
      <c r="H248" s="225">
        <v>0.15972222222222199</v>
      </c>
      <c r="I248" s="225">
        <v>0.43055555555555602</v>
      </c>
      <c r="J248" s="225">
        <f t="shared" si="6"/>
        <v>2.6956521739130506</v>
      </c>
      <c r="K248" s="226" t="s">
        <v>190</v>
      </c>
      <c r="L248" s="221">
        <v>7.080078125E-3</v>
      </c>
      <c r="M248" s="226" t="b">
        <v>1</v>
      </c>
    </row>
    <row r="249" spans="1:13" x14ac:dyDescent="0.3">
      <c r="A249" s="221" t="s">
        <v>12</v>
      </c>
      <c r="B249" s="224">
        <v>43879</v>
      </c>
      <c r="C249" s="221" t="s">
        <v>193</v>
      </c>
      <c r="D249" s="221">
        <v>8</v>
      </c>
      <c r="E249" s="221">
        <v>2</v>
      </c>
      <c r="F249" s="221" t="s">
        <v>218</v>
      </c>
      <c r="G249" s="221" t="b">
        <v>0</v>
      </c>
      <c r="H249" s="225">
        <v>0.163636363636364</v>
      </c>
      <c r="I249" s="225">
        <v>0.266666666666667</v>
      </c>
      <c r="J249" s="225">
        <f t="shared" si="6"/>
        <v>1.629629629629628</v>
      </c>
      <c r="K249" s="221" t="s">
        <v>190</v>
      </c>
      <c r="L249" s="221">
        <v>0.6083984375</v>
      </c>
      <c r="M249" s="221" t="b">
        <v>0</v>
      </c>
    </row>
    <row r="250" spans="1:13" x14ac:dyDescent="0.3">
      <c r="A250" s="221" t="s">
        <v>12</v>
      </c>
      <c r="B250" s="224">
        <v>43879</v>
      </c>
      <c r="C250" s="221" t="s">
        <v>193</v>
      </c>
      <c r="D250" s="221">
        <v>8</v>
      </c>
      <c r="E250" s="221">
        <v>2</v>
      </c>
      <c r="F250" s="221" t="s">
        <v>219</v>
      </c>
      <c r="G250" s="221" t="b">
        <v>0</v>
      </c>
      <c r="H250" s="225">
        <v>8.0701754385964899E-2</v>
      </c>
      <c r="I250" s="225">
        <v>0.12631578947368399</v>
      </c>
      <c r="J250" s="225">
        <f t="shared" si="6"/>
        <v>1.5652173913043455</v>
      </c>
      <c r="K250" s="221" t="s">
        <v>190</v>
      </c>
      <c r="L250" s="221">
        <v>0.620384233815922</v>
      </c>
      <c r="M250" s="221" t="b">
        <v>0</v>
      </c>
    </row>
    <row r="251" spans="1:13" x14ac:dyDescent="0.3">
      <c r="A251" s="221" t="s">
        <v>12</v>
      </c>
      <c r="B251" s="224">
        <v>43879</v>
      </c>
      <c r="C251" s="221" t="s">
        <v>193</v>
      </c>
      <c r="D251" s="221">
        <v>8</v>
      </c>
      <c r="E251" s="221">
        <v>2</v>
      </c>
      <c r="F251" s="221" t="s">
        <v>220</v>
      </c>
      <c r="G251" s="221" t="b">
        <v>0</v>
      </c>
      <c r="H251" s="225">
        <v>0.122605363984674</v>
      </c>
      <c r="I251" s="225">
        <v>0.114942528735632</v>
      </c>
      <c r="J251" s="225">
        <f t="shared" si="6"/>
        <v>0.937500000000001</v>
      </c>
      <c r="K251" s="221" t="s">
        <v>188</v>
      </c>
      <c r="L251" s="221">
        <v>0.403127950386793</v>
      </c>
      <c r="M251" s="221" t="b">
        <v>0</v>
      </c>
    </row>
    <row r="252" spans="1:13" x14ac:dyDescent="0.3">
      <c r="A252" s="221" t="s">
        <v>12</v>
      </c>
      <c r="B252" s="224">
        <v>43879</v>
      </c>
      <c r="C252" s="221" t="s">
        <v>193</v>
      </c>
      <c r="D252" s="221">
        <v>8</v>
      </c>
      <c r="E252" s="221">
        <v>2</v>
      </c>
      <c r="F252" s="221" t="s">
        <v>221</v>
      </c>
      <c r="G252" s="221" t="b">
        <v>0</v>
      </c>
      <c r="H252" s="225">
        <v>0.21904761904761899</v>
      </c>
      <c r="I252" s="225">
        <v>0.61904761904761896</v>
      </c>
      <c r="J252" s="225">
        <f t="shared" si="6"/>
        <v>2.8260869565217392</v>
      </c>
      <c r="K252" s="226" t="s">
        <v>190</v>
      </c>
      <c r="L252" s="221">
        <v>4.6875E-2</v>
      </c>
      <c r="M252" s="226" t="b">
        <v>1</v>
      </c>
    </row>
    <row r="253" spans="1:13" x14ac:dyDescent="0.3">
      <c r="A253" s="221" t="s">
        <v>12</v>
      </c>
      <c r="B253" s="224">
        <v>43879</v>
      </c>
      <c r="C253" s="221" t="s">
        <v>194</v>
      </c>
      <c r="D253" s="221">
        <v>1</v>
      </c>
      <c r="E253" s="221">
        <v>1</v>
      </c>
      <c r="F253" s="221" t="s">
        <v>212</v>
      </c>
      <c r="G253" s="221" t="b">
        <v>0</v>
      </c>
      <c r="H253" s="225">
        <v>1.6666666666666701</v>
      </c>
      <c r="I253" s="225">
        <v>3.3333333333333299</v>
      </c>
      <c r="J253" s="225">
        <f t="shared" si="6"/>
        <v>1.9999999999999938</v>
      </c>
      <c r="K253" s="221" t="s">
        <v>190</v>
      </c>
      <c r="L253" s="221">
        <v>1</v>
      </c>
      <c r="M253" s="221" t="b">
        <v>0</v>
      </c>
    </row>
    <row r="254" spans="1:13" x14ac:dyDescent="0.3">
      <c r="A254" s="221" t="s">
        <v>12</v>
      </c>
      <c r="B254" s="224">
        <v>43879</v>
      </c>
      <c r="C254" s="221" t="s">
        <v>194</v>
      </c>
      <c r="D254" s="221">
        <v>1</v>
      </c>
      <c r="E254" s="221">
        <v>1</v>
      </c>
      <c r="F254" s="221" t="s">
        <v>214</v>
      </c>
      <c r="G254" s="221" t="b">
        <v>0</v>
      </c>
      <c r="H254" s="221" t="s">
        <v>191</v>
      </c>
      <c r="I254" s="221" t="s">
        <v>191</v>
      </c>
      <c r="J254" s="221" t="e">
        <f t="shared" si="6"/>
        <v>#VALUE!</v>
      </c>
      <c r="K254" s="221" t="s">
        <v>191</v>
      </c>
      <c r="L254" s="221" t="s">
        <v>191</v>
      </c>
      <c r="M254" s="221" t="b">
        <v>0</v>
      </c>
    </row>
    <row r="255" spans="1:13" x14ac:dyDescent="0.3">
      <c r="A255" s="221" t="s">
        <v>12</v>
      </c>
      <c r="B255" s="224">
        <v>43879</v>
      </c>
      <c r="C255" s="221" t="s">
        <v>194</v>
      </c>
      <c r="D255" s="221">
        <v>1</v>
      </c>
      <c r="E255" s="221">
        <v>1</v>
      </c>
      <c r="F255" s="221" t="s">
        <v>156</v>
      </c>
      <c r="G255" s="221" t="b">
        <v>0</v>
      </c>
      <c r="H255" s="225">
        <v>1.1111111111111101</v>
      </c>
      <c r="I255" s="225">
        <v>4.8888888888888902</v>
      </c>
      <c r="J255" s="225">
        <f t="shared" si="6"/>
        <v>4.4000000000000057</v>
      </c>
      <c r="K255" s="221" t="s">
        <v>190</v>
      </c>
      <c r="L255" s="221">
        <v>0.5</v>
      </c>
      <c r="M255" s="221" t="b">
        <v>0</v>
      </c>
    </row>
    <row r="256" spans="1:13" x14ac:dyDescent="0.3">
      <c r="A256" s="221" t="s">
        <v>12</v>
      </c>
      <c r="B256" s="224">
        <v>43879</v>
      </c>
      <c r="C256" s="221" t="s">
        <v>194</v>
      </c>
      <c r="D256" s="221">
        <v>1</v>
      </c>
      <c r="E256" s="221">
        <v>1</v>
      </c>
      <c r="F256" s="221" t="s">
        <v>215</v>
      </c>
      <c r="G256" s="221" t="b">
        <v>0</v>
      </c>
      <c r="H256" s="225">
        <v>1.7685185185185199</v>
      </c>
      <c r="I256" s="225">
        <v>2.3333333333333299</v>
      </c>
      <c r="J256" s="225">
        <f t="shared" si="6"/>
        <v>1.3193717277486881</v>
      </c>
      <c r="K256" s="221" t="s">
        <v>190</v>
      </c>
      <c r="L256" s="221">
        <v>5.1945322615926999E-2</v>
      </c>
      <c r="M256" s="221" t="b">
        <v>0</v>
      </c>
    </row>
    <row r="257" spans="1:13" x14ac:dyDescent="0.3">
      <c r="A257" s="221" t="s">
        <v>12</v>
      </c>
      <c r="B257" s="224">
        <v>43879</v>
      </c>
      <c r="C257" s="221" t="s">
        <v>194</v>
      </c>
      <c r="D257" s="221">
        <v>1</v>
      </c>
      <c r="E257" s="221">
        <v>1</v>
      </c>
      <c r="F257" s="221" t="s">
        <v>216</v>
      </c>
      <c r="G257" s="221" t="b">
        <v>0</v>
      </c>
      <c r="H257" s="225">
        <v>2.1111111111111098</v>
      </c>
      <c r="I257" s="225">
        <v>1.7111111111111099</v>
      </c>
      <c r="J257" s="225">
        <f t="shared" si="6"/>
        <v>0.81052631578947365</v>
      </c>
      <c r="K257" s="221" t="s">
        <v>188</v>
      </c>
      <c r="L257" s="221">
        <v>0.9525146484375</v>
      </c>
      <c r="M257" s="221" t="b">
        <v>0</v>
      </c>
    </row>
    <row r="258" spans="1:13" x14ac:dyDescent="0.3">
      <c r="A258" s="221" t="s">
        <v>12</v>
      </c>
      <c r="B258" s="224">
        <v>43879</v>
      </c>
      <c r="C258" s="221" t="s">
        <v>194</v>
      </c>
      <c r="D258" s="221">
        <v>1</v>
      </c>
      <c r="E258" s="221">
        <v>1</v>
      </c>
      <c r="F258" s="221" t="s">
        <v>217</v>
      </c>
      <c r="G258" s="221" t="b">
        <v>0</v>
      </c>
      <c r="H258" s="225">
        <v>1.1111111111111101</v>
      </c>
      <c r="I258" s="225">
        <v>1.7666666666666699</v>
      </c>
      <c r="J258" s="225">
        <f t="shared" ref="J258:J321" si="7">I258/H258</f>
        <v>1.5900000000000045</v>
      </c>
      <c r="K258" s="226" t="s">
        <v>190</v>
      </c>
      <c r="L258" s="221">
        <v>4.2656141847449001E-2</v>
      </c>
      <c r="M258" s="226" t="b">
        <v>1</v>
      </c>
    </row>
    <row r="259" spans="1:13" x14ac:dyDescent="0.3">
      <c r="A259" s="221" t="s">
        <v>12</v>
      </c>
      <c r="B259" s="224">
        <v>43879</v>
      </c>
      <c r="C259" s="221" t="s">
        <v>194</v>
      </c>
      <c r="D259" s="221">
        <v>1</v>
      </c>
      <c r="E259" s="221">
        <v>1</v>
      </c>
      <c r="F259" s="221" t="s">
        <v>218</v>
      </c>
      <c r="G259" s="221" t="b">
        <v>0</v>
      </c>
      <c r="H259" s="225">
        <v>2.3148148148148202</v>
      </c>
      <c r="I259" s="225">
        <v>2.6481481481481501</v>
      </c>
      <c r="J259" s="225">
        <f t="shared" si="7"/>
        <v>1.1439999999999981</v>
      </c>
      <c r="K259" s="221" t="s">
        <v>190</v>
      </c>
      <c r="L259" s="221">
        <v>1</v>
      </c>
      <c r="M259" s="221" t="b">
        <v>0</v>
      </c>
    </row>
    <row r="260" spans="1:13" x14ac:dyDescent="0.3">
      <c r="A260" s="221" t="s">
        <v>12</v>
      </c>
      <c r="B260" s="224">
        <v>43879</v>
      </c>
      <c r="C260" s="221" t="s">
        <v>194</v>
      </c>
      <c r="D260" s="221">
        <v>1</v>
      </c>
      <c r="E260" s="221">
        <v>1</v>
      </c>
      <c r="F260" s="221" t="s">
        <v>219</v>
      </c>
      <c r="G260" s="221" t="b">
        <v>0</v>
      </c>
      <c r="H260" s="225">
        <v>3.7843137254902</v>
      </c>
      <c r="I260" s="225">
        <v>4.31372549019608</v>
      </c>
      <c r="J260" s="225">
        <f t="shared" si="7"/>
        <v>1.139896373056994</v>
      </c>
      <c r="K260" s="221" t="s">
        <v>190</v>
      </c>
      <c r="L260" s="221">
        <v>0.68711818797961899</v>
      </c>
      <c r="M260" s="221" t="b">
        <v>0</v>
      </c>
    </row>
    <row r="261" spans="1:13" x14ac:dyDescent="0.3">
      <c r="A261" s="221" t="s">
        <v>12</v>
      </c>
      <c r="B261" s="224">
        <v>43879</v>
      </c>
      <c r="C261" s="221" t="s">
        <v>194</v>
      </c>
      <c r="D261" s="221">
        <v>1</v>
      </c>
      <c r="E261" s="221">
        <v>1</v>
      </c>
      <c r="F261" s="221" t="s">
        <v>220</v>
      </c>
      <c r="G261" s="221" t="b">
        <v>0</v>
      </c>
      <c r="H261" s="225">
        <v>2.3888888888888902</v>
      </c>
      <c r="I261" s="225">
        <v>4.94444444444445</v>
      </c>
      <c r="J261" s="225">
        <f t="shared" si="7"/>
        <v>2.0697674418604661</v>
      </c>
      <c r="K261" s="226" t="s">
        <v>190</v>
      </c>
      <c r="L261" s="221">
        <v>1.4466782614765399E-2</v>
      </c>
      <c r="M261" s="226" t="b">
        <v>1</v>
      </c>
    </row>
    <row r="262" spans="1:13" x14ac:dyDescent="0.3">
      <c r="A262" s="221" t="s">
        <v>12</v>
      </c>
      <c r="B262" s="224">
        <v>43879</v>
      </c>
      <c r="C262" s="221" t="s">
        <v>194</v>
      </c>
      <c r="D262" s="221">
        <v>1</v>
      </c>
      <c r="E262" s="221">
        <v>1</v>
      </c>
      <c r="F262" s="221" t="s">
        <v>221</v>
      </c>
      <c r="G262" s="221" t="b">
        <v>0</v>
      </c>
      <c r="H262" s="225">
        <v>0.984615384615385</v>
      </c>
      <c r="I262" s="225">
        <v>1.5025641025640999</v>
      </c>
      <c r="J262" s="225">
        <f t="shared" si="7"/>
        <v>1.5260416666666634</v>
      </c>
      <c r="K262" s="226" t="s">
        <v>190</v>
      </c>
      <c r="L262" s="221">
        <v>6.1891450264744199E-3</v>
      </c>
      <c r="M262" s="226" t="b">
        <v>1</v>
      </c>
    </row>
    <row r="263" spans="1:13" x14ac:dyDescent="0.3">
      <c r="A263" s="221" t="s">
        <v>12</v>
      </c>
      <c r="B263" s="224">
        <v>43879</v>
      </c>
      <c r="C263" s="221" t="s">
        <v>194</v>
      </c>
      <c r="D263" s="221">
        <v>4</v>
      </c>
      <c r="E263" s="221">
        <v>1</v>
      </c>
      <c r="F263" s="221" t="s">
        <v>212</v>
      </c>
      <c r="G263" s="221" t="b">
        <v>0</v>
      </c>
      <c r="H263" s="225">
        <v>0.33333333333333298</v>
      </c>
      <c r="I263" s="225">
        <v>0</v>
      </c>
      <c r="J263" s="225">
        <f t="shared" si="7"/>
        <v>0</v>
      </c>
      <c r="K263" s="221" t="s">
        <v>188</v>
      </c>
      <c r="L263" s="221">
        <v>1</v>
      </c>
      <c r="M263" s="221" t="b">
        <v>0</v>
      </c>
    </row>
    <row r="264" spans="1:13" x14ac:dyDescent="0.3">
      <c r="A264" s="221" t="s">
        <v>12</v>
      </c>
      <c r="B264" s="224">
        <v>43879</v>
      </c>
      <c r="C264" s="221" t="s">
        <v>194</v>
      </c>
      <c r="D264" s="221">
        <v>4</v>
      </c>
      <c r="E264" s="221">
        <v>1</v>
      </c>
      <c r="F264" s="221" t="s">
        <v>214</v>
      </c>
      <c r="G264" s="221" t="b">
        <v>0</v>
      </c>
      <c r="H264" s="225">
        <v>0.41509433962264197</v>
      </c>
      <c r="I264" s="225">
        <v>0.138364779874214</v>
      </c>
      <c r="J264" s="225">
        <f t="shared" si="7"/>
        <v>0.33333333333333337</v>
      </c>
      <c r="K264" s="227" t="s">
        <v>188</v>
      </c>
      <c r="L264" s="221">
        <v>2.98894760312879E-3</v>
      </c>
      <c r="M264" s="226" t="b">
        <v>1</v>
      </c>
    </row>
    <row r="265" spans="1:13" x14ac:dyDescent="0.3">
      <c r="A265" s="221" t="s">
        <v>12</v>
      </c>
      <c r="B265" s="224">
        <v>43879</v>
      </c>
      <c r="C265" s="221" t="s">
        <v>194</v>
      </c>
      <c r="D265" s="221">
        <v>4</v>
      </c>
      <c r="E265" s="221">
        <v>1</v>
      </c>
      <c r="F265" s="221" t="s">
        <v>156</v>
      </c>
      <c r="G265" s="221" t="b">
        <v>0</v>
      </c>
      <c r="H265" s="225">
        <v>5.5555555555555601E-2</v>
      </c>
      <c r="I265" s="225">
        <v>0.22222222222222199</v>
      </c>
      <c r="J265" s="225">
        <f t="shared" si="7"/>
        <v>3.9999999999999925</v>
      </c>
      <c r="K265" s="221" t="s">
        <v>190</v>
      </c>
      <c r="L265" s="221">
        <v>0.5</v>
      </c>
      <c r="M265" s="221" t="b">
        <v>0</v>
      </c>
    </row>
    <row r="266" spans="1:13" x14ac:dyDescent="0.3">
      <c r="A266" s="221" t="s">
        <v>12</v>
      </c>
      <c r="B266" s="224">
        <v>43879</v>
      </c>
      <c r="C266" s="221" t="s">
        <v>194</v>
      </c>
      <c r="D266" s="221">
        <v>4</v>
      </c>
      <c r="E266" s="221">
        <v>1</v>
      </c>
      <c r="F266" s="221" t="s">
        <v>215</v>
      </c>
      <c r="G266" s="221" t="b">
        <v>0</v>
      </c>
      <c r="H266" s="221">
        <v>0</v>
      </c>
      <c r="I266" s="225">
        <v>0.16666666666666699</v>
      </c>
      <c r="J266" s="221" t="e">
        <f t="shared" si="7"/>
        <v>#DIV/0!</v>
      </c>
      <c r="K266" s="221" t="s">
        <v>190</v>
      </c>
      <c r="L266" s="221">
        <v>1</v>
      </c>
      <c r="M266" s="221" t="b">
        <v>0</v>
      </c>
    </row>
    <row r="267" spans="1:13" x14ac:dyDescent="0.3">
      <c r="A267" s="221" t="s">
        <v>12</v>
      </c>
      <c r="B267" s="224">
        <v>43879</v>
      </c>
      <c r="C267" s="221" t="s">
        <v>194</v>
      </c>
      <c r="D267" s="221">
        <v>4</v>
      </c>
      <c r="E267" s="221">
        <v>1</v>
      </c>
      <c r="F267" s="221" t="s">
        <v>216</v>
      </c>
      <c r="G267" s="221" t="b">
        <v>0</v>
      </c>
      <c r="H267" s="225">
        <v>0.22857142857142901</v>
      </c>
      <c r="I267" s="225">
        <v>0.19047619047618999</v>
      </c>
      <c r="J267" s="225">
        <f t="shared" si="7"/>
        <v>0.8333333333333296</v>
      </c>
      <c r="K267" s="221" t="s">
        <v>188</v>
      </c>
      <c r="L267" s="221">
        <v>0.55033313815389795</v>
      </c>
      <c r="M267" s="221" t="b">
        <v>0</v>
      </c>
    </row>
    <row r="268" spans="1:13" x14ac:dyDescent="0.3">
      <c r="A268" s="221" t="s">
        <v>12</v>
      </c>
      <c r="B268" s="224">
        <v>43879</v>
      </c>
      <c r="C268" s="222" t="s">
        <v>194</v>
      </c>
      <c r="D268" s="221">
        <v>4</v>
      </c>
      <c r="E268" s="221">
        <v>1</v>
      </c>
      <c r="F268" s="221" t="s">
        <v>217</v>
      </c>
      <c r="G268" s="221" t="b">
        <v>0</v>
      </c>
      <c r="H268" s="225">
        <v>9.3333333333333296E-2</v>
      </c>
      <c r="I268" s="225">
        <v>0.146666666666667</v>
      </c>
      <c r="J268" s="225">
        <f t="shared" si="7"/>
        <v>1.5714285714285756</v>
      </c>
      <c r="K268" s="221" t="s">
        <v>190</v>
      </c>
      <c r="L268" s="221">
        <v>0.5458984375</v>
      </c>
      <c r="M268" s="221" t="b">
        <v>0</v>
      </c>
    </row>
    <row r="269" spans="1:13" x14ac:dyDescent="0.3">
      <c r="A269" s="221" t="s">
        <v>12</v>
      </c>
      <c r="B269" s="224">
        <v>43879</v>
      </c>
      <c r="C269" s="221" t="s">
        <v>194</v>
      </c>
      <c r="D269" s="221">
        <v>4</v>
      </c>
      <c r="E269" s="221">
        <v>1</v>
      </c>
      <c r="F269" s="221" t="s">
        <v>218</v>
      </c>
      <c r="G269" s="221" t="b">
        <v>0</v>
      </c>
      <c r="H269" s="225">
        <v>0.39492753623188398</v>
      </c>
      <c r="I269" s="225">
        <v>0.23913043478260901</v>
      </c>
      <c r="J269" s="225">
        <f t="shared" si="7"/>
        <v>0.60550458715596422</v>
      </c>
      <c r="K269" s="221" t="s">
        <v>188</v>
      </c>
      <c r="L269" s="221">
        <v>0.21174515508767999</v>
      </c>
      <c r="M269" s="221" t="b">
        <v>0</v>
      </c>
    </row>
    <row r="270" spans="1:13" x14ac:dyDescent="0.3">
      <c r="A270" s="221" t="s">
        <v>12</v>
      </c>
      <c r="B270" s="224">
        <v>43879</v>
      </c>
      <c r="C270" s="221" t="s">
        <v>194</v>
      </c>
      <c r="D270" s="221">
        <v>4</v>
      </c>
      <c r="E270" s="221">
        <v>1</v>
      </c>
      <c r="F270" s="221" t="s">
        <v>219</v>
      </c>
      <c r="G270" s="221" t="b">
        <v>0</v>
      </c>
      <c r="H270" s="225">
        <v>0.21929824561403499</v>
      </c>
      <c r="I270" s="225">
        <v>0.14912280701754399</v>
      </c>
      <c r="J270" s="225">
        <f t="shared" si="7"/>
        <v>0.68000000000000094</v>
      </c>
      <c r="K270" s="221" t="s">
        <v>188</v>
      </c>
      <c r="L270" s="221">
        <v>0.9029541015625</v>
      </c>
      <c r="M270" s="221" t="b">
        <v>0</v>
      </c>
    </row>
    <row r="271" spans="1:13" x14ac:dyDescent="0.3">
      <c r="A271" s="221" t="s">
        <v>12</v>
      </c>
      <c r="B271" s="224">
        <v>43879</v>
      </c>
      <c r="C271" s="221" t="s">
        <v>194</v>
      </c>
      <c r="D271" s="221">
        <v>4</v>
      </c>
      <c r="E271" s="221">
        <v>1</v>
      </c>
      <c r="F271" s="221" t="s">
        <v>220</v>
      </c>
      <c r="G271" s="221" t="b">
        <v>0</v>
      </c>
      <c r="H271" s="225">
        <v>0.22962962962962999</v>
      </c>
      <c r="I271" s="225">
        <v>0.140740740740741</v>
      </c>
      <c r="J271" s="225">
        <f t="shared" si="7"/>
        <v>0.61290322580645173</v>
      </c>
      <c r="K271" s="221" t="s">
        <v>188</v>
      </c>
      <c r="L271" s="221">
        <v>0.66475950926759397</v>
      </c>
      <c r="M271" s="221" t="b">
        <v>0</v>
      </c>
    </row>
    <row r="272" spans="1:13" x14ac:dyDescent="0.3">
      <c r="A272" s="221" t="s">
        <v>12</v>
      </c>
      <c r="B272" s="224">
        <v>43879</v>
      </c>
      <c r="C272" s="221" t="s">
        <v>194</v>
      </c>
      <c r="D272" s="221">
        <v>4</v>
      </c>
      <c r="E272" s="221">
        <v>1</v>
      </c>
      <c r="F272" s="221" t="s">
        <v>221</v>
      </c>
      <c r="G272" s="221" t="b">
        <v>0</v>
      </c>
      <c r="H272" s="225">
        <v>0.44230769230769201</v>
      </c>
      <c r="I272" s="225">
        <v>0.256410256410256</v>
      </c>
      <c r="J272" s="225">
        <f t="shared" si="7"/>
        <v>0.5797101449275357</v>
      </c>
      <c r="K272" s="227" t="s">
        <v>188</v>
      </c>
      <c r="L272" s="221">
        <v>3.70776855840085E-2</v>
      </c>
      <c r="M272" s="226" t="b">
        <v>1</v>
      </c>
    </row>
    <row r="273" spans="1:13" x14ac:dyDescent="0.3">
      <c r="A273" s="221" t="s">
        <v>12</v>
      </c>
      <c r="B273" s="224">
        <v>43879</v>
      </c>
      <c r="C273" s="221" t="s">
        <v>194</v>
      </c>
      <c r="D273" s="221">
        <v>4</v>
      </c>
      <c r="E273" s="221">
        <v>2</v>
      </c>
      <c r="F273" s="221" t="s">
        <v>212</v>
      </c>
      <c r="G273" s="221" t="b">
        <v>0</v>
      </c>
      <c r="H273" s="221">
        <v>0</v>
      </c>
      <c r="I273" s="225">
        <v>0</v>
      </c>
      <c r="J273" s="221" t="e">
        <f t="shared" si="7"/>
        <v>#DIV/0!</v>
      </c>
      <c r="K273" s="221" t="s">
        <v>191</v>
      </c>
      <c r="L273" s="221">
        <v>1</v>
      </c>
      <c r="M273" s="221" t="b">
        <v>0</v>
      </c>
    </row>
    <row r="274" spans="1:13" x14ac:dyDescent="0.3">
      <c r="A274" s="221" t="s">
        <v>12</v>
      </c>
      <c r="B274" s="224">
        <v>43879</v>
      </c>
      <c r="C274" s="221" t="s">
        <v>194</v>
      </c>
      <c r="D274" s="221">
        <v>4</v>
      </c>
      <c r="E274" s="221">
        <v>2</v>
      </c>
      <c r="F274" s="221" t="s">
        <v>214</v>
      </c>
      <c r="G274" s="221" t="b">
        <v>0</v>
      </c>
      <c r="H274" s="225">
        <v>2.51572327044025E-2</v>
      </c>
      <c r="I274" s="225">
        <v>1.88679245283019E-2</v>
      </c>
      <c r="J274" s="225">
        <f t="shared" si="7"/>
        <v>0.750000000000001</v>
      </c>
      <c r="K274" s="221" t="s">
        <v>188</v>
      </c>
      <c r="L274" s="221">
        <v>1</v>
      </c>
      <c r="M274" s="221" t="b">
        <v>0</v>
      </c>
    </row>
    <row r="275" spans="1:13" x14ac:dyDescent="0.3">
      <c r="A275" s="221" t="s">
        <v>12</v>
      </c>
      <c r="B275" s="224">
        <v>43879</v>
      </c>
      <c r="C275" s="221" t="s">
        <v>194</v>
      </c>
      <c r="D275" s="221">
        <v>4</v>
      </c>
      <c r="E275" s="221">
        <v>2</v>
      </c>
      <c r="F275" s="221" t="s">
        <v>156</v>
      </c>
      <c r="G275" s="221" t="b">
        <v>0</v>
      </c>
      <c r="H275" s="221">
        <v>0</v>
      </c>
      <c r="I275" s="225">
        <v>0</v>
      </c>
      <c r="J275" s="221" t="e">
        <f t="shared" si="7"/>
        <v>#DIV/0!</v>
      </c>
      <c r="K275" s="221" t="s">
        <v>191</v>
      </c>
      <c r="L275" s="221">
        <v>1</v>
      </c>
      <c r="M275" s="221" t="b">
        <v>0</v>
      </c>
    </row>
    <row r="276" spans="1:13" x14ac:dyDescent="0.3">
      <c r="A276" s="221" t="s">
        <v>12</v>
      </c>
      <c r="B276" s="224">
        <v>43879</v>
      </c>
      <c r="C276" s="221" t="s">
        <v>194</v>
      </c>
      <c r="D276" s="221">
        <v>4</v>
      </c>
      <c r="E276" s="221">
        <v>2</v>
      </c>
      <c r="F276" s="221" t="s">
        <v>215</v>
      </c>
      <c r="G276" s="221" t="b">
        <v>0</v>
      </c>
      <c r="H276" s="221">
        <v>0</v>
      </c>
      <c r="I276" s="225">
        <v>0</v>
      </c>
      <c r="J276" s="221" t="e">
        <f t="shared" si="7"/>
        <v>#DIV/0!</v>
      </c>
      <c r="K276" s="221" t="s">
        <v>191</v>
      </c>
      <c r="L276" s="221">
        <v>1</v>
      </c>
      <c r="M276" s="221" t="b">
        <v>0</v>
      </c>
    </row>
    <row r="277" spans="1:13" x14ac:dyDescent="0.3">
      <c r="A277" s="221" t="s">
        <v>12</v>
      </c>
      <c r="B277" s="224">
        <v>43879</v>
      </c>
      <c r="C277" s="221" t="s">
        <v>194</v>
      </c>
      <c r="D277" s="221">
        <v>4</v>
      </c>
      <c r="E277" s="221">
        <v>2</v>
      </c>
      <c r="F277" s="221" t="s">
        <v>216</v>
      </c>
      <c r="G277" s="221" t="b">
        <v>0</v>
      </c>
      <c r="H277" s="225">
        <v>2.3809523809523801E-2</v>
      </c>
      <c r="I277" s="225">
        <v>0</v>
      </c>
      <c r="J277" s="225">
        <f t="shared" si="7"/>
        <v>0</v>
      </c>
      <c r="K277" s="221" t="s">
        <v>188</v>
      </c>
      <c r="L277" s="221">
        <v>6.25E-2</v>
      </c>
      <c r="M277" s="221" t="b">
        <v>0</v>
      </c>
    </row>
    <row r="278" spans="1:13" x14ac:dyDescent="0.3">
      <c r="A278" s="221" t="s">
        <v>12</v>
      </c>
      <c r="B278" s="224">
        <v>43879</v>
      </c>
      <c r="C278" s="222" t="s">
        <v>194</v>
      </c>
      <c r="D278" s="221">
        <v>4</v>
      </c>
      <c r="E278" s="221">
        <v>2</v>
      </c>
      <c r="F278" s="221" t="s">
        <v>217</v>
      </c>
      <c r="G278" s="221" t="b">
        <v>0</v>
      </c>
      <c r="H278" s="225">
        <v>0.08</v>
      </c>
      <c r="I278" s="225">
        <v>0</v>
      </c>
      <c r="J278" s="225">
        <f t="shared" si="7"/>
        <v>0</v>
      </c>
      <c r="K278" s="221" t="s">
        <v>188</v>
      </c>
      <c r="L278" s="221">
        <v>1</v>
      </c>
      <c r="M278" s="221" t="b">
        <v>0</v>
      </c>
    </row>
    <row r="279" spans="1:13" x14ac:dyDescent="0.3">
      <c r="A279" s="221" t="s">
        <v>12</v>
      </c>
      <c r="B279" s="224">
        <v>43879</v>
      </c>
      <c r="C279" s="221" t="s">
        <v>194</v>
      </c>
      <c r="D279" s="221">
        <v>4</v>
      </c>
      <c r="E279" s="221">
        <v>2</v>
      </c>
      <c r="F279" s="221" t="s">
        <v>218</v>
      </c>
      <c r="G279" s="221" t="b">
        <v>0</v>
      </c>
      <c r="H279" s="225">
        <v>2.1739130434782601E-2</v>
      </c>
      <c r="I279" s="225">
        <v>1.0869565217391301E-2</v>
      </c>
      <c r="J279" s="225">
        <f t="shared" si="7"/>
        <v>0.5</v>
      </c>
      <c r="K279" s="221" t="s">
        <v>188</v>
      </c>
      <c r="L279" s="221">
        <v>0.765625</v>
      </c>
      <c r="M279" s="221" t="b">
        <v>0</v>
      </c>
    </row>
    <row r="280" spans="1:13" x14ac:dyDescent="0.3">
      <c r="A280" s="221" t="s">
        <v>12</v>
      </c>
      <c r="B280" s="224">
        <v>43879</v>
      </c>
      <c r="C280" s="221" t="s">
        <v>194</v>
      </c>
      <c r="D280" s="221">
        <v>4</v>
      </c>
      <c r="E280" s="221">
        <v>2</v>
      </c>
      <c r="F280" s="221" t="s">
        <v>219</v>
      </c>
      <c r="G280" s="221" t="b">
        <v>0</v>
      </c>
      <c r="H280" s="221">
        <v>0</v>
      </c>
      <c r="I280" s="225">
        <v>1.7543859649122799E-2</v>
      </c>
      <c r="J280" s="221" t="e">
        <f t="shared" si="7"/>
        <v>#DIV/0!</v>
      </c>
      <c r="K280" s="221" t="s">
        <v>190</v>
      </c>
      <c r="L280" s="221">
        <v>0.5</v>
      </c>
      <c r="M280" s="221" t="b">
        <v>0</v>
      </c>
    </row>
    <row r="281" spans="1:13" x14ac:dyDescent="0.3">
      <c r="A281" s="221" t="s">
        <v>12</v>
      </c>
      <c r="B281" s="224">
        <v>43879</v>
      </c>
      <c r="C281" s="221" t="s">
        <v>194</v>
      </c>
      <c r="D281" s="221">
        <v>4</v>
      </c>
      <c r="E281" s="221">
        <v>2</v>
      </c>
      <c r="F281" s="221" t="s">
        <v>220</v>
      </c>
      <c r="G281" s="221" t="b">
        <v>0</v>
      </c>
      <c r="H281" s="221">
        <v>0</v>
      </c>
      <c r="I281" s="225">
        <v>1.48148148148148E-2</v>
      </c>
      <c r="J281" s="221" t="e">
        <f t="shared" si="7"/>
        <v>#DIV/0!</v>
      </c>
      <c r="K281" s="221" t="s">
        <v>190</v>
      </c>
      <c r="L281" s="221">
        <v>0.5</v>
      </c>
      <c r="M281" s="221" t="b">
        <v>0</v>
      </c>
    </row>
    <row r="282" spans="1:13" x14ac:dyDescent="0.3">
      <c r="A282" s="221" t="s">
        <v>12</v>
      </c>
      <c r="B282" s="224">
        <v>43879</v>
      </c>
      <c r="C282" s="221" t="s">
        <v>194</v>
      </c>
      <c r="D282" s="221">
        <v>4</v>
      </c>
      <c r="E282" s="221">
        <v>2</v>
      </c>
      <c r="F282" s="221" t="s">
        <v>221</v>
      </c>
      <c r="G282" s="221" t="b">
        <v>0</v>
      </c>
      <c r="H282" s="225">
        <v>8.3333333333333301E-2</v>
      </c>
      <c r="I282" s="225">
        <v>3.2051282051282097E-2</v>
      </c>
      <c r="J282" s="225">
        <f t="shared" si="7"/>
        <v>0.3846153846153853</v>
      </c>
      <c r="K282" s="221" t="s">
        <v>188</v>
      </c>
      <c r="L282" s="221">
        <v>0.28515625</v>
      </c>
      <c r="M282" s="221" t="b">
        <v>0</v>
      </c>
    </row>
    <row r="283" spans="1:13" x14ac:dyDescent="0.3">
      <c r="A283" s="221" t="s">
        <v>11</v>
      </c>
      <c r="B283" s="224">
        <v>43880</v>
      </c>
      <c r="C283" s="221" t="s">
        <v>195</v>
      </c>
      <c r="D283" s="221">
        <v>3</v>
      </c>
      <c r="E283" s="221">
        <v>1</v>
      </c>
      <c r="F283" s="221" t="s">
        <v>212</v>
      </c>
      <c r="G283" s="221" t="b">
        <v>0</v>
      </c>
      <c r="H283" s="225">
        <v>0.16666666666666699</v>
      </c>
      <c r="I283" s="225">
        <v>0.33333333333333298</v>
      </c>
      <c r="J283" s="225">
        <f t="shared" si="7"/>
        <v>1.999999999999994</v>
      </c>
      <c r="K283" s="221" t="s">
        <v>190</v>
      </c>
      <c r="L283" s="221">
        <v>1</v>
      </c>
      <c r="M283" s="221" t="b">
        <v>0</v>
      </c>
    </row>
    <row r="284" spans="1:13" x14ac:dyDescent="0.3">
      <c r="A284" s="221" t="s">
        <v>11</v>
      </c>
      <c r="B284" s="224">
        <v>43880</v>
      </c>
      <c r="C284" s="221" t="s">
        <v>195</v>
      </c>
      <c r="D284" s="221">
        <v>3</v>
      </c>
      <c r="E284" s="221">
        <v>1</v>
      </c>
      <c r="F284" s="221" t="s">
        <v>214</v>
      </c>
      <c r="G284" s="221" t="b">
        <v>0</v>
      </c>
      <c r="H284" s="225">
        <v>0.61111111111111105</v>
      </c>
      <c r="I284" s="225">
        <v>0.5</v>
      </c>
      <c r="J284" s="225">
        <f t="shared" si="7"/>
        <v>0.81818181818181823</v>
      </c>
      <c r="K284" s="221" t="s">
        <v>188</v>
      </c>
      <c r="L284" s="221">
        <v>0.6875</v>
      </c>
      <c r="M284" s="221" t="b">
        <v>0</v>
      </c>
    </row>
    <row r="285" spans="1:13" x14ac:dyDescent="0.3">
      <c r="A285" s="221" t="s">
        <v>11</v>
      </c>
      <c r="B285" s="224">
        <v>43880</v>
      </c>
      <c r="C285" s="221" t="s">
        <v>195</v>
      </c>
      <c r="D285" s="221">
        <v>3</v>
      </c>
      <c r="E285" s="221">
        <v>1</v>
      </c>
      <c r="F285" s="221" t="s">
        <v>156</v>
      </c>
      <c r="G285" s="221" t="b">
        <v>0</v>
      </c>
      <c r="H285" s="225">
        <v>0.11111111111111099</v>
      </c>
      <c r="I285" s="225">
        <v>0.11111111111111099</v>
      </c>
      <c r="J285" s="225">
        <f t="shared" si="7"/>
        <v>1</v>
      </c>
      <c r="K285" s="221" t="s">
        <v>191</v>
      </c>
      <c r="L285" s="221">
        <v>1</v>
      </c>
      <c r="M285" s="221" t="b">
        <v>0</v>
      </c>
    </row>
    <row r="286" spans="1:13" x14ac:dyDescent="0.3">
      <c r="A286" s="221" t="s">
        <v>11</v>
      </c>
      <c r="B286" s="224">
        <v>43880</v>
      </c>
      <c r="C286" s="221" t="s">
        <v>195</v>
      </c>
      <c r="D286" s="221">
        <v>3</v>
      </c>
      <c r="E286" s="221">
        <v>1</v>
      </c>
      <c r="F286" s="221" t="s">
        <v>215</v>
      </c>
      <c r="G286" s="221" t="b">
        <v>0</v>
      </c>
      <c r="H286" s="225">
        <v>1.109375</v>
      </c>
      <c r="I286" s="225">
        <v>1.21875</v>
      </c>
      <c r="J286" s="225">
        <f t="shared" si="7"/>
        <v>1.0985915492957747</v>
      </c>
      <c r="K286" s="221" t="s">
        <v>190</v>
      </c>
      <c r="L286" s="221">
        <v>0.42585728273569501</v>
      </c>
      <c r="M286" s="221" t="b">
        <v>0</v>
      </c>
    </row>
    <row r="287" spans="1:13" x14ac:dyDescent="0.3">
      <c r="A287" s="221" t="s">
        <v>11</v>
      </c>
      <c r="B287" s="224">
        <v>43880</v>
      </c>
      <c r="C287" s="221" t="s">
        <v>195</v>
      </c>
      <c r="D287" s="221">
        <v>3</v>
      </c>
      <c r="E287" s="221">
        <v>1</v>
      </c>
      <c r="F287" s="221" t="s">
        <v>216</v>
      </c>
      <c r="G287" s="221" t="b">
        <v>0</v>
      </c>
      <c r="H287" s="225">
        <v>0.281481481481481</v>
      </c>
      <c r="I287" s="225">
        <v>0.27407407407407403</v>
      </c>
      <c r="J287" s="225">
        <f t="shared" si="7"/>
        <v>0.97368421052631726</v>
      </c>
      <c r="K287" s="221" t="s">
        <v>188</v>
      </c>
      <c r="L287" s="221">
        <v>0.999755859375</v>
      </c>
      <c r="M287" s="221" t="b">
        <v>0</v>
      </c>
    </row>
    <row r="288" spans="1:13" x14ac:dyDescent="0.3">
      <c r="A288" s="221" t="s">
        <v>11</v>
      </c>
      <c r="B288" s="224">
        <v>43880</v>
      </c>
      <c r="C288" s="221" t="s">
        <v>195</v>
      </c>
      <c r="D288" s="221">
        <v>3</v>
      </c>
      <c r="E288" s="221">
        <v>1</v>
      </c>
      <c r="F288" s="221" t="s">
        <v>217</v>
      </c>
      <c r="G288" s="221" t="b">
        <v>0</v>
      </c>
      <c r="H288" s="225">
        <v>0.32624113475177302</v>
      </c>
      <c r="I288" s="225">
        <v>0.29787234042553201</v>
      </c>
      <c r="J288" s="225">
        <f t="shared" si="7"/>
        <v>0.91304347826086996</v>
      </c>
      <c r="K288" s="221" t="s">
        <v>188</v>
      </c>
      <c r="L288" s="221">
        <v>0.70721084806961898</v>
      </c>
      <c r="M288" s="221" t="b">
        <v>0</v>
      </c>
    </row>
    <row r="289" spans="1:13" x14ac:dyDescent="0.3">
      <c r="A289" s="221" t="s">
        <v>11</v>
      </c>
      <c r="B289" s="224">
        <v>43880</v>
      </c>
      <c r="C289" s="221" t="s">
        <v>195</v>
      </c>
      <c r="D289" s="221">
        <v>3</v>
      </c>
      <c r="E289" s="221">
        <v>1</v>
      </c>
      <c r="F289" s="221" t="s">
        <v>218</v>
      </c>
      <c r="G289" s="221" t="b">
        <v>0</v>
      </c>
      <c r="H289" s="225">
        <v>0.90384615384615397</v>
      </c>
      <c r="I289" s="225">
        <v>0.98076923076923095</v>
      </c>
      <c r="J289" s="225">
        <f t="shared" si="7"/>
        <v>1.0851063829787235</v>
      </c>
      <c r="K289" s="221" t="s">
        <v>190</v>
      </c>
      <c r="L289" s="221">
        <v>0.89050475315362398</v>
      </c>
      <c r="M289" s="221" t="b">
        <v>0</v>
      </c>
    </row>
    <row r="290" spans="1:13" x14ac:dyDescent="0.3">
      <c r="A290" s="221" t="s">
        <v>11</v>
      </c>
      <c r="B290" s="224">
        <v>43880</v>
      </c>
      <c r="C290" s="221" t="s">
        <v>195</v>
      </c>
      <c r="D290" s="221">
        <v>3</v>
      </c>
      <c r="E290" s="221">
        <v>1</v>
      </c>
      <c r="F290" s="221" t="s">
        <v>219</v>
      </c>
      <c r="G290" s="221" t="b">
        <v>0</v>
      </c>
      <c r="H290" s="225">
        <v>1.12745098039216</v>
      </c>
      <c r="I290" s="225">
        <v>1.4166666666666701</v>
      </c>
      <c r="J290" s="225">
        <f t="shared" si="7"/>
        <v>1.2565217391304344</v>
      </c>
      <c r="K290" s="221" t="s">
        <v>190</v>
      </c>
      <c r="L290" s="221">
        <v>0.16218473479793699</v>
      </c>
      <c r="M290" s="221" t="b">
        <v>0</v>
      </c>
    </row>
    <row r="291" spans="1:13" x14ac:dyDescent="0.3">
      <c r="A291" s="221" t="s">
        <v>11</v>
      </c>
      <c r="B291" s="224">
        <v>43880</v>
      </c>
      <c r="C291" s="221" t="s">
        <v>195</v>
      </c>
      <c r="D291" s="221">
        <v>3</v>
      </c>
      <c r="E291" s="221">
        <v>1</v>
      </c>
      <c r="F291" s="221" t="s">
        <v>220</v>
      </c>
      <c r="G291" s="221" t="b">
        <v>0</v>
      </c>
      <c r="H291" s="225">
        <v>1.0472972972973</v>
      </c>
      <c r="I291" s="225">
        <v>0.87387387387387405</v>
      </c>
      <c r="J291" s="225">
        <f t="shared" si="7"/>
        <v>0.83440860215053558</v>
      </c>
      <c r="K291" s="221" t="s">
        <v>188</v>
      </c>
      <c r="L291" s="221">
        <v>0.25003229645388497</v>
      </c>
      <c r="M291" s="221" t="b">
        <v>0</v>
      </c>
    </row>
    <row r="292" spans="1:13" x14ac:dyDescent="0.3">
      <c r="A292" s="221" t="s">
        <v>11</v>
      </c>
      <c r="B292" s="224">
        <v>43880</v>
      </c>
      <c r="C292" s="221" t="s">
        <v>195</v>
      </c>
      <c r="D292" s="221">
        <v>3</v>
      </c>
      <c r="E292" s="221">
        <v>1</v>
      </c>
      <c r="F292" s="221" t="s">
        <v>221</v>
      </c>
      <c r="G292" s="221" t="b">
        <v>0</v>
      </c>
      <c r="H292" s="225">
        <v>1.7254901960784299</v>
      </c>
      <c r="I292" s="225">
        <v>2.0098039215686301</v>
      </c>
      <c r="J292" s="225">
        <f t="shared" si="7"/>
        <v>1.1647727272727297</v>
      </c>
      <c r="K292" s="221" t="s">
        <v>190</v>
      </c>
      <c r="L292" s="221">
        <v>0.67308598203252201</v>
      </c>
      <c r="M292" s="221" t="b">
        <v>0</v>
      </c>
    </row>
    <row r="293" spans="1:13" x14ac:dyDescent="0.3">
      <c r="A293" s="221" t="s">
        <v>11</v>
      </c>
      <c r="B293" s="224">
        <v>43880</v>
      </c>
      <c r="C293" s="221" t="s">
        <v>195</v>
      </c>
      <c r="D293" s="221">
        <v>3</v>
      </c>
      <c r="E293" s="221">
        <v>2</v>
      </c>
      <c r="F293" s="221" t="s">
        <v>212</v>
      </c>
      <c r="G293" s="221" t="b">
        <v>0</v>
      </c>
      <c r="H293" s="225">
        <v>0.16666666666666699</v>
      </c>
      <c r="I293" s="225">
        <v>0.5</v>
      </c>
      <c r="J293" s="225">
        <f t="shared" si="7"/>
        <v>2.9999999999999942</v>
      </c>
      <c r="K293" s="221" t="s">
        <v>190</v>
      </c>
      <c r="L293" s="221">
        <v>1</v>
      </c>
      <c r="M293" s="221" t="b">
        <v>0</v>
      </c>
    </row>
    <row r="294" spans="1:13" x14ac:dyDescent="0.3">
      <c r="A294" s="221" t="s">
        <v>11</v>
      </c>
      <c r="B294" s="224">
        <v>43880</v>
      </c>
      <c r="C294" s="221" t="s">
        <v>195</v>
      </c>
      <c r="D294" s="221">
        <v>3</v>
      </c>
      <c r="E294" s="221">
        <v>2</v>
      </c>
      <c r="F294" s="221" t="s">
        <v>214</v>
      </c>
      <c r="G294" s="221" t="b">
        <v>0</v>
      </c>
      <c r="H294" s="225">
        <v>0.13888888888888901</v>
      </c>
      <c r="I294" s="225">
        <v>0.13888888888888901</v>
      </c>
      <c r="J294" s="225">
        <f t="shared" si="7"/>
        <v>1</v>
      </c>
      <c r="K294" s="221" t="s">
        <v>191</v>
      </c>
      <c r="L294" s="221">
        <v>1</v>
      </c>
      <c r="M294" s="221" t="b">
        <v>0</v>
      </c>
    </row>
    <row r="295" spans="1:13" x14ac:dyDescent="0.3">
      <c r="A295" s="221" t="s">
        <v>11</v>
      </c>
      <c r="B295" s="224">
        <v>43880</v>
      </c>
      <c r="C295" s="221" t="s">
        <v>195</v>
      </c>
      <c r="D295" s="221">
        <v>3</v>
      </c>
      <c r="E295" s="221">
        <v>2</v>
      </c>
      <c r="F295" s="221" t="s">
        <v>156</v>
      </c>
      <c r="G295" s="221" t="b">
        <v>0</v>
      </c>
      <c r="H295" s="225">
        <v>0.55555555555555602</v>
      </c>
      <c r="I295" s="225">
        <v>1.6666666666666701</v>
      </c>
      <c r="J295" s="225">
        <f t="shared" si="7"/>
        <v>3.0000000000000036</v>
      </c>
      <c r="K295" s="221" t="s">
        <v>190</v>
      </c>
      <c r="L295" s="221">
        <v>0.5</v>
      </c>
      <c r="M295" s="221" t="b">
        <v>0</v>
      </c>
    </row>
    <row r="296" spans="1:13" x14ac:dyDescent="0.3">
      <c r="A296" s="221" t="s">
        <v>11</v>
      </c>
      <c r="B296" s="224">
        <v>43880</v>
      </c>
      <c r="C296" s="221" t="s">
        <v>195</v>
      </c>
      <c r="D296" s="221">
        <v>3</v>
      </c>
      <c r="E296" s="221">
        <v>2</v>
      </c>
      <c r="F296" s="221" t="s">
        <v>215</v>
      </c>
      <c r="G296" s="221" t="b">
        <v>0</v>
      </c>
      <c r="H296" s="225">
        <v>0.28125</v>
      </c>
      <c r="I296" s="225">
        <v>0.19791666666666699</v>
      </c>
      <c r="J296" s="225">
        <f t="shared" si="7"/>
        <v>0.70370370370370483</v>
      </c>
      <c r="K296" s="221" t="s">
        <v>188</v>
      </c>
      <c r="L296" s="221">
        <v>0.289028087485587</v>
      </c>
      <c r="M296" s="221" t="b">
        <v>0</v>
      </c>
    </row>
    <row r="297" spans="1:13" x14ac:dyDescent="0.3">
      <c r="A297" s="221" t="s">
        <v>11</v>
      </c>
      <c r="B297" s="224">
        <v>43880</v>
      </c>
      <c r="C297" s="221" t="s">
        <v>195</v>
      </c>
      <c r="D297" s="221">
        <v>3</v>
      </c>
      <c r="E297" s="221">
        <v>2</v>
      </c>
      <c r="F297" s="221" t="s">
        <v>216</v>
      </c>
      <c r="G297" s="221" t="b">
        <v>0</v>
      </c>
      <c r="H297" s="225">
        <v>0.34074074074074101</v>
      </c>
      <c r="I297" s="225">
        <v>0.17037037037037001</v>
      </c>
      <c r="J297" s="225">
        <f t="shared" si="7"/>
        <v>0.49999999999999856</v>
      </c>
      <c r="K297" s="221" t="s">
        <v>188</v>
      </c>
      <c r="L297" s="221">
        <v>0.26937132773219602</v>
      </c>
      <c r="M297" s="221" t="b">
        <v>0</v>
      </c>
    </row>
    <row r="298" spans="1:13" x14ac:dyDescent="0.3">
      <c r="A298" s="221" t="s">
        <v>11</v>
      </c>
      <c r="B298" s="224">
        <v>43880</v>
      </c>
      <c r="C298" s="221" t="s">
        <v>195</v>
      </c>
      <c r="D298" s="221">
        <v>3</v>
      </c>
      <c r="E298" s="221">
        <v>2</v>
      </c>
      <c r="F298" s="221" t="s">
        <v>217</v>
      </c>
      <c r="G298" s="221" t="b">
        <v>0</v>
      </c>
      <c r="H298" s="225">
        <v>0.184397163120567</v>
      </c>
      <c r="I298" s="225">
        <v>0.14184397163120599</v>
      </c>
      <c r="J298" s="225">
        <f t="shared" si="7"/>
        <v>0.76923076923077249</v>
      </c>
      <c r="K298" s="221" t="s">
        <v>188</v>
      </c>
      <c r="L298" s="221">
        <v>0.48675923477550598</v>
      </c>
      <c r="M298" s="221" t="b">
        <v>0</v>
      </c>
    </row>
    <row r="299" spans="1:13" x14ac:dyDescent="0.3">
      <c r="A299" s="221" t="s">
        <v>11</v>
      </c>
      <c r="B299" s="224">
        <v>43880</v>
      </c>
      <c r="C299" s="221" t="s">
        <v>195</v>
      </c>
      <c r="D299" s="221">
        <v>3</v>
      </c>
      <c r="E299" s="221">
        <v>2</v>
      </c>
      <c r="F299" s="221" t="s">
        <v>218</v>
      </c>
      <c r="G299" s="221" t="b">
        <v>0</v>
      </c>
      <c r="H299" s="225">
        <v>0.32692307692307698</v>
      </c>
      <c r="I299" s="225">
        <v>0.147435897435897</v>
      </c>
      <c r="J299" s="225">
        <f t="shared" si="7"/>
        <v>0.45098039215686131</v>
      </c>
      <c r="K299" s="221" t="s">
        <v>188</v>
      </c>
      <c r="L299" s="221">
        <v>0.138652114459934</v>
      </c>
      <c r="M299" s="221" t="b">
        <v>0</v>
      </c>
    </row>
    <row r="300" spans="1:13" x14ac:dyDescent="0.3">
      <c r="A300" s="221" t="s">
        <v>11</v>
      </c>
      <c r="B300" s="224">
        <v>43880</v>
      </c>
      <c r="C300" s="221" t="s">
        <v>195</v>
      </c>
      <c r="D300" s="221">
        <v>3</v>
      </c>
      <c r="E300" s="221">
        <v>2</v>
      </c>
      <c r="F300" s="221" t="s">
        <v>219</v>
      </c>
      <c r="G300" s="221" t="b">
        <v>0</v>
      </c>
      <c r="H300" s="225">
        <v>0.251531840341642</v>
      </c>
      <c r="I300" s="225">
        <v>0.21813725490196101</v>
      </c>
      <c r="J300" s="225">
        <f t="shared" si="7"/>
        <v>0.86723515641469906</v>
      </c>
      <c r="K300" s="221" t="s">
        <v>188</v>
      </c>
      <c r="L300" s="221">
        <v>0.47067870418908903</v>
      </c>
      <c r="M300" s="221" t="b">
        <v>0</v>
      </c>
    </row>
    <row r="301" spans="1:13" x14ac:dyDescent="0.3">
      <c r="A301" s="221" t="s">
        <v>11</v>
      </c>
      <c r="B301" s="224">
        <v>43880</v>
      </c>
      <c r="C301" s="221" t="s">
        <v>195</v>
      </c>
      <c r="D301" s="221">
        <v>3</v>
      </c>
      <c r="E301" s="221">
        <v>2</v>
      </c>
      <c r="F301" s="221" t="s">
        <v>220</v>
      </c>
      <c r="G301" s="221" t="b">
        <v>0</v>
      </c>
      <c r="H301" s="225">
        <v>0.20270270270270299</v>
      </c>
      <c r="I301" s="225">
        <v>0.18243243243243201</v>
      </c>
      <c r="J301" s="225">
        <f t="shared" si="7"/>
        <v>0.89999999999999669</v>
      </c>
      <c r="K301" s="221" t="s">
        <v>188</v>
      </c>
      <c r="L301" s="221">
        <v>0.79916350732541697</v>
      </c>
      <c r="M301" s="221" t="b">
        <v>0</v>
      </c>
    </row>
    <row r="302" spans="1:13" x14ac:dyDescent="0.3">
      <c r="A302" s="221" t="s">
        <v>11</v>
      </c>
      <c r="B302" s="224">
        <v>43880</v>
      </c>
      <c r="C302" s="221" t="s">
        <v>195</v>
      </c>
      <c r="D302" s="221">
        <v>3</v>
      </c>
      <c r="E302" s="221">
        <v>2</v>
      </c>
      <c r="F302" s="221" t="s">
        <v>221</v>
      </c>
      <c r="G302" s="221" t="b">
        <v>0</v>
      </c>
      <c r="H302" s="225">
        <v>0.42156862745098</v>
      </c>
      <c r="I302" s="225">
        <v>0.27450980392156898</v>
      </c>
      <c r="J302" s="225">
        <f t="shared" si="7"/>
        <v>0.65116279069767591</v>
      </c>
      <c r="K302" s="221" t="s">
        <v>188</v>
      </c>
      <c r="L302" s="221">
        <v>0.23015272843793699</v>
      </c>
      <c r="M302" s="221" t="b">
        <v>0</v>
      </c>
    </row>
    <row r="303" spans="1:13" x14ac:dyDescent="0.3">
      <c r="A303" s="221" t="s">
        <v>11</v>
      </c>
      <c r="B303" s="224">
        <v>43880</v>
      </c>
      <c r="C303" s="221" t="s">
        <v>195</v>
      </c>
      <c r="D303" s="221">
        <v>4</v>
      </c>
      <c r="E303" s="221">
        <v>1</v>
      </c>
      <c r="F303" s="221" t="s">
        <v>212</v>
      </c>
      <c r="G303" s="221" t="b">
        <v>0</v>
      </c>
      <c r="H303" s="225">
        <v>0.16666666666666699</v>
      </c>
      <c r="I303" s="225">
        <v>0</v>
      </c>
      <c r="J303" s="225">
        <f t="shared" si="7"/>
        <v>0</v>
      </c>
      <c r="K303" s="221" t="s">
        <v>188</v>
      </c>
      <c r="L303" s="221">
        <v>1</v>
      </c>
      <c r="M303" s="221" t="b">
        <v>0</v>
      </c>
    </row>
    <row r="304" spans="1:13" x14ac:dyDescent="0.3">
      <c r="A304" s="221" t="s">
        <v>11</v>
      </c>
      <c r="B304" s="224">
        <v>43880</v>
      </c>
      <c r="C304" s="221" t="s">
        <v>195</v>
      </c>
      <c r="D304" s="221">
        <v>4</v>
      </c>
      <c r="E304" s="221">
        <v>1</v>
      </c>
      <c r="F304" s="221" t="s">
        <v>214</v>
      </c>
      <c r="G304" s="221" t="b">
        <v>0</v>
      </c>
      <c r="H304" s="225">
        <v>0.22222222222222199</v>
      </c>
      <c r="I304" s="225">
        <v>0.22222222222222199</v>
      </c>
      <c r="J304" s="225">
        <f t="shared" si="7"/>
        <v>1</v>
      </c>
      <c r="K304" s="221" t="s">
        <v>191</v>
      </c>
      <c r="L304" s="221">
        <v>1</v>
      </c>
      <c r="M304" s="221" t="b">
        <v>0</v>
      </c>
    </row>
    <row r="305" spans="1:13" x14ac:dyDescent="0.3">
      <c r="A305" s="221" t="s">
        <v>11</v>
      </c>
      <c r="B305" s="224">
        <v>43880</v>
      </c>
      <c r="C305" s="221" t="s">
        <v>195</v>
      </c>
      <c r="D305" s="221">
        <v>4</v>
      </c>
      <c r="E305" s="221">
        <v>1</v>
      </c>
      <c r="F305" s="221" t="s">
        <v>156</v>
      </c>
      <c r="G305" s="221" t="b">
        <v>0</v>
      </c>
      <c r="H305" s="225">
        <v>5</v>
      </c>
      <c r="I305" s="225">
        <v>15.7777777777778</v>
      </c>
      <c r="J305" s="225">
        <f t="shared" si="7"/>
        <v>3.1555555555555599</v>
      </c>
      <c r="K305" s="221" t="s">
        <v>190</v>
      </c>
      <c r="L305" s="221">
        <v>0.25</v>
      </c>
      <c r="M305" s="221" t="b">
        <v>0</v>
      </c>
    </row>
    <row r="306" spans="1:13" x14ac:dyDescent="0.3">
      <c r="A306" s="221" t="s">
        <v>11</v>
      </c>
      <c r="B306" s="224">
        <v>43880</v>
      </c>
      <c r="C306" s="221" t="s">
        <v>195</v>
      </c>
      <c r="D306" s="221">
        <v>4</v>
      </c>
      <c r="E306" s="221">
        <v>1</v>
      </c>
      <c r="F306" s="221" t="s">
        <v>215</v>
      </c>
      <c r="G306" s="221" t="b">
        <v>0</v>
      </c>
      <c r="H306" s="225">
        <v>0.55729166666666696</v>
      </c>
      <c r="I306" s="225">
        <v>0.20833333333333301</v>
      </c>
      <c r="J306" s="225">
        <f t="shared" si="7"/>
        <v>0.37383177570093379</v>
      </c>
      <c r="K306" s="221" t="s">
        <v>188</v>
      </c>
      <c r="L306" s="221">
        <v>5.2328910770987502E-2</v>
      </c>
      <c r="M306" s="221" t="b">
        <v>0</v>
      </c>
    </row>
    <row r="307" spans="1:13" x14ac:dyDescent="0.3">
      <c r="A307" s="221" t="s">
        <v>11</v>
      </c>
      <c r="B307" s="224">
        <v>43880</v>
      </c>
      <c r="C307" s="221" t="s">
        <v>195</v>
      </c>
      <c r="D307" s="221">
        <v>4</v>
      </c>
      <c r="E307" s="221">
        <v>1</v>
      </c>
      <c r="F307" s="221" t="s">
        <v>216</v>
      </c>
      <c r="G307" s="221" t="b">
        <v>0</v>
      </c>
      <c r="H307" s="225">
        <v>1.0370370370370401</v>
      </c>
      <c r="I307" s="225">
        <v>0.49629629629629601</v>
      </c>
      <c r="J307" s="225">
        <f t="shared" si="7"/>
        <v>0.47857142857142687</v>
      </c>
      <c r="K307" s="221" t="s">
        <v>188</v>
      </c>
      <c r="L307" s="221">
        <v>0.72206864974214102</v>
      </c>
      <c r="M307" s="221" t="b">
        <v>0</v>
      </c>
    </row>
    <row r="308" spans="1:13" x14ac:dyDescent="0.3">
      <c r="A308" s="221" t="s">
        <v>11</v>
      </c>
      <c r="B308" s="224">
        <v>43880</v>
      </c>
      <c r="C308" s="221" t="s">
        <v>195</v>
      </c>
      <c r="D308" s="221">
        <v>4</v>
      </c>
      <c r="E308" s="221">
        <v>1</v>
      </c>
      <c r="F308" s="221" t="s">
        <v>217</v>
      </c>
      <c r="G308" s="221" t="b">
        <v>0</v>
      </c>
      <c r="H308" s="225">
        <v>0.50354609929077998</v>
      </c>
      <c r="I308" s="225">
        <v>0.51063829787234005</v>
      </c>
      <c r="J308" s="225">
        <f t="shared" si="7"/>
        <v>1.0140845070422531</v>
      </c>
      <c r="K308" s="221" t="s">
        <v>190</v>
      </c>
      <c r="L308" s="221">
        <v>0.86075208192838104</v>
      </c>
      <c r="M308" s="221" t="b">
        <v>0</v>
      </c>
    </row>
    <row r="309" spans="1:13" x14ac:dyDescent="0.3">
      <c r="A309" s="221" t="s">
        <v>11</v>
      </c>
      <c r="B309" s="224">
        <v>43880</v>
      </c>
      <c r="C309" s="221" t="s">
        <v>195</v>
      </c>
      <c r="D309" s="221">
        <v>4</v>
      </c>
      <c r="E309" s="221">
        <v>1</v>
      </c>
      <c r="F309" s="221" t="s">
        <v>218</v>
      </c>
      <c r="G309" s="221" t="b">
        <v>0</v>
      </c>
      <c r="H309" s="225">
        <v>0.78846153846153899</v>
      </c>
      <c r="I309" s="225">
        <v>0.39743589743589702</v>
      </c>
      <c r="J309" s="225">
        <f t="shared" si="7"/>
        <v>0.50406504065040569</v>
      </c>
      <c r="K309" s="221" t="s">
        <v>188</v>
      </c>
      <c r="L309" s="221">
        <v>0.96475929765363899</v>
      </c>
      <c r="M309" s="221" t="b">
        <v>0</v>
      </c>
    </row>
    <row r="310" spans="1:13" x14ac:dyDescent="0.3">
      <c r="A310" s="221" t="s">
        <v>11</v>
      </c>
      <c r="B310" s="224">
        <v>43880</v>
      </c>
      <c r="C310" s="221" t="s">
        <v>195</v>
      </c>
      <c r="D310" s="221">
        <v>4</v>
      </c>
      <c r="E310" s="221">
        <v>1</v>
      </c>
      <c r="F310" s="221" t="s">
        <v>219</v>
      </c>
      <c r="G310" s="221" t="b">
        <v>0</v>
      </c>
      <c r="H310" s="225">
        <v>0.66421550704686005</v>
      </c>
      <c r="I310" s="225">
        <v>0.50980392156862797</v>
      </c>
      <c r="J310" s="225">
        <f t="shared" si="7"/>
        <v>0.76752788238149572</v>
      </c>
      <c r="K310" s="221" t="s">
        <v>188</v>
      </c>
      <c r="L310" s="221">
        <v>0.95289752901206304</v>
      </c>
      <c r="M310" s="221" t="b">
        <v>0</v>
      </c>
    </row>
    <row r="311" spans="1:13" x14ac:dyDescent="0.3">
      <c r="A311" s="221" t="s">
        <v>11</v>
      </c>
      <c r="B311" s="224">
        <v>43880</v>
      </c>
      <c r="C311" s="221" t="s">
        <v>195</v>
      </c>
      <c r="D311" s="221">
        <v>4</v>
      </c>
      <c r="E311" s="221">
        <v>1</v>
      </c>
      <c r="F311" s="221" t="s">
        <v>220</v>
      </c>
      <c r="G311" s="221" t="b">
        <v>0</v>
      </c>
      <c r="H311" s="225">
        <v>0.45945945945945998</v>
      </c>
      <c r="I311" s="225">
        <v>0.32882882882882902</v>
      </c>
      <c r="J311" s="225">
        <f t="shared" si="7"/>
        <v>0.71568627450980349</v>
      </c>
      <c r="K311" s="221" t="s">
        <v>188</v>
      </c>
      <c r="L311" s="221">
        <v>0.870433059401305</v>
      </c>
      <c r="M311" s="221" t="b">
        <v>0</v>
      </c>
    </row>
    <row r="312" spans="1:13" x14ac:dyDescent="0.3">
      <c r="A312" s="221" t="s">
        <v>11</v>
      </c>
      <c r="B312" s="224">
        <v>43880</v>
      </c>
      <c r="C312" s="221" t="s">
        <v>195</v>
      </c>
      <c r="D312" s="221">
        <v>4</v>
      </c>
      <c r="E312" s="221">
        <v>1</v>
      </c>
      <c r="F312" s="221" t="s">
        <v>221</v>
      </c>
      <c r="G312" s="221" t="b">
        <v>0</v>
      </c>
      <c r="H312" s="225">
        <v>1.73529411764706</v>
      </c>
      <c r="I312" s="225">
        <v>0.43137254901960798</v>
      </c>
      <c r="J312" s="225">
        <f t="shared" si="7"/>
        <v>0.24858757062146883</v>
      </c>
      <c r="K312" s="227" t="s">
        <v>188</v>
      </c>
      <c r="L312" s="221">
        <v>1.65436882617063E-2</v>
      </c>
      <c r="M312" s="226" t="b">
        <v>1</v>
      </c>
    </row>
    <row r="313" spans="1:13" x14ac:dyDescent="0.3">
      <c r="A313" s="221" t="s">
        <v>11</v>
      </c>
      <c r="B313" s="224">
        <v>43880</v>
      </c>
      <c r="C313" s="221" t="s">
        <v>195</v>
      </c>
      <c r="D313" s="221">
        <v>7</v>
      </c>
      <c r="E313" s="221">
        <v>2</v>
      </c>
      <c r="F313" s="221" t="s">
        <v>212</v>
      </c>
      <c r="G313" s="221" t="b">
        <v>0</v>
      </c>
      <c r="H313" s="225">
        <v>4.1666666666666696</v>
      </c>
      <c r="I313" s="225">
        <v>18.3333333333333</v>
      </c>
      <c r="J313" s="225">
        <f t="shared" si="7"/>
        <v>4.3999999999999888</v>
      </c>
      <c r="K313" s="221" t="s">
        <v>190</v>
      </c>
      <c r="L313" s="221">
        <v>0.5</v>
      </c>
      <c r="M313" s="221" t="b">
        <v>0</v>
      </c>
    </row>
    <row r="314" spans="1:13" x14ac:dyDescent="0.3">
      <c r="A314" s="221" t="s">
        <v>11</v>
      </c>
      <c r="B314" s="224">
        <v>43880</v>
      </c>
      <c r="C314" s="221" t="s">
        <v>195</v>
      </c>
      <c r="D314" s="221">
        <v>7</v>
      </c>
      <c r="E314" s="221">
        <v>2</v>
      </c>
      <c r="F314" s="221" t="s">
        <v>214</v>
      </c>
      <c r="G314" s="221" t="b">
        <v>0</v>
      </c>
      <c r="H314" s="225">
        <v>16.3333333333333</v>
      </c>
      <c r="I314" s="225">
        <v>14.9166666666667</v>
      </c>
      <c r="J314" s="225">
        <f t="shared" si="7"/>
        <v>0.91326530612245282</v>
      </c>
      <c r="K314" s="221" t="s">
        <v>188</v>
      </c>
      <c r="L314" s="221">
        <v>0.43505859375</v>
      </c>
      <c r="M314" s="221" t="b">
        <v>0</v>
      </c>
    </row>
    <row r="315" spans="1:13" x14ac:dyDescent="0.3">
      <c r="A315" s="221" t="s">
        <v>11</v>
      </c>
      <c r="B315" s="224">
        <v>43880</v>
      </c>
      <c r="C315" s="221" t="s">
        <v>195</v>
      </c>
      <c r="D315" s="221">
        <v>7</v>
      </c>
      <c r="E315" s="221">
        <v>2</v>
      </c>
      <c r="F315" s="221" t="s">
        <v>156</v>
      </c>
      <c r="G315" s="221" t="b">
        <v>0</v>
      </c>
      <c r="H315" s="225">
        <v>17</v>
      </c>
      <c r="I315" s="225">
        <v>20.8888888888889</v>
      </c>
      <c r="J315" s="225">
        <f t="shared" si="7"/>
        <v>1.2287581699346413</v>
      </c>
      <c r="K315" s="221" t="s">
        <v>190</v>
      </c>
      <c r="L315" s="221">
        <v>1</v>
      </c>
      <c r="M315" s="221" t="b">
        <v>0</v>
      </c>
    </row>
    <row r="316" spans="1:13" x14ac:dyDescent="0.3">
      <c r="A316" s="221" t="s">
        <v>11</v>
      </c>
      <c r="B316" s="224">
        <v>43880</v>
      </c>
      <c r="C316" s="221" t="s">
        <v>195</v>
      </c>
      <c r="D316" s="221">
        <v>7</v>
      </c>
      <c r="E316" s="221">
        <v>2</v>
      </c>
      <c r="F316" s="221" t="s">
        <v>215</v>
      </c>
      <c r="G316" s="221" t="b">
        <v>0</v>
      </c>
      <c r="H316" s="225">
        <v>10.6354166666667</v>
      </c>
      <c r="I316" s="225">
        <v>11.7604166666667</v>
      </c>
      <c r="J316" s="225">
        <f t="shared" si="7"/>
        <v>1.1057786483839369</v>
      </c>
      <c r="K316" s="221" t="s">
        <v>190</v>
      </c>
      <c r="L316" s="221">
        <v>0.15799472884941801</v>
      </c>
      <c r="M316" s="221" t="b">
        <v>0</v>
      </c>
    </row>
    <row r="317" spans="1:13" x14ac:dyDescent="0.3">
      <c r="A317" s="221" t="s">
        <v>11</v>
      </c>
      <c r="B317" s="224">
        <v>43880</v>
      </c>
      <c r="C317" s="221" t="s">
        <v>195</v>
      </c>
      <c r="D317" s="221">
        <v>7</v>
      </c>
      <c r="E317" s="221">
        <v>2</v>
      </c>
      <c r="F317" s="221" t="s">
        <v>216</v>
      </c>
      <c r="G317" s="221" t="b">
        <v>0</v>
      </c>
      <c r="H317" s="225">
        <v>14.059259259259299</v>
      </c>
      <c r="I317" s="225">
        <v>15.3185185185185</v>
      </c>
      <c r="J317" s="225">
        <f t="shared" si="7"/>
        <v>1.0895679662802906</v>
      </c>
      <c r="K317" s="221" t="s">
        <v>190</v>
      </c>
      <c r="L317" s="221">
        <v>0.22476138110643401</v>
      </c>
      <c r="M317" s="221" t="b">
        <v>0</v>
      </c>
    </row>
    <row r="318" spans="1:13" x14ac:dyDescent="0.3">
      <c r="A318" s="221" t="s">
        <v>11</v>
      </c>
      <c r="B318" s="224">
        <v>43880</v>
      </c>
      <c r="C318" s="221" t="s">
        <v>195</v>
      </c>
      <c r="D318" s="221">
        <v>7</v>
      </c>
      <c r="E318" s="221">
        <v>2</v>
      </c>
      <c r="F318" s="221" t="s">
        <v>217</v>
      </c>
      <c r="G318" s="221" t="b">
        <v>0</v>
      </c>
      <c r="H318" s="225">
        <v>14.659574468085101</v>
      </c>
      <c r="I318" s="225">
        <v>14.1843971631206</v>
      </c>
      <c r="J318" s="225">
        <f t="shared" si="7"/>
        <v>0.96758587324625323</v>
      </c>
      <c r="K318" s="221" t="s">
        <v>188</v>
      </c>
      <c r="L318" s="221">
        <v>0.63838152591039599</v>
      </c>
      <c r="M318" s="221" t="b">
        <v>0</v>
      </c>
    </row>
    <row r="319" spans="1:13" x14ac:dyDescent="0.3">
      <c r="A319" s="221" t="s">
        <v>11</v>
      </c>
      <c r="B319" s="224">
        <v>43880</v>
      </c>
      <c r="C319" s="221" t="s">
        <v>195</v>
      </c>
      <c r="D319" s="221">
        <v>7</v>
      </c>
      <c r="E319" s="221">
        <v>2</v>
      </c>
      <c r="F319" s="221" t="s">
        <v>218</v>
      </c>
      <c r="G319" s="221" t="b">
        <v>0</v>
      </c>
      <c r="H319" s="225">
        <v>11.314102564102599</v>
      </c>
      <c r="I319" s="225">
        <v>13.3397435897436</v>
      </c>
      <c r="J319" s="225">
        <f t="shared" si="7"/>
        <v>1.1790368271954648</v>
      </c>
      <c r="K319" s="226" t="s">
        <v>190</v>
      </c>
      <c r="L319" s="221">
        <v>3.7398246436745802E-2</v>
      </c>
      <c r="M319" s="226" t="b">
        <v>1</v>
      </c>
    </row>
    <row r="320" spans="1:13" x14ac:dyDescent="0.3">
      <c r="A320" s="221" t="s">
        <v>11</v>
      </c>
      <c r="B320" s="224">
        <v>43880</v>
      </c>
      <c r="C320" s="221" t="s">
        <v>195</v>
      </c>
      <c r="D320" s="221">
        <v>7</v>
      </c>
      <c r="E320" s="221">
        <v>2</v>
      </c>
      <c r="F320" s="221" t="s">
        <v>219</v>
      </c>
      <c r="G320" s="221" t="b">
        <v>0</v>
      </c>
      <c r="H320" s="225">
        <v>12.4586394146374</v>
      </c>
      <c r="I320" s="225">
        <v>12.2549019607843</v>
      </c>
      <c r="J320" s="225">
        <f t="shared" si="7"/>
        <v>0.98364689376805203</v>
      </c>
      <c r="K320" s="221" t="s">
        <v>188</v>
      </c>
      <c r="L320" s="221">
        <v>0.54141796898607397</v>
      </c>
      <c r="M320" s="221" t="b">
        <v>0</v>
      </c>
    </row>
    <row r="321" spans="1:13" x14ac:dyDescent="0.3">
      <c r="A321" s="221" t="s">
        <v>11</v>
      </c>
      <c r="B321" s="224">
        <v>43880</v>
      </c>
      <c r="C321" s="221" t="s">
        <v>195</v>
      </c>
      <c r="D321" s="221">
        <v>7</v>
      </c>
      <c r="E321" s="221">
        <v>2</v>
      </c>
      <c r="F321" s="221" t="s">
        <v>220</v>
      </c>
      <c r="G321" s="221" t="b">
        <v>0</v>
      </c>
      <c r="H321" s="225">
        <v>11.8108108108108</v>
      </c>
      <c r="I321" s="225">
        <v>12.5247747747748</v>
      </c>
      <c r="J321" s="225">
        <f t="shared" si="7"/>
        <v>1.0604500381388284</v>
      </c>
      <c r="K321" s="221" t="s">
        <v>190</v>
      </c>
      <c r="L321" s="221">
        <v>0.205188938184591</v>
      </c>
      <c r="M321" s="221" t="b">
        <v>0</v>
      </c>
    </row>
    <row r="322" spans="1:13" x14ac:dyDescent="0.3">
      <c r="A322" s="221" t="s">
        <v>11</v>
      </c>
      <c r="B322" s="224">
        <v>43880</v>
      </c>
      <c r="C322" s="221" t="s">
        <v>195</v>
      </c>
      <c r="D322" s="221">
        <v>7</v>
      </c>
      <c r="E322" s="221">
        <v>2</v>
      </c>
      <c r="F322" s="221" t="s">
        <v>221</v>
      </c>
      <c r="G322" s="221" t="b">
        <v>0</v>
      </c>
      <c r="H322" s="225">
        <v>9.0980392156862795</v>
      </c>
      <c r="I322" s="225">
        <v>9.7745098039215694</v>
      </c>
      <c r="J322" s="225">
        <f t="shared" ref="J322:J385" si="8">I322/H322</f>
        <v>1.0743534482758617</v>
      </c>
      <c r="K322" s="221" t="s">
        <v>190</v>
      </c>
      <c r="L322" s="221">
        <v>0.25518143785134301</v>
      </c>
      <c r="M322" s="221" t="b">
        <v>0</v>
      </c>
    </row>
    <row r="323" spans="1:13" x14ac:dyDescent="0.3">
      <c r="A323" s="221" t="s">
        <v>11</v>
      </c>
      <c r="B323" s="224">
        <v>43880</v>
      </c>
      <c r="C323" s="221" t="s">
        <v>195</v>
      </c>
      <c r="D323" s="221">
        <v>8</v>
      </c>
      <c r="E323" s="221">
        <v>1</v>
      </c>
      <c r="F323" s="221" t="s">
        <v>212</v>
      </c>
      <c r="G323" s="221" t="b">
        <v>0</v>
      </c>
      <c r="H323" s="221">
        <v>0</v>
      </c>
      <c r="I323" s="225">
        <v>0.83333333333333304</v>
      </c>
      <c r="J323" s="221" t="e">
        <f t="shared" si="8"/>
        <v>#DIV/0!</v>
      </c>
      <c r="K323" s="221" t="s">
        <v>190</v>
      </c>
      <c r="L323" s="221">
        <v>0.5</v>
      </c>
      <c r="M323" s="221" t="b">
        <v>0</v>
      </c>
    </row>
    <row r="324" spans="1:13" x14ac:dyDescent="0.3">
      <c r="A324" s="221" t="s">
        <v>11</v>
      </c>
      <c r="B324" s="224">
        <v>43880</v>
      </c>
      <c r="C324" s="221" t="s">
        <v>195</v>
      </c>
      <c r="D324" s="221">
        <v>8</v>
      </c>
      <c r="E324" s="221">
        <v>1</v>
      </c>
      <c r="F324" s="221" t="s">
        <v>214</v>
      </c>
      <c r="G324" s="221" t="b">
        <v>0</v>
      </c>
      <c r="H324" s="225">
        <v>1.9166666666666701</v>
      </c>
      <c r="I324" s="225">
        <v>2.1666666666666701</v>
      </c>
      <c r="J324" s="225">
        <f t="shared" si="8"/>
        <v>1.1304347826086953</v>
      </c>
      <c r="K324" s="221" t="s">
        <v>190</v>
      </c>
      <c r="L324" s="221">
        <v>0.81494140625</v>
      </c>
      <c r="M324" s="221" t="b">
        <v>0</v>
      </c>
    </row>
    <row r="325" spans="1:13" x14ac:dyDescent="0.3">
      <c r="A325" s="221" t="s">
        <v>11</v>
      </c>
      <c r="B325" s="224">
        <v>43880</v>
      </c>
      <c r="C325" s="221" t="s">
        <v>195</v>
      </c>
      <c r="D325" s="221">
        <v>8</v>
      </c>
      <c r="E325" s="221">
        <v>1</v>
      </c>
      <c r="F325" s="221" t="s">
        <v>156</v>
      </c>
      <c r="G325" s="221" t="b">
        <v>0</v>
      </c>
      <c r="H325" s="225">
        <v>3.6666666666666701</v>
      </c>
      <c r="I325" s="225">
        <v>3.3333333333333299</v>
      </c>
      <c r="J325" s="225">
        <f t="shared" si="8"/>
        <v>0.90909090909090728</v>
      </c>
      <c r="K325" s="221" t="s">
        <v>188</v>
      </c>
      <c r="L325" s="221">
        <v>1</v>
      </c>
      <c r="M325" s="221" t="b">
        <v>0</v>
      </c>
    </row>
    <row r="326" spans="1:13" x14ac:dyDescent="0.3">
      <c r="A326" s="221" t="s">
        <v>11</v>
      </c>
      <c r="B326" s="224">
        <v>43880</v>
      </c>
      <c r="C326" s="221" t="s">
        <v>195</v>
      </c>
      <c r="D326" s="221">
        <v>8</v>
      </c>
      <c r="E326" s="221">
        <v>1</v>
      </c>
      <c r="F326" s="221" t="s">
        <v>215</v>
      </c>
      <c r="G326" s="221" t="b">
        <v>0</v>
      </c>
      <c r="H326" s="225">
        <v>0.98958333333333304</v>
      </c>
      <c r="I326" s="225">
        <v>0.93229166666666696</v>
      </c>
      <c r="J326" s="225">
        <f t="shared" si="8"/>
        <v>0.94210526315789533</v>
      </c>
      <c r="K326" s="221" t="s">
        <v>188</v>
      </c>
      <c r="L326" s="221">
        <v>0.70814288565514705</v>
      </c>
      <c r="M326" s="221" t="b">
        <v>0</v>
      </c>
    </row>
    <row r="327" spans="1:13" x14ac:dyDescent="0.3">
      <c r="A327" s="221" t="s">
        <v>11</v>
      </c>
      <c r="B327" s="224">
        <v>43880</v>
      </c>
      <c r="C327" s="221" t="s">
        <v>195</v>
      </c>
      <c r="D327" s="221">
        <v>8</v>
      </c>
      <c r="E327" s="221">
        <v>1</v>
      </c>
      <c r="F327" s="221" t="s">
        <v>216</v>
      </c>
      <c r="G327" s="221" t="b">
        <v>0</v>
      </c>
      <c r="H327" s="225">
        <v>1.2296296296296301</v>
      </c>
      <c r="I327" s="225">
        <v>1.38518518518519</v>
      </c>
      <c r="J327" s="225">
        <f t="shared" si="8"/>
        <v>1.1265060240963891</v>
      </c>
      <c r="K327" s="221" t="s">
        <v>190</v>
      </c>
      <c r="L327" s="221">
        <v>0.34373747070690702</v>
      </c>
      <c r="M327" s="221" t="b">
        <v>0</v>
      </c>
    </row>
    <row r="328" spans="1:13" x14ac:dyDescent="0.3">
      <c r="A328" s="221" t="s">
        <v>11</v>
      </c>
      <c r="B328" s="224">
        <v>43880</v>
      </c>
      <c r="C328" s="221" t="s">
        <v>195</v>
      </c>
      <c r="D328" s="221">
        <v>8</v>
      </c>
      <c r="E328" s="221">
        <v>1</v>
      </c>
      <c r="F328" s="221" t="s">
        <v>217</v>
      </c>
      <c r="G328" s="221" t="b">
        <v>0</v>
      </c>
      <c r="H328" s="225">
        <v>1.2907801418439699</v>
      </c>
      <c r="I328" s="225">
        <v>1.31205673758865</v>
      </c>
      <c r="J328" s="225">
        <f t="shared" si="8"/>
        <v>1.016483516483516</v>
      </c>
      <c r="K328" s="221" t="s">
        <v>190</v>
      </c>
      <c r="L328" s="221">
        <v>0.64339592670134904</v>
      </c>
      <c r="M328" s="221" t="b">
        <v>0</v>
      </c>
    </row>
    <row r="329" spans="1:13" x14ac:dyDescent="0.3">
      <c r="A329" s="221" t="s">
        <v>11</v>
      </c>
      <c r="B329" s="224">
        <v>43880</v>
      </c>
      <c r="C329" s="221" t="s">
        <v>195</v>
      </c>
      <c r="D329" s="221">
        <v>8</v>
      </c>
      <c r="E329" s="221">
        <v>1</v>
      </c>
      <c r="F329" s="221" t="s">
        <v>218</v>
      </c>
      <c r="G329" s="221" t="b">
        <v>0</v>
      </c>
      <c r="H329" s="225">
        <v>1.3653846153846201</v>
      </c>
      <c r="I329" s="225">
        <v>1.2371794871794899</v>
      </c>
      <c r="J329" s="225">
        <f t="shared" si="8"/>
        <v>0.90610328638497539</v>
      </c>
      <c r="K329" s="221" t="s">
        <v>188</v>
      </c>
      <c r="L329" s="221">
        <v>0.43743327909714802</v>
      </c>
      <c r="M329" s="221" t="b">
        <v>0</v>
      </c>
    </row>
    <row r="330" spans="1:13" x14ac:dyDescent="0.3">
      <c r="A330" s="221" t="s">
        <v>11</v>
      </c>
      <c r="B330" s="224">
        <v>43880</v>
      </c>
      <c r="C330" s="221" t="s">
        <v>195</v>
      </c>
      <c r="D330" s="221">
        <v>8</v>
      </c>
      <c r="E330" s="221">
        <v>1</v>
      </c>
      <c r="F330" s="221" t="s">
        <v>219</v>
      </c>
      <c r="G330" s="221" t="b">
        <v>0</v>
      </c>
      <c r="H330" s="225">
        <v>1.1862744739583899</v>
      </c>
      <c r="I330" s="225">
        <v>1.12254901960784</v>
      </c>
      <c r="J330" s="225">
        <f t="shared" si="8"/>
        <v>0.94628102032920824</v>
      </c>
      <c r="K330" s="221" t="s">
        <v>188</v>
      </c>
      <c r="L330" s="221">
        <v>0.287227873130878</v>
      </c>
      <c r="M330" s="221" t="b">
        <v>0</v>
      </c>
    </row>
    <row r="331" spans="1:13" x14ac:dyDescent="0.3">
      <c r="A331" s="221" t="s">
        <v>11</v>
      </c>
      <c r="B331" s="224">
        <v>43880</v>
      </c>
      <c r="C331" s="221" t="s">
        <v>195</v>
      </c>
      <c r="D331" s="221">
        <v>8</v>
      </c>
      <c r="E331" s="221">
        <v>1</v>
      </c>
      <c r="F331" s="221" t="s">
        <v>220</v>
      </c>
      <c r="G331" s="221" t="b">
        <v>0</v>
      </c>
      <c r="H331" s="225">
        <v>1.0990990990991001</v>
      </c>
      <c r="I331" s="225">
        <v>1.2432432432432401</v>
      </c>
      <c r="J331" s="225">
        <f t="shared" si="8"/>
        <v>1.1311475409836027</v>
      </c>
      <c r="K331" s="221" t="s">
        <v>190</v>
      </c>
      <c r="L331" s="221">
        <v>0.16199732862187399</v>
      </c>
      <c r="M331" s="221" t="b">
        <v>0</v>
      </c>
    </row>
    <row r="332" spans="1:13" x14ac:dyDescent="0.3">
      <c r="A332" s="221" t="s">
        <v>11</v>
      </c>
      <c r="B332" s="224">
        <v>43880</v>
      </c>
      <c r="C332" s="221" t="s">
        <v>195</v>
      </c>
      <c r="D332" s="221">
        <v>8</v>
      </c>
      <c r="E332" s="221">
        <v>1</v>
      </c>
      <c r="F332" s="221" t="s">
        <v>221</v>
      </c>
      <c r="G332" s="221" t="b">
        <v>0</v>
      </c>
      <c r="H332" s="225">
        <v>0.90196078431372495</v>
      </c>
      <c r="I332" s="225">
        <v>0.80392156862745101</v>
      </c>
      <c r="J332" s="225">
        <f t="shared" si="8"/>
        <v>0.89130434782608747</v>
      </c>
      <c r="K332" s="221" t="s">
        <v>188</v>
      </c>
      <c r="L332" s="221">
        <v>0.793784603070533</v>
      </c>
      <c r="M332" s="221" t="b">
        <v>0</v>
      </c>
    </row>
    <row r="333" spans="1:13" x14ac:dyDescent="0.3">
      <c r="A333" s="221" t="s">
        <v>11</v>
      </c>
      <c r="B333" s="224">
        <v>43880</v>
      </c>
      <c r="C333" s="221" t="s">
        <v>195</v>
      </c>
      <c r="D333" s="221">
        <v>8</v>
      </c>
      <c r="E333" s="221">
        <v>2</v>
      </c>
      <c r="F333" s="221" t="s">
        <v>212</v>
      </c>
      <c r="G333" s="221" t="b">
        <v>0</v>
      </c>
      <c r="H333" s="225">
        <v>1.1666666666666701</v>
      </c>
      <c r="I333" s="225">
        <v>1.5</v>
      </c>
      <c r="J333" s="225">
        <f t="shared" si="8"/>
        <v>1.285714285714282</v>
      </c>
      <c r="K333" s="221" t="s">
        <v>190</v>
      </c>
      <c r="L333" s="221">
        <v>1</v>
      </c>
      <c r="M333" s="221" t="b">
        <v>0</v>
      </c>
    </row>
    <row r="334" spans="1:13" x14ac:dyDescent="0.3">
      <c r="A334" s="221" t="s">
        <v>11</v>
      </c>
      <c r="B334" s="224">
        <v>43880</v>
      </c>
      <c r="C334" s="221" t="s">
        <v>195</v>
      </c>
      <c r="D334" s="221">
        <v>8</v>
      </c>
      <c r="E334" s="221">
        <v>2</v>
      </c>
      <c r="F334" s="221" t="s">
        <v>214</v>
      </c>
      <c r="G334" s="221" t="b">
        <v>0</v>
      </c>
      <c r="H334" s="225">
        <v>0.55555555555555602</v>
      </c>
      <c r="I334" s="225">
        <v>0.88888888888888895</v>
      </c>
      <c r="J334" s="225">
        <f t="shared" si="8"/>
        <v>1.5999999999999988</v>
      </c>
      <c r="K334" s="221" t="s">
        <v>190</v>
      </c>
      <c r="L334" s="221">
        <v>0.8125</v>
      </c>
      <c r="M334" s="221" t="b">
        <v>0</v>
      </c>
    </row>
    <row r="335" spans="1:13" x14ac:dyDescent="0.3">
      <c r="A335" s="221" t="s">
        <v>11</v>
      </c>
      <c r="B335" s="224">
        <v>43880</v>
      </c>
      <c r="C335" s="221" t="s">
        <v>195</v>
      </c>
      <c r="D335" s="221">
        <v>8</v>
      </c>
      <c r="E335" s="221">
        <v>2</v>
      </c>
      <c r="F335" s="221" t="s">
        <v>156</v>
      </c>
      <c r="G335" s="221" t="b">
        <v>0</v>
      </c>
      <c r="H335" s="221">
        <v>0</v>
      </c>
      <c r="I335" s="221">
        <v>0</v>
      </c>
      <c r="J335" s="221" t="e">
        <f t="shared" si="8"/>
        <v>#DIV/0!</v>
      </c>
      <c r="K335" s="221" t="s">
        <v>191</v>
      </c>
      <c r="L335" s="221">
        <v>1</v>
      </c>
      <c r="M335" s="221" t="b">
        <v>0</v>
      </c>
    </row>
    <row r="336" spans="1:13" x14ac:dyDescent="0.3">
      <c r="A336" s="221" t="s">
        <v>11</v>
      </c>
      <c r="B336" s="224">
        <v>43880</v>
      </c>
      <c r="C336" s="221" t="s">
        <v>195</v>
      </c>
      <c r="D336" s="221">
        <v>8</v>
      </c>
      <c r="E336" s="221">
        <v>2</v>
      </c>
      <c r="F336" s="221" t="s">
        <v>215</v>
      </c>
      <c r="G336" s="221" t="b">
        <v>0</v>
      </c>
      <c r="H336" s="225">
        <v>1.2604166666666701</v>
      </c>
      <c r="I336" s="225">
        <v>1.2291666666666701</v>
      </c>
      <c r="J336" s="225">
        <f t="shared" si="8"/>
        <v>0.97520661157024802</v>
      </c>
      <c r="K336" s="221" t="s">
        <v>188</v>
      </c>
      <c r="L336" s="221">
        <v>0.73630485729686701</v>
      </c>
      <c r="M336" s="221" t="b">
        <v>0</v>
      </c>
    </row>
    <row r="337" spans="1:13" x14ac:dyDescent="0.3">
      <c r="A337" s="221" t="s">
        <v>11</v>
      </c>
      <c r="B337" s="224">
        <v>43880</v>
      </c>
      <c r="C337" s="221" t="s">
        <v>195</v>
      </c>
      <c r="D337" s="221">
        <v>8</v>
      </c>
      <c r="E337" s="221">
        <v>2</v>
      </c>
      <c r="F337" s="221" t="s">
        <v>216</v>
      </c>
      <c r="G337" s="221" t="b">
        <v>0</v>
      </c>
      <c r="H337" s="225">
        <v>0.24444444444444399</v>
      </c>
      <c r="I337" s="225">
        <v>0.296296296296296</v>
      </c>
      <c r="J337" s="225">
        <f t="shared" si="8"/>
        <v>1.2121212121212133</v>
      </c>
      <c r="K337" s="221" t="s">
        <v>190</v>
      </c>
      <c r="L337" s="221">
        <v>0.5458984375</v>
      </c>
      <c r="M337" s="221" t="b">
        <v>0</v>
      </c>
    </row>
    <row r="338" spans="1:13" x14ac:dyDescent="0.3">
      <c r="A338" s="221" t="s">
        <v>11</v>
      </c>
      <c r="B338" s="224">
        <v>43880</v>
      </c>
      <c r="C338" s="221" t="s">
        <v>195</v>
      </c>
      <c r="D338" s="221">
        <v>8</v>
      </c>
      <c r="E338" s="221">
        <v>2</v>
      </c>
      <c r="F338" s="221" t="s">
        <v>217</v>
      </c>
      <c r="G338" s="221" t="b">
        <v>0</v>
      </c>
      <c r="H338" s="225">
        <v>0.60992907801418395</v>
      </c>
      <c r="I338" s="225">
        <v>0.57446808510638303</v>
      </c>
      <c r="J338" s="225">
        <f t="shared" si="8"/>
        <v>0.94186046511627985</v>
      </c>
      <c r="K338" s="221" t="s">
        <v>188</v>
      </c>
      <c r="L338" s="221">
        <v>0.625244140625</v>
      </c>
      <c r="M338" s="221" t="b">
        <v>0</v>
      </c>
    </row>
    <row r="339" spans="1:13" x14ac:dyDescent="0.3">
      <c r="A339" s="221" t="s">
        <v>11</v>
      </c>
      <c r="B339" s="224">
        <v>43880</v>
      </c>
      <c r="C339" s="221" t="s">
        <v>195</v>
      </c>
      <c r="D339" s="221">
        <v>8</v>
      </c>
      <c r="E339" s="221">
        <v>2</v>
      </c>
      <c r="F339" s="221" t="s">
        <v>218</v>
      </c>
      <c r="G339" s="221" t="b">
        <v>0</v>
      </c>
      <c r="H339" s="225">
        <v>0.69230769230769196</v>
      </c>
      <c r="I339" s="225">
        <v>0.90384615384615397</v>
      </c>
      <c r="J339" s="225">
        <f t="shared" si="8"/>
        <v>1.3055555555555565</v>
      </c>
      <c r="K339" s="221" t="s">
        <v>190</v>
      </c>
      <c r="L339" s="221">
        <v>8.6161969560264895E-2</v>
      </c>
      <c r="M339" s="221" t="b">
        <v>0</v>
      </c>
    </row>
    <row r="340" spans="1:13" x14ac:dyDescent="0.3">
      <c r="A340" s="221" t="s">
        <v>11</v>
      </c>
      <c r="B340" s="224">
        <v>43880</v>
      </c>
      <c r="C340" s="221" t="s">
        <v>195</v>
      </c>
      <c r="D340" s="221">
        <v>8</v>
      </c>
      <c r="E340" s="221">
        <v>2</v>
      </c>
      <c r="F340" s="221" t="s">
        <v>219</v>
      </c>
      <c r="G340" s="221" t="b">
        <v>0</v>
      </c>
      <c r="H340" s="225">
        <v>0.81127450980392202</v>
      </c>
      <c r="I340" s="225">
        <v>0.89215686274509798</v>
      </c>
      <c r="J340" s="225">
        <f t="shared" si="8"/>
        <v>1.0996978851963739</v>
      </c>
      <c r="K340" s="221" t="s">
        <v>190</v>
      </c>
      <c r="L340" s="221">
        <v>0.62121779145324796</v>
      </c>
      <c r="M340" s="221" t="b">
        <v>0</v>
      </c>
    </row>
    <row r="341" spans="1:13" x14ac:dyDescent="0.3">
      <c r="A341" s="221" t="s">
        <v>11</v>
      </c>
      <c r="B341" s="224">
        <v>43880</v>
      </c>
      <c r="C341" s="221" t="s">
        <v>195</v>
      </c>
      <c r="D341" s="221">
        <v>8</v>
      </c>
      <c r="E341" s="221">
        <v>2</v>
      </c>
      <c r="F341" s="221" t="s">
        <v>220</v>
      </c>
      <c r="G341" s="221" t="b">
        <v>0</v>
      </c>
      <c r="H341" s="225">
        <v>0.786036036036036</v>
      </c>
      <c r="I341" s="225">
        <v>0.79279279279279302</v>
      </c>
      <c r="J341" s="225">
        <f t="shared" si="8"/>
        <v>1.0085959885386824</v>
      </c>
      <c r="K341" s="221" t="s">
        <v>190</v>
      </c>
      <c r="L341" s="221">
        <v>0.90872052976662299</v>
      </c>
      <c r="M341" s="221" t="b">
        <v>0</v>
      </c>
    </row>
    <row r="342" spans="1:13" x14ac:dyDescent="0.3">
      <c r="A342" s="221" t="s">
        <v>11</v>
      </c>
      <c r="B342" s="224">
        <v>43880</v>
      </c>
      <c r="C342" s="221" t="s">
        <v>195</v>
      </c>
      <c r="D342" s="221">
        <v>8</v>
      </c>
      <c r="E342" s="221">
        <v>2</v>
      </c>
      <c r="F342" s="221" t="s">
        <v>221</v>
      </c>
      <c r="G342" s="221" t="b">
        <v>0</v>
      </c>
      <c r="H342" s="225">
        <v>1.37254901960784</v>
      </c>
      <c r="I342" s="225">
        <v>1.45098039215686</v>
      </c>
      <c r="J342" s="225">
        <f t="shared" si="8"/>
        <v>1.0571428571428576</v>
      </c>
      <c r="K342" s="221" t="s">
        <v>190</v>
      </c>
      <c r="L342" s="221">
        <v>0.63712082263822101</v>
      </c>
      <c r="M342" s="221" t="b">
        <v>0</v>
      </c>
    </row>
    <row r="343" spans="1:13" x14ac:dyDescent="0.3">
      <c r="A343" s="221" t="s">
        <v>12</v>
      </c>
      <c r="B343" s="224">
        <v>43881</v>
      </c>
      <c r="C343" s="221" t="s">
        <v>196</v>
      </c>
      <c r="D343" s="221">
        <v>2</v>
      </c>
      <c r="E343" s="221">
        <v>1</v>
      </c>
      <c r="F343" s="221" t="s">
        <v>212</v>
      </c>
      <c r="G343" s="221" t="b">
        <v>0</v>
      </c>
      <c r="H343" s="225">
        <v>0.33333333333333298</v>
      </c>
      <c r="I343" s="225">
        <v>0.16666666666666699</v>
      </c>
      <c r="J343" s="225">
        <f t="shared" si="8"/>
        <v>0.50000000000000155</v>
      </c>
      <c r="K343" s="221" t="s">
        <v>188</v>
      </c>
      <c r="L343" s="221">
        <v>0.5</v>
      </c>
      <c r="M343" s="221" t="b">
        <v>0</v>
      </c>
    </row>
    <row r="344" spans="1:13" x14ac:dyDescent="0.3">
      <c r="A344" s="221" t="s">
        <v>12</v>
      </c>
      <c r="B344" s="224">
        <v>43881</v>
      </c>
      <c r="C344" s="221" t="s">
        <v>196</v>
      </c>
      <c r="D344" s="221">
        <v>2</v>
      </c>
      <c r="E344" s="221">
        <v>1</v>
      </c>
      <c r="F344" s="221" t="s">
        <v>214</v>
      </c>
      <c r="G344" s="221" t="b">
        <v>0</v>
      </c>
      <c r="H344" s="225">
        <v>0.37398373983739802</v>
      </c>
      <c r="I344" s="225">
        <v>0.47967479674796798</v>
      </c>
      <c r="J344" s="225">
        <f t="shared" si="8"/>
        <v>1.2826086956521765</v>
      </c>
      <c r="K344" s="221" t="s">
        <v>190</v>
      </c>
      <c r="L344" s="221">
        <v>0.51858001210097304</v>
      </c>
      <c r="M344" s="221" t="b">
        <v>0</v>
      </c>
    </row>
    <row r="345" spans="1:13" x14ac:dyDescent="0.3">
      <c r="A345" s="221" t="s">
        <v>12</v>
      </c>
      <c r="B345" s="224">
        <v>43881</v>
      </c>
      <c r="C345" s="221" t="s">
        <v>196</v>
      </c>
      <c r="D345" s="221">
        <v>2</v>
      </c>
      <c r="E345" s="221">
        <v>1</v>
      </c>
      <c r="F345" s="221" t="s">
        <v>156</v>
      </c>
      <c r="G345" s="221" t="b">
        <v>0</v>
      </c>
      <c r="H345" s="225">
        <v>0.54166666666666696</v>
      </c>
      <c r="I345" s="225">
        <v>0.83333333333333304</v>
      </c>
      <c r="J345" s="225">
        <f t="shared" si="8"/>
        <v>1.538461538461537</v>
      </c>
      <c r="K345" s="221" t="s">
        <v>190</v>
      </c>
      <c r="L345" s="221">
        <v>0.5</v>
      </c>
      <c r="M345" s="221" t="b">
        <v>0</v>
      </c>
    </row>
    <row r="346" spans="1:13" x14ac:dyDescent="0.3">
      <c r="A346" s="221" t="s">
        <v>12</v>
      </c>
      <c r="B346" s="224">
        <v>43881</v>
      </c>
      <c r="C346" s="221" t="s">
        <v>196</v>
      </c>
      <c r="D346" s="221">
        <v>2</v>
      </c>
      <c r="E346" s="221">
        <v>1</v>
      </c>
      <c r="F346" s="221" t="s">
        <v>215</v>
      </c>
      <c r="G346" s="221" t="b">
        <v>0</v>
      </c>
      <c r="H346" s="225">
        <v>0.50387596899224796</v>
      </c>
      <c r="I346" s="225">
        <v>0.41085271317829503</v>
      </c>
      <c r="J346" s="225">
        <f t="shared" si="8"/>
        <v>0.81538461538461648</v>
      </c>
      <c r="K346" s="221" t="s">
        <v>188</v>
      </c>
      <c r="L346" s="221">
        <v>0.28116563328566602</v>
      </c>
      <c r="M346" s="221" t="b">
        <v>0</v>
      </c>
    </row>
    <row r="347" spans="1:13" x14ac:dyDescent="0.3">
      <c r="A347" s="221" t="s">
        <v>12</v>
      </c>
      <c r="B347" s="224">
        <v>43881</v>
      </c>
      <c r="C347" s="221" t="s">
        <v>196</v>
      </c>
      <c r="D347" s="221">
        <v>2</v>
      </c>
      <c r="E347" s="221">
        <v>1</v>
      </c>
      <c r="F347" s="221" t="s">
        <v>216</v>
      </c>
      <c r="G347" s="221" t="b">
        <v>0</v>
      </c>
      <c r="H347" s="225">
        <v>0.49042145593869702</v>
      </c>
      <c r="I347" s="225">
        <v>0.501915708812261</v>
      </c>
      <c r="J347" s="225">
        <f t="shared" si="8"/>
        <v>1.0234375000000016</v>
      </c>
      <c r="K347" s="221" t="s">
        <v>190</v>
      </c>
      <c r="L347" s="221">
        <v>0.83606126493739796</v>
      </c>
      <c r="M347" s="221" t="b">
        <v>0</v>
      </c>
    </row>
    <row r="348" spans="1:13" x14ac:dyDescent="0.3">
      <c r="A348" s="221" t="s">
        <v>12</v>
      </c>
      <c r="B348" s="224">
        <v>43881</v>
      </c>
      <c r="C348" s="221" t="s">
        <v>196</v>
      </c>
      <c r="D348" s="221">
        <v>2</v>
      </c>
      <c r="E348" s="221">
        <v>1</v>
      </c>
      <c r="F348" s="221" t="s">
        <v>217</v>
      </c>
      <c r="G348" s="221" t="b">
        <v>0</v>
      </c>
      <c r="H348" s="225">
        <v>0.38983050847457601</v>
      </c>
      <c r="I348" s="225">
        <v>0.51694915254237295</v>
      </c>
      <c r="J348" s="225">
        <f t="shared" si="8"/>
        <v>1.3260869565217401</v>
      </c>
      <c r="K348" s="226" t="s">
        <v>190</v>
      </c>
      <c r="L348" s="221">
        <v>1.56091632311301E-2</v>
      </c>
      <c r="M348" s="226" t="b">
        <v>1</v>
      </c>
    </row>
    <row r="349" spans="1:13" x14ac:dyDescent="0.3">
      <c r="A349" s="221" t="s">
        <v>12</v>
      </c>
      <c r="B349" s="224">
        <v>43881</v>
      </c>
      <c r="C349" s="221" t="s">
        <v>196</v>
      </c>
      <c r="D349" s="221">
        <v>2</v>
      </c>
      <c r="E349" s="221">
        <v>1</v>
      </c>
      <c r="F349" s="221" t="s">
        <v>218</v>
      </c>
      <c r="G349" s="221" t="b">
        <v>0</v>
      </c>
      <c r="H349" s="225">
        <v>0.51694915254237295</v>
      </c>
      <c r="I349" s="225">
        <v>0.45480225988700601</v>
      </c>
      <c r="J349" s="225">
        <f t="shared" si="8"/>
        <v>0.87978142076502786</v>
      </c>
      <c r="K349" s="221" t="s">
        <v>188</v>
      </c>
      <c r="L349" s="221">
        <v>0.146693289377366</v>
      </c>
      <c r="M349" s="221" t="b">
        <v>0</v>
      </c>
    </row>
    <row r="350" spans="1:13" x14ac:dyDescent="0.3">
      <c r="A350" s="221" t="s">
        <v>12</v>
      </c>
      <c r="B350" s="224">
        <v>43881</v>
      </c>
      <c r="C350" s="221" t="s">
        <v>196</v>
      </c>
      <c r="D350" s="221">
        <v>2</v>
      </c>
      <c r="E350" s="221">
        <v>1</v>
      </c>
      <c r="F350" s="221" t="s">
        <v>219</v>
      </c>
      <c r="G350" s="221" t="b">
        <v>0</v>
      </c>
      <c r="H350" s="225">
        <v>0.66666666666666696</v>
      </c>
      <c r="I350" s="225">
        <v>0.71428571428571397</v>
      </c>
      <c r="J350" s="225">
        <f t="shared" si="8"/>
        <v>1.0714285714285705</v>
      </c>
      <c r="K350" s="221" t="s">
        <v>190</v>
      </c>
      <c r="L350" s="221">
        <v>1</v>
      </c>
      <c r="M350" s="221" t="b">
        <v>0</v>
      </c>
    </row>
    <row r="351" spans="1:13" x14ac:dyDescent="0.3">
      <c r="A351" s="221" t="s">
        <v>12</v>
      </c>
      <c r="B351" s="224">
        <v>43881</v>
      </c>
      <c r="C351" s="221" t="s">
        <v>196</v>
      </c>
      <c r="D351" s="221">
        <v>2</v>
      </c>
      <c r="E351" s="221">
        <v>1</v>
      </c>
      <c r="F351" s="221" t="s">
        <v>220</v>
      </c>
      <c r="G351" s="221" t="b">
        <v>0</v>
      </c>
      <c r="H351" s="225">
        <v>0.33333333333333298</v>
      </c>
      <c r="I351" s="225">
        <v>0.16666666666666699</v>
      </c>
      <c r="J351" s="225">
        <f t="shared" si="8"/>
        <v>0.50000000000000155</v>
      </c>
      <c r="K351" s="221" t="s">
        <v>188</v>
      </c>
      <c r="L351" s="221">
        <v>1</v>
      </c>
      <c r="M351" s="221" t="b">
        <v>0</v>
      </c>
    </row>
    <row r="352" spans="1:13" x14ac:dyDescent="0.3">
      <c r="A352" s="221" t="s">
        <v>12</v>
      </c>
      <c r="B352" s="224">
        <v>43881</v>
      </c>
      <c r="C352" s="221" t="s">
        <v>196</v>
      </c>
      <c r="D352" s="221">
        <v>2</v>
      </c>
      <c r="E352" s="221">
        <v>1</v>
      </c>
      <c r="F352" s="221" t="s">
        <v>221</v>
      </c>
      <c r="G352" s="221" t="b">
        <v>0</v>
      </c>
      <c r="H352" s="225">
        <v>0.43801652892561999</v>
      </c>
      <c r="I352" s="225">
        <v>0.39669421487603301</v>
      </c>
      <c r="J352" s="225">
        <f t="shared" si="8"/>
        <v>0.90566037735849014</v>
      </c>
      <c r="K352" s="221" t="s">
        <v>188</v>
      </c>
      <c r="L352" s="221">
        <v>0.14510188108619501</v>
      </c>
      <c r="M352" s="221" t="b">
        <v>0</v>
      </c>
    </row>
    <row r="353" spans="1:13" x14ac:dyDescent="0.3">
      <c r="A353" s="221" t="s">
        <v>12</v>
      </c>
      <c r="B353" s="224">
        <v>43881</v>
      </c>
      <c r="C353" s="221" t="s">
        <v>196</v>
      </c>
      <c r="D353" s="221">
        <v>3</v>
      </c>
      <c r="E353" s="221">
        <v>1</v>
      </c>
      <c r="F353" s="221" t="s">
        <v>212</v>
      </c>
      <c r="G353" s="221" t="b">
        <v>0</v>
      </c>
      <c r="H353" s="225">
        <v>3.5555555555555598</v>
      </c>
      <c r="I353" s="225">
        <v>2.1666666666666701</v>
      </c>
      <c r="J353" s="225">
        <f t="shared" si="8"/>
        <v>0.60937500000000022</v>
      </c>
      <c r="K353" s="221" t="s">
        <v>188</v>
      </c>
      <c r="L353" s="221">
        <v>0.34375</v>
      </c>
      <c r="M353" s="221" t="b">
        <v>0</v>
      </c>
    </row>
    <row r="354" spans="1:13" x14ac:dyDescent="0.3">
      <c r="A354" s="221" t="s">
        <v>12</v>
      </c>
      <c r="B354" s="224">
        <v>43881</v>
      </c>
      <c r="C354" s="221" t="s">
        <v>196</v>
      </c>
      <c r="D354" s="221">
        <v>3</v>
      </c>
      <c r="E354" s="221">
        <v>1</v>
      </c>
      <c r="F354" s="221" t="s">
        <v>214</v>
      </c>
      <c r="G354" s="221" t="b">
        <v>0</v>
      </c>
      <c r="H354" s="225">
        <v>2.0731707317073198</v>
      </c>
      <c r="I354" s="225">
        <v>1.6666666666666701</v>
      </c>
      <c r="J354" s="225">
        <f t="shared" si="8"/>
        <v>0.80392156862745157</v>
      </c>
      <c r="K354" s="221" t="s">
        <v>188</v>
      </c>
      <c r="L354" s="221">
        <v>0.156317133335412</v>
      </c>
      <c r="M354" s="221" t="b">
        <v>0</v>
      </c>
    </row>
    <row r="355" spans="1:13" x14ac:dyDescent="0.3">
      <c r="A355" s="221" t="s">
        <v>12</v>
      </c>
      <c r="B355" s="224">
        <v>43881</v>
      </c>
      <c r="C355" s="221" t="s">
        <v>196</v>
      </c>
      <c r="D355" s="221">
        <v>3</v>
      </c>
      <c r="E355" s="221">
        <v>1</v>
      </c>
      <c r="F355" s="221" t="s">
        <v>156</v>
      </c>
      <c r="G355" s="221" t="b">
        <v>0</v>
      </c>
      <c r="H355" s="225">
        <v>1.0080410830719999</v>
      </c>
      <c r="I355" s="225">
        <v>1.1666666666666701</v>
      </c>
      <c r="J355" s="225">
        <f t="shared" si="8"/>
        <v>1.1573602368578664</v>
      </c>
      <c r="K355" s="221" t="s">
        <v>190</v>
      </c>
      <c r="L355" s="221">
        <v>0.796875</v>
      </c>
      <c r="M355" s="221" t="b">
        <v>0</v>
      </c>
    </row>
    <row r="356" spans="1:13" x14ac:dyDescent="0.3">
      <c r="A356" s="221" t="s">
        <v>12</v>
      </c>
      <c r="B356" s="224">
        <v>43881</v>
      </c>
      <c r="C356" s="221" t="s">
        <v>196</v>
      </c>
      <c r="D356" s="221">
        <v>3</v>
      </c>
      <c r="E356" s="221">
        <v>1</v>
      </c>
      <c r="F356" s="221" t="s">
        <v>215</v>
      </c>
      <c r="G356" s="221" t="b">
        <v>0</v>
      </c>
      <c r="H356" s="225">
        <v>2.55038759689922</v>
      </c>
      <c r="I356" s="225">
        <v>2.3488372093023302</v>
      </c>
      <c r="J356" s="225">
        <f t="shared" si="8"/>
        <v>0.92097264437690329</v>
      </c>
      <c r="K356" s="221" t="s">
        <v>188</v>
      </c>
      <c r="L356" s="221">
        <v>0.32017216194021297</v>
      </c>
      <c r="M356" s="221" t="b">
        <v>0</v>
      </c>
    </row>
    <row r="357" spans="1:13" x14ac:dyDescent="0.3">
      <c r="A357" s="221" t="s">
        <v>12</v>
      </c>
      <c r="B357" s="224">
        <v>43881</v>
      </c>
      <c r="C357" s="221" t="s">
        <v>196</v>
      </c>
      <c r="D357" s="221">
        <v>3</v>
      </c>
      <c r="E357" s="221">
        <v>1</v>
      </c>
      <c r="F357" s="221" t="s">
        <v>216</v>
      </c>
      <c r="G357" s="221" t="b">
        <v>0</v>
      </c>
      <c r="H357" s="225">
        <v>2.2183908045976999</v>
      </c>
      <c r="I357" s="225">
        <v>1.9042145593869699</v>
      </c>
      <c r="J357" s="225">
        <f t="shared" si="8"/>
        <v>0.85837651122625114</v>
      </c>
      <c r="K357" s="221" t="s">
        <v>188</v>
      </c>
      <c r="L357" s="221">
        <v>7.7376134043704303E-2</v>
      </c>
      <c r="M357" s="221" t="b">
        <v>0</v>
      </c>
    </row>
    <row r="358" spans="1:13" x14ac:dyDescent="0.3">
      <c r="A358" s="221" t="s">
        <v>12</v>
      </c>
      <c r="B358" s="224">
        <v>43881</v>
      </c>
      <c r="C358" s="221" t="s">
        <v>196</v>
      </c>
      <c r="D358" s="221">
        <v>3</v>
      </c>
      <c r="E358" s="221">
        <v>1</v>
      </c>
      <c r="F358" s="221" t="s">
        <v>217</v>
      </c>
      <c r="G358" s="221" t="b">
        <v>0</v>
      </c>
      <c r="H358" s="225">
        <v>2.1581920903954801</v>
      </c>
      <c r="I358" s="225">
        <v>2.5480225988700602</v>
      </c>
      <c r="J358" s="225">
        <f t="shared" si="8"/>
        <v>1.1806282722513106</v>
      </c>
      <c r="K358" s="221" t="s">
        <v>190</v>
      </c>
      <c r="L358" s="221">
        <v>0.104762526417247</v>
      </c>
      <c r="M358" s="221" t="b">
        <v>0</v>
      </c>
    </row>
    <row r="359" spans="1:13" x14ac:dyDescent="0.3">
      <c r="A359" s="221" t="s">
        <v>12</v>
      </c>
      <c r="B359" s="224">
        <v>43881</v>
      </c>
      <c r="C359" s="221" t="s">
        <v>196</v>
      </c>
      <c r="D359" s="221">
        <v>3</v>
      </c>
      <c r="E359" s="221">
        <v>1</v>
      </c>
      <c r="F359" s="221" t="s">
        <v>218</v>
      </c>
      <c r="G359" s="221" t="b">
        <v>0</v>
      </c>
      <c r="H359" s="225">
        <v>2.2627118644067798</v>
      </c>
      <c r="I359" s="225">
        <v>2.4209039548022599</v>
      </c>
      <c r="J359" s="225">
        <f t="shared" si="8"/>
        <v>1.0699126092384519</v>
      </c>
      <c r="K359" s="221" t="s">
        <v>190</v>
      </c>
      <c r="L359" s="221">
        <v>0.16852764128051001</v>
      </c>
      <c r="M359" s="221" t="b">
        <v>0</v>
      </c>
    </row>
    <row r="360" spans="1:13" x14ac:dyDescent="0.3">
      <c r="A360" s="221" t="s">
        <v>12</v>
      </c>
      <c r="B360" s="224">
        <v>43881</v>
      </c>
      <c r="C360" s="221" t="s">
        <v>196</v>
      </c>
      <c r="D360" s="221">
        <v>3</v>
      </c>
      <c r="E360" s="221">
        <v>1</v>
      </c>
      <c r="F360" s="221" t="s">
        <v>219</v>
      </c>
      <c r="G360" s="221" t="b">
        <v>0</v>
      </c>
      <c r="H360" s="225">
        <v>1.3333333333333299</v>
      </c>
      <c r="I360" s="225">
        <v>0.952380952380952</v>
      </c>
      <c r="J360" s="225">
        <f t="shared" si="8"/>
        <v>0.71428571428571586</v>
      </c>
      <c r="K360" s="221" t="s">
        <v>188</v>
      </c>
      <c r="L360" s="221">
        <v>0.71875</v>
      </c>
      <c r="M360" s="221" t="b">
        <v>0</v>
      </c>
    </row>
    <row r="361" spans="1:13" x14ac:dyDescent="0.3">
      <c r="A361" s="221" t="s">
        <v>12</v>
      </c>
      <c r="B361" s="224">
        <v>43881</v>
      </c>
      <c r="C361" s="221" t="s">
        <v>196</v>
      </c>
      <c r="D361" s="221">
        <v>3</v>
      </c>
      <c r="E361" s="221">
        <v>1</v>
      </c>
      <c r="F361" s="221" t="s">
        <v>220</v>
      </c>
      <c r="G361" s="221" t="b">
        <v>0</v>
      </c>
      <c r="H361" s="225">
        <v>0.83333333333333304</v>
      </c>
      <c r="I361" s="225">
        <v>3.6666666666666701</v>
      </c>
      <c r="J361" s="225">
        <f t="shared" si="8"/>
        <v>4.4000000000000057</v>
      </c>
      <c r="K361" s="221" t="s">
        <v>190</v>
      </c>
      <c r="L361" s="221">
        <v>1</v>
      </c>
      <c r="M361" s="221" t="b">
        <v>0</v>
      </c>
    </row>
    <row r="362" spans="1:13" x14ac:dyDescent="0.3">
      <c r="A362" s="221" t="s">
        <v>12</v>
      </c>
      <c r="B362" s="224">
        <v>43881</v>
      </c>
      <c r="C362" s="221" t="s">
        <v>196</v>
      </c>
      <c r="D362" s="221">
        <v>3</v>
      </c>
      <c r="E362" s="221">
        <v>1</v>
      </c>
      <c r="F362" s="221" t="s">
        <v>221</v>
      </c>
      <c r="G362" s="221" t="b">
        <v>0</v>
      </c>
      <c r="H362" s="225">
        <v>1.98347107438017</v>
      </c>
      <c r="I362" s="225">
        <v>2.25619834710744</v>
      </c>
      <c r="J362" s="225">
        <f t="shared" si="8"/>
        <v>1.1374999999999984</v>
      </c>
      <c r="K362" s="221" t="s">
        <v>190</v>
      </c>
      <c r="L362" s="221">
        <v>0.16355772219555101</v>
      </c>
      <c r="M362" s="221" t="b">
        <v>0</v>
      </c>
    </row>
    <row r="363" spans="1:13" x14ac:dyDescent="0.3">
      <c r="A363" s="221" t="s">
        <v>12</v>
      </c>
      <c r="B363" s="224">
        <v>43881</v>
      </c>
      <c r="C363" s="221" t="s">
        <v>196</v>
      </c>
      <c r="D363" s="221">
        <v>4</v>
      </c>
      <c r="E363" s="221">
        <v>1</v>
      </c>
      <c r="F363" s="221" t="s">
        <v>212</v>
      </c>
      <c r="G363" s="221" t="b">
        <v>0</v>
      </c>
      <c r="H363" s="225">
        <v>0.44444444444444497</v>
      </c>
      <c r="I363" s="225">
        <v>0.55555555555555602</v>
      </c>
      <c r="J363" s="225">
        <f t="shared" si="8"/>
        <v>1.2499999999999996</v>
      </c>
      <c r="K363" s="221" t="s">
        <v>190</v>
      </c>
      <c r="L363" s="221">
        <v>1</v>
      </c>
      <c r="M363" s="221" t="b">
        <v>0</v>
      </c>
    </row>
    <row r="364" spans="1:13" x14ac:dyDescent="0.3">
      <c r="A364" s="221" t="s">
        <v>12</v>
      </c>
      <c r="B364" s="224">
        <v>43881</v>
      </c>
      <c r="C364" s="221" t="s">
        <v>196</v>
      </c>
      <c r="D364" s="221">
        <v>4</v>
      </c>
      <c r="E364" s="221">
        <v>1</v>
      </c>
      <c r="F364" s="221" t="s">
        <v>214</v>
      </c>
      <c r="G364" s="221" t="b">
        <v>0</v>
      </c>
      <c r="H364" s="225">
        <v>0.71544715447154505</v>
      </c>
      <c r="I364" s="225">
        <v>0.98373983739837401</v>
      </c>
      <c r="J364" s="225">
        <f t="shared" si="8"/>
        <v>1.3749999999999993</v>
      </c>
      <c r="K364" s="221" t="s">
        <v>190</v>
      </c>
      <c r="L364" s="221">
        <v>0.101183933508653</v>
      </c>
      <c r="M364" s="221" t="b">
        <v>0</v>
      </c>
    </row>
    <row r="365" spans="1:13" x14ac:dyDescent="0.3">
      <c r="A365" s="221" t="s">
        <v>12</v>
      </c>
      <c r="B365" s="224">
        <v>43881</v>
      </c>
      <c r="C365" s="221" t="s">
        <v>196</v>
      </c>
      <c r="D365" s="221">
        <v>4</v>
      </c>
      <c r="E365" s="221">
        <v>1</v>
      </c>
      <c r="F365" s="221" t="s">
        <v>156</v>
      </c>
      <c r="G365" s="221" t="b">
        <v>0</v>
      </c>
      <c r="H365" s="225">
        <v>0.97441549947732498</v>
      </c>
      <c r="I365" s="225">
        <v>0.66666666666666696</v>
      </c>
      <c r="J365" s="225">
        <f t="shared" si="8"/>
        <v>0.68417083577207671</v>
      </c>
      <c r="K365" s="221" t="s">
        <v>188</v>
      </c>
      <c r="L365" s="221">
        <v>0.5</v>
      </c>
      <c r="M365" s="221" t="b">
        <v>0</v>
      </c>
    </row>
    <row r="366" spans="1:13" x14ac:dyDescent="0.3">
      <c r="A366" s="221" t="s">
        <v>12</v>
      </c>
      <c r="B366" s="224">
        <v>43881</v>
      </c>
      <c r="C366" s="221" t="s">
        <v>196</v>
      </c>
      <c r="D366" s="221">
        <v>4</v>
      </c>
      <c r="E366" s="221">
        <v>1</v>
      </c>
      <c r="F366" s="221" t="s">
        <v>215</v>
      </c>
      <c r="G366" s="221" t="b">
        <v>0</v>
      </c>
      <c r="H366" s="225">
        <v>1.2209302325581399</v>
      </c>
      <c r="I366" s="225">
        <v>0.96124031007751898</v>
      </c>
      <c r="J366" s="225">
        <f t="shared" si="8"/>
        <v>0.78730158730158672</v>
      </c>
      <c r="K366" s="227" t="s">
        <v>188</v>
      </c>
      <c r="L366" s="221">
        <v>3.55871628573384E-2</v>
      </c>
      <c r="M366" s="226" t="b">
        <v>1</v>
      </c>
    </row>
    <row r="367" spans="1:13" x14ac:dyDescent="0.3">
      <c r="A367" s="221" t="s">
        <v>12</v>
      </c>
      <c r="B367" s="224">
        <v>43881</v>
      </c>
      <c r="C367" s="221" t="s">
        <v>196</v>
      </c>
      <c r="D367" s="221">
        <v>4</v>
      </c>
      <c r="E367" s="221">
        <v>1</v>
      </c>
      <c r="F367" s="221" t="s">
        <v>216</v>
      </c>
      <c r="G367" s="221" t="b">
        <v>0</v>
      </c>
      <c r="H367" s="225">
        <v>0.84674329501915702</v>
      </c>
      <c r="I367" s="225">
        <v>0.82758620689655205</v>
      </c>
      <c r="J367" s="225">
        <f t="shared" si="8"/>
        <v>0.97737556561086014</v>
      </c>
      <c r="K367" s="221" t="s">
        <v>188</v>
      </c>
      <c r="L367" s="221">
        <v>0.94578110096411205</v>
      </c>
      <c r="M367" s="221" t="b">
        <v>0</v>
      </c>
    </row>
    <row r="368" spans="1:13" x14ac:dyDescent="0.3">
      <c r="A368" s="221" t="s">
        <v>12</v>
      </c>
      <c r="B368" s="224">
        <v>43881</v>
      </c>
      <c r="C368" s="221" t="s">
        <v>196</v>
      </c>
      <c r="D368" s="221">
        <v>4</v>
      </c>
      <c r="E368" s="221">
        <v>1</v>
      </c>
      <c r="F368" s="221" t="s">
        <v>217</v>
      </c>
      <c r="G368" s="221" t="b">
        <v>0</v>
      </c>
      <c r="H368" s="225">
        <v>0.98022598870056499</v>
      </c>
      <c r="I368" s="225">
        <v>1.05649717514124</v>
      </c>
      <c r="J368" s="225">
        <f t="shared" si="8"/>
        <v>1.0778097982708903</v>
      </c>
      <c r="K368" s="221" t="s">
        <v>190</v>
      </c>
      <c r="L368" s="221">
        <v>0.33045286465377</v>
      </c>
      <c r="M368" s="221" t="b">
        <v>0</v>
      </c>
    </row>
    <row r="369" spans="1:13" x14ac:dyDescent="0.3">
      <c r="A369" s="221" t="s">
        <v>12</v>
      </c>
      <c r="B369" s="224">
        <v>43881</v>
      </c>
      <c r="C369" s="221" t="s">
        <v>196</v>
      </c>
      <c r="D369" s="221">
        <v>4</v>
      </c>
      <c r="E369" s="221">
        <v>1</v>
      </c>
      <c r="F369" s="221" t="s">
        <v>218</v>
      </c>
      <c r="G369" s="221" t="b">
        <v>0</v>
      </c>
      <c r="H369" s="225">
        <v>0.79096045197740095</v>
      </c>
      <c r="I369" s="225">
        <v>0.725988700564972</v>
      </c>
      <c r="J369" s="225">
        <f t="shared" si="8"/>
        <v>0.91785714285714337</v>
      </c>
      <c r="K369" s="221" t="s">
        <v>188</v>
      </c>
      <c r="L369" s="221">
        <v>0.98211849249981298</v>
      </c>
      <c r="M369" s="221" t="b">
        <v>0</v>
      </c>
    </row>
    <row r="370" spans="1:13" x14ac:dyDescent="0.3">
      <c r="A370" s="221" t="s">
        <v>12</v>
      </c>
      <c r="B370" s="224">
        <v>43881</v>
      </c>
      <c r="C370" s="221" t="s">
        <v>196</v>
      </c>
      <c r="D370" s="221">
        <v>4</v>
      </c>
      <c r="E370" s="221">
        <v>1</v>
      </c>
      <c r="F370" s="221" t="s">
        <v>219</v>
      </c>
      <c r="G370" s="221" t="b">
        <v>0</v>
      </c>
      <c r="H370" s="225">
        <v>0.33333333333333298</v>
      </c>
      <c r="I370" s="225">
        <v>0.42857142857142899</v>
      </c>
      <c r="J370" s="225">
        <f t="shared" si="8"/>
        <v>1.2857142857142883</v>
      </c>
      <c r="K370" s="221" t="s">
        <v>190</v>
      </c>
      <c r="L370" s="221">
        <v>0.78125</v>
      </c>
      <c r="M370" s="221" t="b">
        <v>0</v>
      </c>
    </row>
    <row r="371" spans="1:13" x14ac:dyDescent="0.3">
      <c r="A371" s="221" t="s">
        <v>12</v>
      </c>
      <c r="B371" s="224">
        <v>43881</v>
      </c>
      <c r="C371" s="221" t="s">
        <v>196</v>
      </c>
      <c r="D371" s="221">
        <v>4</v>
      </c>
      <c r="E371" s="221">
        <v>1</v>
      </c>
      <c r="F371" s="221" t="s">
        <v>220</v>
      </c>
      <c r="G371" s="221" t="b">
        <v>0</v>
      </c>
      <c r="H371" s="225">
        <v>1</v>
      </c>
      <c r="I371" s="225">
        <v>0.66666666666666696</v>
      </c>
      <c r="J371" s="225">
        <f t="shared" si="8"/>
        <v>0.66666666666666696</v>
      </c>
      <c r="K371" s="221" t="s">
        <v>188</v>
      </c>
      <c r="L371" s="221">
        <v>1</v>
      </c>
      <c r="M371" s="221" t="b">
        <v>0</v>
      </c>
    </row>
    <row r="372" spans="1:13" x14ac:dyDescent="0.3">
      <c r="A372" s="221" t="s">
        <v>12</v>
      </c>
      <c r="B372" s="224">
        <v>43881</v>
      </c>
      <c r="C372" s="221" t="s">
        <v>196</v>
      </c>
      <c r="D372" s="221">
        <v>4</v>
      </c>
      <c r="E372" s="221">
        <v>1</v>
      </c>
      <c r="F372" s="221" t="s">
        <v>221</v>
      </c>
      <c r="G372" s="221" t="b">
        <v>0</v>
      </c>
      <c r="H372" s="225">
        <v>0.97245179063360898</v>
      </c>
      <c r="I372" s="225">
        <v>0.95867768595041303</v>
      </c>
      <c r="J372" s="225">
        <f t="shared" si="8"/>
        <v>0.98583569405099114</v>
      </c>
      <c r="K372" s="221" t="s">
        <v>188</v>
      </c>
      <c r="L372" s="221">
        <v>0.65295034755491299</v>
      </c>
      <c r="M372" s="221" t="b">
        <v>0</v>
      </c>
    </row>
    <row r="373" spans="1:13" x14ac:dyDescent="0.3">
      <c r="A373" s="221" t="s">
        <v>12</v>
      </c>
      <c r="B373" s="224">
        <v>43881</v>
      </c>
      <c r="C373" s="221" t="s">
        <v>196</v>
      </c>
      <c r="D373" s="221">
        <v>4</v>
      </c>
      <c r="E373" s="221">
        <v>2</v>
      </c>
      <c r="F373" s="221" t="s">
        <v>212</v>
      </c>
      <c r="G373" s="221" t="b">
        <v>0</v>
      </c>
      <c r="H373" s="225">
        <v>10.3333333333333</v>
      </c>
      <c r="I373" s="225">
        <v>16.2222222222222</v>
      </c>
      <c r="J373" s="225">
        <f t="shared" si="8"/>
        <v>1.5698924731182824</v>
      </c>
      <c r="K373" s="226" t="s">
        <v>190</v>
      </c>
      <c r="L373" s="221">
        <v>3.125E-2</v>
      </c>
      <c r="M373" s="226" t="b">
        <v>1</v>
      </c>
    </row>
    <row r="374" spans="1:13" x14ac:dyDescent="0.3">
      <c r="A374" s="221" t="s">
        <v>12</v>
      </c>
      <c r="B374" s="224">
        <v>43881</v>
      </c>
      <c r="C374" s="221" t="s">
        <v>196</v>
      </c>
      <c r="D374" s="221">
        <v>4</v>
      </c>
      <c r="E374" s="221">
        <v>2</v>
      </c>
      <c r="F374" s="221" t="s">
        <v>214</v>
      </c>
      <c r="G374" s="221" t="b">
        <v>0</v>
      </c>
      <c r="H374" s="225">
        <v>13.4715447154472</v>
      </c>
      <c r="I374" s="225">
        <v>12.626016260162601</v>
      </c>
      <c r="J374" s="225">
        <f t="shared" si="8"/>
        <v>0.93723596861798109</v>
      </c>
      <c r="K374" s="221" t="s">
        <v>188</v>
      </c>
      <c r="L374" s="221">
        <v>0.102184423441051</v>
      </c>
      <c r="M374" s="221" t="b">
        <v>0</v>
      </c>
    </row>
    <row r="375" spans="1:13" x14ac:dyDescent="0.3">
      <c r="A375" s="221" t="s">
        <v>12</v>
      </c>
      <c r="B375" s="224">
        <v>43881</v>
      </c>
      <c r="C375" s="221" t="s">
        <v>196</v>
      </c>
      <c r="D375" s="221">
        <v>4</v>
      </c>
      <c r="E375" s="221">
        <v>2</v>
      </c>
      <c r="F375" s="221" t="s">
        <v>156</v>
      </c>
      <c r="G375" s="221" t="b">
        <v>0</v>
      </c>
      <c r="H375" s="225">
        <v>15.4992735752319</v>
      </c>
      <c r="I375" s="225">
        <v>16.7916666666667</v>
      </c>
      <c r="J375" s="225">
        <f t="shared" si="8"/>
        <v>1.0833841073364925</v>
      </c>
      <c r="K375" s="221" t="s">
        <v>190</v>
      </c>
      <c r="L375" s="221">
        <v>0.6875</v>
      </c>
      <c r="M375" s="221" t="b">
        <v>0</v>
      </c>
    </row>
    <row r="376" spans="1:13" x14ac:dyDescent="0.3">
      <c r="A376" s="221" t="s">
        <v>12</v>
      </c>
      <c r="B376" s="224">
        <v>43881</v>
      </c>
      <c r="C376" s="221" t="s">
        <v>196</v>
      </c>
      <c r="D376" s="221">
        <v>4</v>
      </c>
      <c r="E376" s="221">
        <v>2</v>
      </c>
      <c r="F376" s="221" t="s">
        <v>215</v>
      </c>
      <c r="G376" s="221" t="b">
        <v>0</v>
      </c>
      <c r="H376" s="225">
        <v>12.8992248062016</v>
      </c>
      <c r="I376" s="225">
        <v>12.9186046511628</v>
      </c>
      <c r="J376" s="225">
        <f t="shared" si="8"/>
        <v>1.0015024038461506</v>
      </c>
      <c r="K376" s="221" t="s">
        <v>190</v>
      </c>
      <c r="L376" s="221">
        <v>0.97100348534780101</v>
      </c>
      <c r="M376" s="221" t="b">
        <v>0</v>
      </c>
    </row>
    <row r="377" spans="1:13" x14ac:dyDescent="0.3">
      <c r="A377" s="221" t="s">
        <v>12</v>
      </c>
      <c r="B377" s="224">
        <v>43881</v>
      </c>
      <c r="C377" s="221" t="s">
        <v>196</v>
      </c>
      <c r="D377" s="221">
        <v>4</v>
      </c>
      <c r="E377" s="221">
        <v>2</v>
      </c>
      <c r="F377" s="221" t="s">
        <v>216</v>
      </c>
      <c r="G377" s="221" t="b">
        <v>0</v>
      </c>
      <c r="H377" s="225">
        <v>12.363984674329499</v>
      </c>
      <c r="I377" s="225">
        <v>12.191570881226101</v>
      </c>
      <c r="J377" s="225">
        <f t="shared" si="8"/>
        <v>0.98605515959095535</v>
      </c>
      <c r="K377" s="221" t="s">
        <v>188</v>
      </c>
      <c r="L377" s="221">
        <v>0.64744847165540897</v>
      </c>
      <c r="M377" s="221" t="b">
        <v>0</v>
      </c>
    </row>
    <row r="378" spans="1:13" x14ac:dyDescent="0.3">
      <c r="A378" s="221" t="s">
        <v>12</v>
      </c>
      <c r="B378" s="224">
        <v>43881</v>
      </c>
      <c r="C378" s="221" t="s">
        <v>196</v>
      </c>
      <c r="D378" s="221">
        <v>4</v>
      </c>
      <c r="E378" s="221">
        <v>2</v>
      </c>
      <c r="F378" s="221" t="s">
        <v>217</v>
      </c>
      <c r="G378" s="221" t="b">
        <v>0</v>
      </c>
      <c r="H378" s="225">
        <v>12.3107344632768</v>
      </c>
      <c r="I378" s="225">
        <v>12.5564971751412</v>
      </c>
      <c r="J378" s="225">
        <f t="shared" si="8"/>
        <v>1.0199632859109677</v>
      </c>
      <c r="K378" s="221" t="s">
        <v>190</v>
      </c>
      <c r="L378" s="221">
        <v>0.89981137222878305</v>
      </c>
      <c r="M378" s="221" t="b">
        <v>0</v>
      </c>
    </row>
    <row r="379" spans="1:13" x14ac:dyDescent="0.3">
      <c r="A379" s="221" t="s">
        <v>12</v>
      </c>
      <c r="B379" s="224">
        <v>43881</v>
      </c>
      <c r="C379" s="221" t="s">
        <v>196</v>
      </c>
      <c r="D379" s="221">
        <v>4</v>
      </c>
      <c r="E379" s="221">
        <v>2</v>
      </c>
      <c r="F379" s="221" t="s">
        <v>218</v>
      </c>
      <c r="G379" s="221" t="b">
        <v>0</v>
      </c>
      <c r="H379" s="225">
        <v>12.206214689265501</v>
      </c>
      <c r="I379" s="225">
        <v>12.161016949152501</v>
      </c>
      <c r="J379" s="225">
        <f t="shared" si="8"/>
        <v>0.996297153436704</v>
      </c>
      <c r="K379" s="221" t="s">
        <v>188</v>
      </c>
      <c r="L379" s="221">
        <v>0.80050878106707202</v>
      </c>
      <c r="M379" s="221" t="b">
        <v>0</v>
      </c>
    </row>
    <row r="380" spans="1:13" x14ac:dyDescent="0.3">
      <c r="A380" s="221" t="s">
        <v>12</v>
      </c>
      <c r="B380" s="224">
        <v>43881</v>
      </c>
      <c r="C380" s="221" t="s">
        <v>196</v>
      </c>
      <c r="D380" s="221">
        <v>4</v>
      </c>
      <c r="E380" s="221">
        <v>2</v>
      </c>
      <c r="F380" s="221" t="s">
        <v>219</v>
      </c>
      <c r="G380" s="221" t="b">
        <v>0</v>
      </c>
      <c r="H380" s="225">
        <v>10.047619047619101</v>
      </c>
      <c r="I380" s="225">
        <v>11.6666666666667</v>
      </c>
      <c r="J380" s="225">
        <f t="shared" si="8"/>
        <v>1.1611374407582911</v>
      </c>
      <c r="K380" s="221" t="s">
        <v>190</v>
      </c>
      <c r="L380" s="221">
        <v>0.34375</v>
      </c>
      <c r="M380" s="221" t="b">
        <v>0</v>
      </c>
    </row>
    <row r="381" spans="1:13" x14ac:dyDescent="0.3">
      <c r="A381" s="221" t="s">
        <v>12</v>
      </c>
      <c r="B381" s="224">
        <v>43881</v>
      </c>
      <c r="C381" s="221" t="s">
        <v>196</v>
      </c>
      <c r="D381" s="221">
        <v>4</v>
      </c>
      <c r="E381" s="221">
        <v>2</v>
      </c>
      <c r="F381" s="221" t="s">
        <v>220</v>
      </c>
      <c r="G381" s="221" t="b">
        <v>0</v>
      </c>
      <c r="H381" s="225">
        <v>11.3333333333333</v>
      </c>
      <c r="I381" s="225">
        <v>13.1666666666667</v>
      </c>
      <c r="J381" s="225">
        <f t="shared" si="8"/>
        <v>1.1617647058823592</v>
      </c>
      <c r="K381" s="221" t="s">
        <v>190</v>
      </c>
      <c r="L381" s="221">
        <v>1</v>
      </c>
      <c r="M381" s="221" t="b">
        <v>0</v>
      </c>
    </row>
    <row r="382" spans="1:13" x14ac:dyDescent="0.3">
      <c r="A382" s="221" t="s">
        <v>12</v>
      </c>
      <c r="B382" s="224">
        <v>43881</v>
      </c>
      <c r="C382" s="221" t="s">
        <v>196</v>
      </c>
      <c r="D382" s="221">
        <v>4</v>
      </c>
      <c r="E382" s="221">
        <v>2</v>
      </c>
      <c r="F382" s="221" t="s">
        <v>221</v>
      </c>
      <c r="G382" s="221" t="b">
        <v>0</v>
      </c>
      <c r="H382" s="225">
        <v>12.3278236914601</v>
      </c>
      <c r="I382" s="225">
        <v>12.341597796143301</v>
      </c>
      <c r="J382" s="225">
        <f t="shared" si="8"/>
        <v>1.0011173184357547</v>
      </c>
      <c r="K382" s="221" t="s">
        <v>190</v>
      </c>
      <c r="L382" s="221">
        <v>0.95985126609576699</v>
      </c>
      <c r="M382" s="221" t="b">
        <v>0</v>
      </c>
    </row>
    <row r="383" spans="1:13" x14ac:dyDescent="0.3">
      <c r="A383" s="221" t="s">
        <v>12</v>
      </c>
      <c r="B383" s="224">
        <v>43881</v>
      </c>
      <c r="C383" s="221" t="s">
        <v>196</v>
      </c>
      <c r="D383" s="221">
        <v>7</v>
      </c>
      <c r="E383" s="221">
        <v>1</v>
      </c>
      <c r="F383" s="221" t="s">
        <v>212</v>
      </c>
      <c r="G383" s="221" t="b">
        <v>0</v>
      </c>
      <c r="H383" s="225">
        <v>29</v>
      </c>
      <c r="I383" s="225">
        <v>38.3333333333333</v>
      </c>
      <c r="J383" s="225">
        <f t="shared" si="8"/>
        <v>1.3218390804597691</v>
      </c>
      <c r="K383" s="226" t="s">
        <v>190</v>
      </c>
      <c r="L383" s="221">
        <v>3.125E-2</v>
      </c>
      <c r="M383" s="226" t="b">
        <v>1</v>
      </c>
    </row>
    <row r="384" spans="1:13" x14ac:dyDescent="0.3">
      <c r="A384" s="221" t="s">
        <v>12</v>
      </c>
      <c r="B384" s="224">
        <v>43881</v>
      </c>
      <c r="C384" s="221" t="s">
        <v>196</v>
      </c>
      <c r="D384" s="221">
        <v>7</v>
      </c>
      <c r="E384" s="221">
        <v>1</v>
      </c>
      <c r="F384" s="221" t="s">
        <v>214</v>
      </c>
      <c r="G384" s="221" t="b">
        <v>0</v>
      </c>
      <c r="H384" s="225">
        <v>36.829268292682897</v>
      </c>
      <c r="I384" s="225">
        <v>37.495934959349597</v>
      </c>
      <c r="J384" s="225">
        <f t="shared" si="8"/>
        <v>1.018101545253864</v>
      </c>
      <c r="K384" s="221" t="s">
        <v>190</v>
      </c>
      <c r="L384" s="221">
        <v>0.44339417176353502</v>
      </c>
      <c r="M384" s="221" t="b">
        <v>0</v>
      </c>
    </row>
    <row r="385" spans="1:13" x14ac:dyDescent="0.3">
      <c r="A385" s="221" t="s">
        <v>12</v>
      </c>
      <c r="B385" s="224">
        <v>43881</v>
      </c>
      <c r="C385" s="221" t="s">
        <v>196</v>
      </c>
      <c r="D385" s="221">
        <v>7</v>
      </c>
      <c r="E385" s="221">
        <v>1</v>
      </c>
      <c r="F385" s="221" t="s">
        <v>156</v>
      </c>
      <c r="G385" s="221" t="b">
        <v>0</v>
      </c>
      <c r="H385" s="225">
        <v>35.7317301577812</v>
      </c>
      <c r="I385" s="225">
        <v>32.0416666666667</v>
      </c>
      <c r="J385" s="225">
        <f t="shared" si="8"/>
        <v>0.89672866455611788</v>
      </c>
      <c r="K385" s="221" t="s">
        <v>188</v>
      </c>
      <c r="L385" s="221">
        <v>9.375E-2</v>
      </c>
      <c r="M385" s="221" t="b">
        <v>0</v>
      </c>
    </row>
    <row r="386" spans="1:13" x14ac:dyDescent="0.3">
      <c r="A386" s="221" t="s">
        <v>12</v>
      </c>
      <c r="B386" s="224">
        <v>43881</v>
      </c>
      <c r="C386" s="221" t="s">
        <v>196</v>
      </c>
      <c r="D386" s="221">
        <v>7</v>
      </c>
      <c r="E386" s="221">
        <v>1</v>
      </c>
      <c r="F386" s="221" t="s">
        <v>215</v>
      </c>
      <c r="G386" s="221" t="b">
        <v>0</v>
      </c>
      <c r="H386" s="225">
        <v>36.364341085271299</v>
      </c>
      <c r="I386" s="225">
        <v>36.472868217054298</v>
      </c>
      <c r="J386" s="225">
        <f t="shared" ref="J386:J449" si="9">I386/H386</f>
        <v>1.0029844382860813</v>
      </c>
      <c r="K386" s="221" t="s">
        <v>190</v>
      </c>
      <c r="L386" s="221">
        <v>0.95980083027567697</v>
      </c>
      <c r="M386" s="221" t="b">
        <v>0</v>
      </c>
    </row>
    <row r="387" spans="1:13" x14ac:dyDescent="0.3">
      <c r="A387" s="221" t="s">
        <v>12</v>
      </c>
      <c r="B387" s="224">
        <v>43881</v>
      </c>
      <c r="C387" s="221" t="s">
        <v>196</v>
      </c>
      <c r="D387" s="221">
        <v>7</v>
      </c>
      <c r="E387" s="221">
        <v>1</v>
      </c>
      <c r="F387" s="221" t="s">
        <v>216</v>
      </c>
      <c r="G387" s="221" t="b">
        <v>0</v>
      </c>
      <c r="H387" s="225">
        <v>36.517241379310299</v>
      </c>
      <c r="I387" s="225">
        <v>37.697318007662801</v>
      </c>
      <c r="J387" s="225">
        <f t="shared" si="9"/>
        <v>1.0323156017207011</v>
      </c>
      <c r="K387" s="221" t="s">
        <v>190</v>
      </c>
      <c r="L387" s="221">
        <v>0.120517912380098</v>
      </c>
      <c r="M387" s="221" t="b">
        <v>0</v>
      </c>
    </row>
    <row r="388" spans="1:13" x14ac:dyDescent="0.3">
      <c r="A388" s="221" t="s">
        <v>12</v>
      </c>
      <c r="B388" s="224">
        <v>43881</v>
      </c>
      <c r="C388" s="221" t="s">
        <v>196</v>
      </c>
      <c r="D388" s="221">
        <v>7</v>
      </c>
      <c r="E388" s="221">
        <v>1</v>
      </c>
      <c r="F388" s="221" t="s">
        <v>217</v>
      </c>
      <c r="G388" s="221" t="b">
        <v>0</v>
      </c>
      <c r="H388" s="225">
        <v>36.5395480225989</v>
      </c>
      <c r="I388" s="225">
        <v>36.8333333333333</v>
      </c>
      <c r="J388" s="225">
        <f t="shared" si="9"/>
        <v>1.0080402010050233</v>
      </c>
      <c r="K388" s="221" t="s">
        <v>190</v>
      </c>
      <c r="L388" s="221">
        <v>0.44335824456940198</v>
      </c>
      <c r="M388" s="221" t="b">
        <v>0</v>
      </c>
    </row>
    <row r="389" spans="1:13" x14ac:dyDescent="0.3">
      <c r="A389" s="221" t="s">
        <v>12</v>
      </c>
      <c r="B389" s="224">
        <v>43881</v>
      </c>
      <c r="C389" s="221" t="s">
        <v>196</v>
      </c>
      <c r="D389" s="221">
        <v>7</v>
      </c>
      <c r="E389" s="221">
        <v>1</v>
      </c>
      <c r="F389" s="221" t="s">
        <v>218</v>
      </c>
      <c r="G389" s="221" t="b">
        <v>0</v>
      </c>
      <c r="H389" s="225">
        <v>36.734463276836202</v>
      </c>
      <c r="I389" s="225">
        <v>37.785310734463302</v>
      </c>
      <c r="J389" s="225">
        <f t="shared" si="9"/>
        <v>1.0286065825899717</v>
      </c>
      <c r="K389" s="221" t="s">
        <v>190</v>
      </c>
      <c r="L389" s="221">
        <v>8.0472753348385398E-2</v>
      </c>
      <c r="M389" s="221" t="b">
        <v>0</v>
      </c>
    </row>
    <row r="390" spans="1:13" x14ac:dyDescent="0.3">
      <c r="A390" s="221" t="s">
        <v>12</v>
      </c>
      <c r="B390" s="224">
        <v>43881</v>
      </c>
      <c r="C390" s="221" t="s">
        <v>196</v>
      </c>
      <c r="D390" s="221">
        <v>7</v>
      </c>
      <c r="E390" s="221">
        <v>1</v>
      </c>
      <c r="F390" s="221" t="s">
        <v>219</v>
      </c>
      <c r="G390" s="221" t="b">
        <v>0</v>
      </c>
      <c r="H390" s="225">
        <v>36.857142857142897</v>
      </c>
      <c r="I390" s="225">
        <v>38.190476190476197</v>
      </c>
      <c r="J390" s="225">
        <f t="shared" si="9"/>
        <v>1.0361757105943143</v>
      </c>
      <c r="K390" s="221" t="s">
        <v>190</v>
      </c>
      <c r="L390" s="221">
        <v>0.375</v>
      </c>
      <c r="M390" s="221" t="b">
        <v>0</v>
      </c>
    </row>
    <row r="391" spans="1:13" x14ac:dyDescent="0.3">
      <c r="A391" s="221" t="s">
        <v>12</v>
      </c>
      <c r="B391" s="224">
        <v>43881</v>
      </c>
      <c r="C391" s="221" t="s">
        <v>196</v>
      </c>
      <c r="D391" s="221">
        <v>7</v>
      </c>
      <c r="E391" s="221">
        <v>1</v>
      </c>
      <c r="F391" s="221" t="s">
        <v>220</v>
      </c>
      <c r="G391" s="221" t="b">
        <v>0</v>
      </c>
      <c r="H391" s="225">
        <v>36.1666666666667</v>
      </c>
      <c r="I391" s="225">
        <v>42.8333333333333</v>
      </c>
      <c r="J391" s="225">
        <f t="shared" si="9"/>
        <v>1.1843317972350211</v>
      </c>
      <c r="K391" s="221" t="s">
        <v>190</v>
      </c>
      <c r="L391" s="221">
        <v>0.5</v>
      </c>
      <c r="M391" s="221" t="b">
        <v>0</v>
      </c>
    </row>
    <row r="392" spans="1:13" x14ac:dyDescent="0.3">
      <c r="A392" s="221" t="s">
        <v>12</v>
      </c>
      <c r="B392" s="224">
        <v>43881</v>
      </c>
      <c r="C392" s="221" t="s">
        <v>196</v>
      </c>
      <c r="D392" s="221">
        <v>7</v>
      </c>
      <c r="E392" s="221">
        <v>1</v>
      </c>
      <c r="F392" s="221" t="s">
        <v>17</v>
      </c>
      <c r="G392" s="221" t="b">
        <v>0</v>
      </c>
      <c r="H392" s="221" t="s">
        <v>191</v>
      </c>
      <c r="I392" s="221" t="s">
        <v>191</v>
      </c>
      <c r="J392" s="221" t="e">
        <f t="shared" si="9"/>
        <v>#VALUE!</v>
      </c>
      <c r="K392" s="221" t="s">
        <v>191</v>
      </c>
      <c r="L392" s="221" t="s">
        <v>191</v>
      </c>
      <c r="M392" s="221" t="b">
        <v>0</v>
      </c>
    </row>
    <row r="393" spans="1:13" x14ac:dyDescent="0.3">
      <c r="A393" s="221" t="s">
        <v>12</v>
      </c>
      <c r="B393" s="224">
        <v>43881</v>
      </c>
      <c r="C393" s="221" t="s">
        <v>193</v>
      </c>
      <c r="D393" s="221">
        <v>2</v>
      </c>
      <c r="E393" s="221">
        <v>1</v>
      </c>
      <c r="F393" s="221" t="s">
        <v>212</v>
      </c>
      <c r="G393" s="221" t="b">
        <v>0</v>
      </c>
      <c r="H393" s="225">
        <v>0.11111111111111099</v>
      </c>
      <c r="I393" s="225">
        <v>3.7037037037037E-2</v>
      </c>
      <c r="J393" s="225">
        <f t="shared" si="9"/>
        <v>0.33333333333333337</v>
      </c>
      <c r="K393" s="221" t="s">
        <v>188</v>
      </c>
      <c r="L393" s="221">
        <v>1</v>
      </c>
      <c r="M393" s="221" t="b">
        <v>0</v>
      </c>
    </row>
    <row r="394" spans="1:13" x14ac:dyDescent="0.3">
      <c r="A394" s="221" t="s">
        <v>12</v>
      </c>
      <c r="B394" s="224">
        <v>43881</v>
      </c>
      <c r="C394" s="221" t="s">
        <v>193</v>
      </c>
      <c r="D394" s="221">
        <v>2</v>
      </c>
      <c r="E394" s="221">
        <v>1</v>
      </c>
      <c r="F394" s="221" t="s">
        <v>214</v>
      </c>
      <c r="G394" s="221" t="b">
        <v>0</v>
      </c>
      <c r="H394" s="225">
        <v>0.83333333333333304</v>
      </c>
      <c r="I394" s="225">
        <v>0.33333333333333298</v>
      </c>
      <c r="J394" s="225">
        <f t="shared" si="9"/>
        <v>0.39999999999999974</v>
      </c>
      <c r="K394" s="221" t="s">
        <v>188</v>
      </c>
      <c r="L394" s="221">
        <v>0.5</v>
      </c>
      <c r="M394" s="221" t="b">
        <v>0</v>
      </c>
    </row>
    <row r="395" spans="1:13" x14ac:dyDescent="0.3">
      <c r="A395" s="221" t="s">
        <v>12</v>
      </c>
      <c r="B395" s="224">
        <v>43881</v>
      </c>
      <c r="C395" s="221" t="s">
        <v>193</v>
      </c>
      <c r="D395" s="221">
        <v>2</v>
      </c>
      <c r="E395" s="221">
        <v>1</v>
      </c>
      <c r="F395" s="221" t="s">
        <v>156</v>
      </c>
      <c r="G395" s="221" t="b">
        <v>0</v>
      </c>
      <c r="H395" s="225">
        <v>1.25</v>
      </c>
      <c r="I395" s="225">
        <v>0.16666666666666699</v>
      </c>
      <c r="J395" s="225">
        <f t="shared" si="9"/>
        <v>0.13333333333333358</v>
      </c>
      <c r="K395" s="221" t="s">
        <v>188</v>
      </c>
      <c r="L395" s="221">
        <v>0.125</v>
      </c>
      <c r="M395" s="221" t="b">
        <v>0</v>
      </c>
    </row>
    <row r="396" spans="1:13" x14ac:dyDescent="0.3">
      <c r="A396" s="221" t="s">
        <v>12</v>
      </c>
      <c r="B396" s="224">
        <v>43881</v>
      </c>
      <c r="C396" s="221" t="s">
        <v>193</v>
      </c>
      <c r="D396" s="221">
        <v>2</v>
      </c>
      <c r="E396" s="221">
        <v>1</v>
      </c>
      <c r="F396" s="221" t="s">
        <v>215</v>
      </c>
      <c r="G396" s="221" t="b">
        <v>0</v>
      </c>
      <c r="H396" s="221">
        <v>0</v>
      </c>
      <c r="I396" s="225">
        <v>0.16666666666666699</v>
      </c>
      <c r="J396" s="221" t="e">
        <f t="shared" si="9"/>
        <v>#DIV/0!</v>
      </c>
      <c r="K396" s="221" t="s">
        <v>190</v>
      </c>
      <c r="L396" s="221">
        <v>1</v>
      </c>
      <c r="M396" s="221" t="b">
        <v>0</v>
      </c>
    </row>
    <row r="397" spans="1:13" x14ac:dyDescent="0.3">
      <c r="A397" s="221" t="s">
        <v>12</v>
      </c>
      <c r="B397" s="224">
        <v>43881</v>
      </c>
      <c r="C397" s="221" t="s">
        <v>193</v>
      </c>
      <c r="D397" s="221">
        <v>2</v>
      </c>
      <c r="E397" s="221">
        <v>1</v>
      </c>
      <c r="F397" s="221" t="s">
        <v>216</v>
      </c>
      <c r="G397" s="221" t="b">
        <v>0</v>
      </c>
      <c r="H397" s="225">
        <v>0.18518518518518501</v>
      </c>
      <c r="I397" s="225">
        <v>0</v>
      </c>
      <c r="J397" s="225">
        <f t="shared" si="9"/>
        <v>0</v>
      </c>
      <c r="K397" s="221" t="s">
        <v>188</v>
      </c>
      <c r="L397" s="221">
        <v>0.125</v>
      </c>
      <c r="M397" s="221" t="b">
        <v>0</v>
      </c>
    </row>
    <row r="398" spans="1:13" x14ac:dyDescent="0.3">
      <c r="A398" s="221" t="s">
        <v>12</v>
      </c>
      <c r="B398" s="224">
        <v>43881</v>
      </c>
      <c r="C398" s="221" t="s">
        <v>193</v>
      </c>
      <c r="D398" s="221">
        <v>2</v>
      </c>
      <c r="E398" s="221">
        <v>1</v>
      </c>
      <c r="F398" s="221" t="s">
        <v>217</v>
      </c>
      <c r="G398" s="221" t="b">
        <v>0</v>
      </c>
      <c r="H398" s="225">
        <v>0.214285714285714</v>
      </c>
      <c r="I398" s="225">
        <v>0.33333333333333298</v>
      </c>
      <c r="J398" s="225">
        <f t="shared" si="9"/>
        <v>1.555555555555556</v>
      </c>
      <c r="K398" s="221" t="s">
        <v>190</v>
      </c>
      <c r="L398" s="221">
        <v>0.57421875</v>
      </c>
      <c r="M398" s="221" t="b">
        <v>0</v>
      </c>
    </row>
    <row r="399" spans="1:13" x14ac:dyDescent="0.3">
      <c r="A399" s="221" t="s">
        <v>12</v>
      </c>
      <c r="B399" s="224">
        <v>43881</v>
      </c>
      <c r="C399" s="221" t="s">
        <v>193</v>
      </c>
      <c r="D399" s="221">
        <v>2</v>
      </c>
      <c r="E399" s="221">
        <v>1</v>
      </c>
      <c r="F399" s="221" t="s">
        <v>218</v>
      </c>
      <c r="G399" s="221" t="b">
        <v>0</v>
      </c>
      <c r="H399" s="225">
        <v>0.126984126984127</v>
      </c>
      <c r="I399" s="225">
        <v>0.158730158730159</v>
      </c>
      <c r="J399" s="225">
        <f t="shared" si="9"/>
        <v>1.250000000000002</v>
      </c>
      <c r="K399" s="221" t="s">
        <v>190</v>
      </c>
      <c r="L399" s="221">
        <v>0.57421875</v>
      </c>
      <c r="M399" s="221" t="b">
        <v>0</v>
      </c>
    </row>
    <row r="400" spans="1:13" x14ac:dyDescent="0.3">
      <c r="A400" s="221" t="s">
        <v>12</v>
      </c>
      <c r="B400" s="224">
        <v>43881</v>
      </c>
      <c r="C400" s="221" t="s">
        <v>193</v>
      </c>
      <c r="D400" s="221">
        <v>2</v>
      </c>
      <c r="E400" s="221">
        <v>1</v>
      </c>
      <c r="F400" s="221" t="s">
        <v>219</v>
      </c>
      <c r="G400" s="221" t="b">
        <v>0</v>
      </c>
      <c r="H400" s="225">
        <v>0.21014492753623201</v>
      </c>
      <c r="I400" s="225">
        <v>0.188405797101449</v>
      </c>
      <c r="J400" s="225">
        <f t="shared" si="9"/>
        <v>0.89655172413792916</v>
      </c>
      <c r="K400" s="221" t="s">
        <v>188</v>
      </c>
      <c r="L400" s="221">
        <v>0.74396307446114796</v>
      </c>
      <c r="M400" s="221" t="b">
        <v>0</v>
      </c>
    </row>
    <row r="401" spans="1:13" x14ac:dyDescent="0.3">
      <c r="A401" s="221" t="s">
        <v>12</v>
      </c>
      <c r="B401" s="224">
        <v>43881</v>
      </c>
      <c r="C401" s="221" t="s">
        <v>193</v>
      </c>
      <c r="D401" s="221">
        <v>2</v>
      </c>
      <c r="E401" s="221">
        <v>1</v>
      </c>
      <c r="F401" s="221" t="s">
        <v>220</v>
      </c>
      <c r="G401" s="221" t="b">
        <v>0</v>
      </c>
      <c r="H401" s="225">
        <v>0.22222222222222199</v>
      </c>
      <c r="I401" s="225">
        <v>0.18300653594771199</v>
      </c>
      <c r="J401" s="225">
        <f t="shared" si="9"/>
        <v>0.82352941176470484</v>
      </c>
      <c r="K401" s="221" t="s">
        <v>188</v>
      </c>
      <c r="L401" s="221">
        <v>0.36349599955327699</v>
      </c>
      <c r="M401" s="221" t="b">
        <v>0</v>
      </c>
    </row>
    <row r="402" spans="1:13" x14ac:dyDescent="0.3">
      <c r="A402" s="221" t="s">
        <v>12</v>
      </c>
      <c r="B402" s="224">
        <v>43881</v>
      </c>
      <c r="C402" s="221" t="s">
        <v>193</v>
      </c>
      <c r="D402" s="221">
        <v>2</v>
      </c>
      <c r="E402" s="221">
        <v>1</v>
      </c>
      <c r="F402" s="221" t="s">
        <v>221</v>
      </c>
      <c r="G402" s="221" t="b">
        <v>0</v>
      </c>
      <c r="H402" s="225">
        <v>0.31578947368421101</v>
      </c>
      <c r="I402" s="225">
        <v>0.22807017543859601</v>
      </c>
      <c r="J402" s="225">
        <f t="shared" si="9"/>
        <v>0.72222222222221955</v>
      </c>
      <c r="K402" s="221" t="s">
        <v>188</v>
      </c>
      <c r="L402" s="221">
        <v>0.169377678828221</v>
      </c>
      <c r="M402" s="221" t="b">
        <v>0</v>
      </c>
    </row>
    <row r="403" spans="1:13" x14ac:dyDescent="0.3">
      <c r="A403" s="221" t="s">
        <v>12</v>
      </c>
      <c r="B403" s="224">
        <v>43881</v>
      </c>
      <c r="C403" s="221" t="s">
        <v>193</v>
      </c>
      <c r="D403" s="221">
        <v>5</v>
      </c>
      <c r="E403" s="221">
        <v>2</v>
      </c>
      <c r="F403" s="221" t="s">
        <v>212</v>
      </c>
      <c r="G403" s="221" t="b">
        <v>0</v>
      </c>
      <c r="H403" s="225">
        <v>1.07407407407407</v>
      </c>
      <c r="I403" s="225">
        <v>0.62962962962962998</v>
      </c>
      <c r="J403" s="225">
        <f t="shared" si="9"/>
        <v>0.58620689655172675</v>
      </c>
      <c r="K403" s="221" t="s">
        <v>188</v>
      </c>
      <c r="L403" s="221">
        <v>7.8125E-2</v>
      </c>
      <c r="M403" s="221" t="b">
        <v>0</v>
      </c>
    </row>
    <row r="404" spans="1:13" x14ac:dyDescent="0.3">
      <c r="A404" s="221" t="s">
        <v>12</v>
      </c>
      <c r="B404" s="224">
        <v>43881</v>
      </c>
      <c r="C404" s="221" t="s">
        <v>193</v>
      </c>
      <c r="D404" s="221">
        <v>5</v>
      </c>
      <c r="E404" s="221">
        <v>2</v>
      </c>
      <c r="F404" s="221" t="s">
        <v>214</v>
      </c>
      <c r="G404" s="221" t="b">
        <v>0</v>
      </c>
      <c r="H404" s="225">
        <v>1.8333333333333299</v>
      </c>
      <c r="I404" s="225">
        <v>0.33333333333333298</v>
      </c>
      <c r="J404" s="225">
        <f t="shared" si="9"/>
        <v>0.18181818181818196</v>
      </c>
      <c r="K404" s="221" t="s">
        <v>188</v>
      </c>
      <c r="L404" s="221">
        <v>0.5</v>
      </c>
      <c r="M404" s="221" t="b">
        <v>0</v>
      </c>
    </row>
    <row r="405" spans="1:13" x14ac:dyDescent="0.3">
      <c r="A405" s="221" t="s">
        <v>12</v>
      </c>
      <c r="B405" s="224">
        <v>43881</v>
      </c>
      <c r="C405" s="221" t="s">
        <v>193</v>
      </c>
      <c r="D405" s="221">
        <v>5</v>
      </c>
      <c r="E405" s="221">
        <v>2</v>
      </c>
      <c r="F405" s="221" t="s">
        <v>156</v>
      </c>
      <c r="G405" s="221" t="b">
        <v>0</v>
      </c>
      <c r="H405" s="225">
        <v>1.5</v>
      </c>
      <c r="I405" s="225">
        <v>0.91666666666666696</v>
      </c>
      <c r="J405" s="225">
        <f t="shared" si="9"/>
        <v>0.61111111111111127</v>
      </c>
      <c r="K405" s="221" t="s">
        <v>188</v>
      </c>
      <c r="L405" s="221">
        <v>0.625</v>
      </c>
      <c r="M405" s="221" t="b">
        <v>0</v>
      </c>
    </row>
    <row r="406" spans="1:13" x14ac:dyDescent="0.3">
      <c r="A406" s="221" t="s">
        <v>12</v>
      </c>
      <c r="B406" s="224">
        <v>43881</v>
      </c>
      <c r="C406" s="221" t="s">
        <v>193</v>
      </c>
      <c r="D406" s="221">
        <v>5</v>
      </c>
      <c r="E406" s="221">
        <v>2</v>
      </c>
      <c r="F406" s="221" t="s">
        <v>215</v>
      </c>
      <c r="G406" s="221" t="b">
        <v>0</v>
      </c>
      <c r="H406" s="225">
        <v>1.1666666666666701</v>
      </c>
      <c r="I406" s="225">
        <v>1.1666666666666701</v>
      </c>
      <c r="J406" s="225">
        <f t="shared" si="9"/>
        <v>1</v>
      </c>
      <c r="K406" s="221" t="s">
        <v>190</v>
      </c>
      <c r="L406" s="221">
        <v>1</v>
      </c>
      <c r="M406" s="221" t="b">
        <v>0</v>
      </c>
    </row>
    <row r="407" spans="1:13" x14ac:dyDescent="0.3">
      <c r="A407" s="221" t="s">
        <v>12</v>
      </c>
      <c r="B407" s="224">
        <v>43881</v>
      </c>
      <c r="C407" s="221" t="s">
        <v>193</v>
      </c>
      <c r="D407" s="221">
        <v>5</v>
      </c>
      <c r="E407" s="221">
        <v>2</v>
      </c>
      <c r="F407" s="221" t="s">
        <v>216</v>
      </c>
      <c r="G407" s="221" t="b">
        <v>0</v>
      </c>
      <c r="H407" s="225">
        <v>0.96296296296296302</v>
      </c>
      <c r="I407" s="225">
        <v>0.88888888888888895</v>
      </c>
      <c r="J407" s="225">
        <f t="shared" si="9"/>
        <v>0.92307692307692313</v>
      </c>
      <c r="K407" s="221" t="s">
        <v>188</v>
      </c>
      <c r="L407" s="221">
        <v>0.890625</v>
      </c>
      <c r="M407" s="221" t="b">
        <v>0</v>
      </c>
    </row>
    <row r="408" spans="1:13" x14ac:dyDescent="0.3">
      <c r="A408" s="221" t="s">
        <v>12</v>
      </c>
      <c r="B408" s="224">
        <v>43881</v>
      </c>
      <c r="C408" s="221" t="s">
        <v>193</v>
      </c>
      <c r="D408" s="221">
        <v>5</v>
      </c>
      <c r="E408" s="221">
        <v>2</v>
      </c>
      <c r="F408" s="221" t="s">
        <v>217</v>
      </c>
      <c r="G408" s="221" t="b">
        <v>0</v>
      </c>
      <c r="H408" s="225">
        <v>0.69047619047619102</v>
      </c>
      <c r="I408" s="225">
        <v>0.76190476190476197</v>
      </c>
      <c r="J408" s="225">
        <f t="shared" si="9"/>
        <v>1.1034482758620683</v>
      </c>
      <c r="K408" s="221" t="s">
        <v>190</v>
      </c>
      <c r="L408" s="221">
        <v>1</v>
      </c>
      <c r="M408" s="221" t="b">
        <v>0</v>
      </c>
    </row>
    <row r="409" spans="1:13" x14ac:dyDescent="0.3">
      <c r="A409" s="221" t="s">
        <v>12</v>
      </c>
      <c r="B409" s="224">
        <v>43881</v>
      </c>
      <c r="C409" s="221" t="s">
        <v>193</v>
      </c>
      <c r="D409" s="221">
        <v>5</v>
      </c>
      <c r="E409" s="221">
        <v>2</v>
      </c>
      <c r="F409" s="221" t="s">
        <v>218</v>
      </c>
      <c r="G409" s="221" t="b">
        <v>0</v>
      </c>
      <c r="H409" s="225">
        <v>0.98752691978421703</v>
      </c>
      <c r="I409" s="225">
        <v>0.90476190476190499</v>
      </c>
      <c r="J409" s="225">
        <f t="shared" si="9"/>
        <v>0.91618961127622034</v>
      </c>
      <c r="K409" s="221" t="s">
        <v>188</v>
      </c>
      <c r="L409" s="221">
        <v>0.61370354904761504</v>
      </c>
      <c r="M409" s="221" t="b">
        <v>0</v>
      </c>
    </row>
    <row r="410" spans="1:13" x14ac:dyDescent="0.3">
      <c r="A410" s="221" t="s">
        <v>12</v>
      </c>
      <c r="B410" s="224">
        <v>43881</v>
      </c>
      <c r="C410" s="221" t="s">
        <v>193</v>
      </c>
      <c r="D410" s="221">
        <v>5</v>
      </c>
      <c r="E410" s="221">
        <v>2</v>
      </c>
      <c r="F410" s="221" t="s">
        <v>219</v>
      </c>
      <c r="G410" s="221" t="b">
        <v>0</v>
      </c>
      <c r="H410" s="225">
        <v>0.89130434782608703</v>
      </c>
      <c r="I410" s="225">
        <v>0.94202898550724601</v>
      </c>
      <c r="J410" s="225">
        <f t="shared" si="9"/>
        <v>1.0569105691056906</v>
      </c>
      <c r="K410" s="221" t="s">
        <v>190</v>
      </c>
      <c r="L410" s="221">
        <v>0.70359767668668904</v>
      </c>
      <c r="M410" s="221" t="b">
        <v>0</v>
      </c>
    </row>
    <row r="411" spans="1:13" x14ac:dyDescent="0.3">
      <c r="A411" s="221" t="s">
        <v>12</v>
      </c>
      <c r="B411" s="224">
        <v>43881</v>
      </c>
      <c r="C411" s="221" t="s">
        <v>193</v>
      </c>
      <c r="D411" s="221">
        <v>5</v>
      </c>
      <c r="E411" s="221">
        <v>2</v>
      </c>
      <c r="F411" s="221" t="s">
        <v>220</v>
      </c>
      <c r="G411" s="221" t="b">
        <v>0</v>
      </c>
      <c r="H411" s="225">
        <v>0.71731945876821102</v>
      </c>
      <c r="I411" s="225">
        <v>0.96732026143790895</v>
      </c>
      <c r="J411" s="225">
        <f t="shared" si="9"/>
        <v>1.3485208711596952</v>
      </c>
      <c r="K411" s="226" t="s">
        <v>190</v>
      </c>
      <c r="L411" s="221">
        <v>8.1532774171475704E-3</v>
      </c>
      <c r="M411" s="226" t="b">
        <v>1</v>
      </c>
    </row>
    <row r="412" spans="1:13" x14ac:dyDescent="0.3">
      <c r="A412" s="221" t="s">
        <v>12</v>
      </c>
      <c r="B412" s="224">
        <v>43881</v>
      </c>
      <c r="C412" s="221" t="s">
        <v>193</v>
      </c>
      <c r="D412" s="221">
        <v>5</v>
      </c>
      <c r="E412" s="221">
        <v>2</v>
      </c>
      <c r="F412" s="221" t="s">
        <v>221</v>
      </c>
      <c r="G412" s="221" t="b">
        <v>0</v>
      </c>
      <c r="H412" s="225">
        <v>0.39912124786860398</v>
      </c>
      <c r="I412" s="225">
        <v>0.67543859649122795</v>
      </c>
      <c r="J412" s="225">
        <f t="shared" si="9"/>
        <v>1.6923143032304593</v>
      </c>
      <c r="K412" s="226" t="s">
        <v>190</v>
      </c>
      <c r="L412" s="221">
        <v>1.6263872671520099E-2</v>
      </c>
      <c r="M412" s="226" t="b">
        <v>1</v>
      </c>
    </row>
    <row r="413" spans="1:13" x14ac:dyDescent="0.3">
      <c r="A413" s="221" t="s">
        <v>11</v>
      </c>
      <c r="B413" s="224">
        <v>43882</v>
      </c>
      <c r="C413" s="221" t="s">
        <v>186</v>
      </c>
      <c r="D413" s="221">
        <v>1</v>
      </c>
      <c r="E413" s="221">
        <v>2</v>
      </c>
      <c r="F413" s="221" t="s">
        <v>212</v>
      </c>
      <c r="G413" s="221" t="b">
        <v>0</v>
      </c>
      <c r="H413" s="225">
        <v>0.66666666666666696</v>
      </c>
      <c r="I413" s="225">
        <v>0.33333333333333298</v>
      </c>
      <c r="J413" s="225">
        <f t="shared" si="9"/>
        <v>0.49999999999999922</v>
      </c>
      <c r="K413" s="221" t="s">
        <v>188</v>
      </c>
      <c r="L413" s="221">
        <v>1</v>
      </c>
      <c r="M413" s="221" t="b">
        <v>0</v>
      </c>
    </row>
    <row r="414" spans="1:13" x14ac:dyDescent="0.3">
      <c r="A414" s="221" t="s">
        <v>11</v>
      </c>
      <c r="B414" s="224">
        <v>43882</v>
      </c>
      <c r="C414" s="221" t="s">
        <v>186</v>
      </c>
      <c r="D414" s="221">
        <v>1</v>
      </c>
      <c r="E414" s="221">
        <v>2</v>
      </c>
      <c r="F414" s="221" t="s">
        <v>214</v>
      </c>
      <c r="G414" s="221" t="b">
        <v>0</v>
      </c>
      <c r="H414" s="225">
        <v>1.7619047619047601</v>
      </c>
      <c r="I414" s="225">
        <v>2.3333333333333299</v>
      </c>
      <c r="J414" s="225">
        <f t="shared" si="9"/>
        <v>1.3243243243243237</v>
      </c>
      <c r="K414" s="221" t="s">
        <v>190</v>
      </c>
      <c r="L414" s="221">
        <v>0.40625</v>
      </c>
      <c r="M414" s="221" t="b">
        <v>0</v>
      </c>
    </row>
    <row r="415" spans="1:13" x14ac:dyDescent="0.3">
      <c r="A415" s="221" t="s">
        <v>11</v>
      </c>
      <c r="B415" s="224">
        <v>43882</v>
      </c>
      <c r="C415" s="221" t="s">
        <v>186</v>
      </c>
      <c r="D415" s="221">
        <v>1</v>
      </c>
      <c r="E415" s="221">
        <v>2</v>
      </c>
      <c r="F415" s="221" t="s">
        <v>156</v>
      </c>
      <c r="G415" s="221" t="b">
        <v>0</v>
      </c>
      <c r="H415" s="225">
        <v>1.7619047619047601</v>
      </c>
      <c r="I415" s="225">
        <v>5.28571428571429</v>
      </c>
      <c r="J415" s="225">
        <f t="shared" si="9"/>
        <v>3.0000000000000053</v>
      </c>
      <c r="K415" s="226" t="s">
        <v>190</v>
      </c>
      <c r="L415" s="221">
        <v>2.44140625E-4</v>
      </c>
      <c r="M415" s="226" t="b">
        <v>1</v>
      </c>
    </row>
    <row r="416" spans="1:13" x14ac:dyDescent="0.3">
      <c r="A416" s="221" t="s">
        <v>11</v>
      </c>
      <c r="B416" s="224">
        <v>43882</v>
      </c>
      <c r="C416" s="221" t="s">
        <v>186</v>
      </c>
      <c r="D416" s="221">
        <v>1</v>
      </c>
      <c r="E416" s="221">
        <v>2</v>
      </c>
      <c r="F416" s="221" t="s">
        <v>215</v>
      </c>
      <c r="G416" s="221" t="b">
        <v>0</v>
      </c>
      <c r="H416" s="225">
        <v>3.7525252525252499</v>
      </c>
      <c r="I416" s="225">
        <v>2.7878787878787898</v>
      </c>
      <c r="J416" s="225">
        <f t="shared" si="9"/>
        <v>0.74293405114401179</v>
      </c>
      <c r="K416" s="221" t="s">
        <v>188</v>
      </c>
      <c r="L416" s="221">
        <v>0.46076155198049701</v>
      </c>
      <c r="M416" s="221" t="b">
        <v>0</v>
      </c>
    </row>
    <row r="417" spans="1:13" x14ac:dyDescent="0.3">
      <c r="A417" s="221" t="s">
        <v>11</v>
      </c>
      <c r="B417" s="224">
        <v>43882</v>
      </c>
      <c r="C417" s="221" t="s">
        <v>186</v>
      </c>
      <c r="D417" s="221">
        <v>1</v>
      </c>
      <c r="E417" s="221">
        <v>2</v>
      </c>
      <c r="F417" s="221" t="s">
        <v>216</v>
      </c>
      <c r="G417" s="221" t="b">
        <v>0</v>
      </c>
      <c r="H417" s="225">
        <v>1.73958197733426</v>
      </c>
      <c r="I417" s="225">
        <v>1.56547619047619</v>
      </c>
      <c r="J417" s="225">
        <f t="shared" si="9"/>
        <v>0.89991515828137625</v>
      </c>
      <c r="K417" s="221" t="s">
        <v>188</v>
      </c>
      <c r="L417" s="221">
        <v>0.54905755028304903</v>
      </c>
      <c r="M417" s="221" t="b">
        <v>0</v>
      </c>
    </row>
    <row r="418" spans="1:13" x14ac:dyDescent="0.3">
      <c r="A418" s="221" t="s">
        <v>11</v>
      </c>
      <c r="B418" s="224">
        <v>43882</v>
      </c>
      <c r="C418" s="221" t="s">
        <v>186</v>
      </c>
      <c r="D418" s="221">
        <v>1</v>
      </c>
      <c r="E418" s="221">
        <v>2</v>
      </c>
      <c r="F418" s="221" t="s">
        <v>217</v>
      </c>
      <c r="G418" s="221" t="b">
        <v>0</v>
      </c>
      <c r="H418" s="225">
        <v>2.1481481481481501</v>
      </c>
      <c r="I418" s="225">
        <v>1.9555555555555599</v>
      </c>
      <c r="J418" s="225">
        <f t="shared" si="9"/>
        <v>0.91034482758620805</v>
      </c>
      <c r="K418" s="221" t="s">
        <v>188</v>
      </c>
      <c r="L418" s="221">
        <v>0.85104059913832097</v>
      </c>
      <c r="M418" s="221" t="b">
        <v>0</v>
      </c>
    </row>
    <row r="419" spans="1:13" x14ac:dyDescent="0.3">
      <c r="A419" s="221" t="s">
        <v>11</v>
      </c>
      <c r="B419" s="224">
        <v>43882</v>
      </c>
      <c r="C419" s="221" t="s">
        <v>186</v>
      </c>
      <c r="D419" s="221">
        <v>1</v>
      </c>
      <c r="E419" s="221">
        <v>2</v>
      </c>
      <c r="F419" s="221" t="s">
        <v>218</v>
      </c>
      <c r="G419" s="221" t="b">
        <v>0</v>
      </c>
      <c r="H419" s="225">
        <v>1.8714285714285701</v>
      </c>
      <c r="I419" s="225">
        <v>1.6285714285714299</v>
      </c>
      <c r="J419" s="225">
        <f t="shared" si="9"/>
        <v>0.87022900763358912</v>
      </c>
      <c r="K419" s="221" t="s">
        <v>188</v>
      </c>
      <c r="L419" s="221">
        <v>0.82553795037004396</v>
      </c>
      <c r="M419" s="221" t="b">
        <v>0</v>
      </c>
    </row>
    <row r="420" spans="1:13" x14ac:dyDescent="0.3">
      <c r="A420" s="221" t="s">
        <v>11</v>
      </c>
      <c r="B420" s="224">
        <v>43882</v>
      </c>
      <c r="C420" s="221" t="s">
        <v>186</v>
      </c>
      <c r="D420" s="221">
        <v>1</v>
      </c>
      <c r="E420" s="221">
        <v>2</v>
      </c>
      <c r="F420" s="221" t="s">
        <v>219</v>
      </c>
      <c r="G420" s="221" t="b">
        <v>0</v>
      </c>
      <c r="H420" s="225">
        <v>1.70808678500986</v>
      </c>
      <c r="I420" s="225">
        <v>2.2741617357002002</v>
      </c>
      <c r="J420" s="225">
        <f t="shared" si="9"/>
        <v>1.3314087759815274</v>
      </c>
      <c r="K420" s="221" t="s">
        <v>190</v>
      </c>
      <c r="L420" s="221">
        <v>0.86148551701963705</v>
      </c>
      <c r="M420" s="221" t="b">
        <v>0</v>
      </c>
    </row>
    <row r="421" spans="1:13" x14ac:dyDescent="0.3">
      <c r="A421" s="221" t="s">
        <v>11</v>
      </c>
      <c r="B421" s="224">
        <v>43882</v>
      </c>
      <c r="C421" s="221" t="s">
        <v>186</v>
      </c>
      <c r="D421" s="221">
        <v>1</v>
      </c>
      <c r="E421" s="221">
        <v>2</v>
      </c>
      <c r="F421" s="221" t="s">
        <v>220</v>
      </c>
      <c r="G421" s="221" t="b">
        <v>0</v>
      </c>
      <c r="H421" s="225">
        <v>2.09375</v>
      </c>
      <c r="I421" s="225">
        <v>2.1083333333333298</v>
      </c>
      <c r="J421" s="225">
        <f t="shared" si="9"/>
        <v>1.0069651741293515</v>
      </c>
      <c r="K421" s="221" t="s">
        <v>190</v>
      </c>
      <c r="L421" s="221">
        <v>0.99831383494743697</v>
      </c>
      <c r="M421" s="221" t="b">
        <v>0</v>
      </c>
    </row>
    <row r="422" spans="1:13" x14ac:dyDescent="0.3">
      <c r="A422" s="221" t="s">
        <v>11</v>
      </c>
      <c r="B422" s="224">
        <v>43882</v>
      </c>
      <c r="C422" s="221" t="s">
        <v>186</v>
      </c>
      <c r="D422" s="221">
        <v>1</v>
      </c>
      <c r="E422" s="221">
        <v>2</v>
      </c>
      <c r="F422" s="221" t="s">
        <v>221</v>
      </c>
      <c r="G422" s="221" t="b">
        <v>0</v>
      </c>
      <c r="H422" s="225">
        <v>3.2980750851301099</v>
      </c>
      <c r="I422" s="225">
        <v>1.9861111111111101</v>
      </c>
      <c r="J422" s="225">
        <f t="shared" si="9"/>
        <v>0.60220312147100719</v>
      </c>
      <c r="K422" s="227" t="s">
        <v>188</v>
      </c>
      <c r="L422" s="221">
        <v>2.5978114887894199E-2</v>
      </c>
      <c r="M422" s="226" t="b">
        <v>1</v>
      </c>
    </row>
    <row r="423" spans="1:13" x14ac:dyDescent="0.3">
      <c r="A423" s="221" t="s">
        <v>11</v>
      </c>
      <c r="B423" s="224">
        <v>43882</v>
      </c>
      <c r="C423" s="221" t="s">
        <v>186</v>
      </c>
      <c r="D423" s="221">
        <v>1</v>
      </c>
      <c r="E423" s="221">
        <v>3</v>
      </c>
      <c r="F423" s="221" t="s">
        <v>212</v>
      </c>
      <c r="G423" s="221" t="b">
        <v>0</v>
      </c>
      <c r="H423" s="225">
        <v>1</v>
      </c>
      <c r="I423" s="225">
        <v>1</v>
      </c>
      <c r="J423" s="225">
        <f t="shared" si="9"/>
        <v>1</v>
      </c>
      <c r="K423" s="221" t="s">
        <v>191</v>
      </c>
      <c r="L423" s="221">
        <v>1</v>
      </c>
      <c r="M423" s="221" t="b">
        <v>0</v>
      </c>
    </row>
    <row r="424" spans="1:13" x14ac:dyDescent="0.3">
      <c r="A424" s="221" t="s">
        <v>11</v>
      </c>
      <c r="B424" s="224">
        <v>43882</v>
      </c>
      <c r="C424" s="221" t="s">
        <v>186</v>
      </c>
      <c r="D424" s="221">
        <v>1</v>
      </c>
      <c r="E424" s="221">
        <v>3</v>
      </c>
      <c r="F424" s="221" t="s">
        <v>214</v>
      </c>
      <c r="G424" s="221" t="b">
        <v>0</v>
      </c>
      <c r="H424" s="225">
        <v>1.19047619047619</v>
      </c>
      <c r="I424" s="225">
        <v>1.38095238095238</v>
      </c>
      <c r="J424" s="225">
        <f t="shared" si="9"/>
        <v>1.1599999999999997</v>
      </c>
      <c r="K424" s="221" t="s">
        <v>190</v>
      </c>
      <c r="L424" s="221">
        <v>0.46875</v>
      </c>
      <c r="M424" s="221" t="b">
        <v>0</v>
      </c>
    </row>
    <row r="425" spans="1:13" x14ac:dyDescent="0.3">
      <c r="A425" s="221" t="s">
        <v>11</v>
      </c>
      <c r="B425" s="224">
        <v>43882</v>
      </c>
      <c r="C425" s="221" t="s">
        <v>186</v>
      </c>
      <c r="D425" s="221">
        <v>1</v>
      </c>
      <c r="E425" s="221">
        <v>3</v>
      </c>
      <c r="F425" s="221" t="s">
        <v>156</v>
      </c>
      <c r="G425" s="221" t="b">
        <v>0</v>
      </c>
      <c r="H425" s="225">
        <v>0.78571428571428603</v>
      </c>
      <c r="I425" s="225">
        <v>1.7619047619047601</v>
      </c>
      <c r="J425" s="225">
        <f t="shared" si="9"/>
        <v>2.2424242424242391</v>
      </c>
      <c r="K425" s="226" t="s">
        <v>190</v>
      </c>
      <c r="L425" s="221">
        <v>2.9296875E-3</v>
      </c>
      <c r="M425" s="226" t="b">
        <v>1</v>
      </c>
    </row>
    <row r="426" spans="1:13" x14ac:dyDescent="0.3">
      <c r="A426" s="221" t="s">
        <v>11</v>
      </c>
      <c r="B426" s="224">
        <v>43882</v>
      </c>
      <c r="C426" s="221" t="s">
        <v>186</v>
      </c>
      <c r="D426" s="221">
        <v>1</v>
      </c>
      <c r="E426" s="221">
        <v>3</v>
      </c>
      <c r="F426" s="221" t="s">
        <v>215</v>
      </c>
      <c r="G426" s="221" t="b">
        <v>0</v>
      </c>
      <c r="H426" s="225">
        <v>1.1717171717171699</v>
      </c>
      <c r="I426" s="225">
        <v>1.15151515151515</v>
      </c>
      <c r="J426" s="225">
        <f t="shared" si="9"/>
        <v>0.98275862068965536</v>
      </c>
      <c r="K426" s="221" t="s">
        <v>188</v>
      </c>
      <c r="L426" s="221">
        <v>0.910607114314128</v>
      </c>
      <c r="M426" s="221" t="b">
        <v>0</v>
      </c>
    </row>
    <row r="427" spans="1:13" x14ac:dyDescent="0.3">
      <c r="A427" s="221" t="s">
        <v>11</v>
      </c>
      <c r="B427" s="224">
        <v>43882</v>
      </c>
      <c r="C427" s="221" t="s">
        <v>186</v>
      </c>
      <c r="D427" s="221">
        <v>1</v>
      </c>
      <c r="E427" s="221">
        <v>3</v>
      </c>
      <c r="F427" s="221" t="s">
        <v>216</v>
      </c>
      <c r="G427" s="221" t="b">
        <v>0</v>
      </c>
      <c r="H427" s="225">
        <v>1.02752908390523</v>
      </c>
      <c r="I427" s="225">
        <v>0.97619047619047605</v>
      </c>
      <c r="J427" s="225">
        <f t="shared" si="9"/>
        <v>0.95003683251510862</v>
      </c>
      <c r="K427" s="221" t="s">
        <v>188</v>
      </c>
      <c r="L427" s="221">
        <v>0.69690971492728904</v>
      </c>
      <c r="M427" s="221" t="b">
        <v>0</v>
      </c>
    </row>
    <row r="428" spans="1:13" x14ac:dyDescent="0.3">
      <c r="A428" s="221" t="s">
        <v>11</v>
      </c>
      <c r="B428" s="224">
        <v>43882</v>
      </c>
      <c r="C428" s="221" t="s">
        <v>186</v>
      </c>
      <c r="D428" s="221">
        <v>1</v>
      </c>
      <c r="E428" s="221">
        <v>3</v>
      </c>
      <c r="F428" s="221" t="s">
        <v>217</v>
      </c>
      <c r="G428" s="221" t="b">
        <v>0</v>
      </c>
      <c r="H428" s="225">
        <v>1.0888888888888899</v>
      </c>
      <c r="I428" s="225">
        <v>1.06666666666667</v>
      </c>
      <c r="J428" s="225">
        <f t="shared" si="9"/>
        <v>0.97959183673469596</v>
      </c>
      <c r="K428" s="221" t="s">
        <v>188</v>
      </c>
      <c r="L428" s="221">
        <v>0.969475010531899</v>
      </c>
      <c r="M428" s="221" t="b">
        <v>0</v>
      </c>
    </row>
    <row r="429" spans="1:13" x14ac:dyDescent="0.3">
      <c r="A429" s="221" t="s">
        <v>11</v>
      </c>
      <c r="B429" s="224">
        <v>43882</v>
      </c>
      <c r="C429" s="221" t="s">
        <v>186</v>
      </c>
      <c r="D429" s="221">
        <v>1</v>
      </c>
      <c r="E429" s="221">
        <v>3</v>
      </c>
      <c r="F429" s="221" t="s">
        <v>218</v>
      </c>
      <c r="G429" s="221" t="b">
        <v>0</v>
      </c>
      <c r="H429" s="225">
        <v>1.08095238095238</v>
      </c>
      <c r="I429" s="225">
        <v>1.02380952380952</v>
      </c>
      <c r="J429" s="225">
        <f t="shared" si="9"/>
        <v>0.94713656387664924</v>
      </c>
      <c r="K429" s="221" t="s">
        <v>188</v>
      </c>
      <c r="L429" s="221">
        <v>0.53457964292637306</v>
      </c>
      <c r="M429" s="221" t="b">
        <v>0</v>
      </c>
    </row>
    <row r="430" spans="1:13" x14ac:dyDescent="0.3">
      <c r="A430" s="221" t="s">
        <v>11</v>
      </c>
      <c r="B430" s="224">
        <v>43882</v>
      </c>
      <c r="C430" s="221" t="s">
        <v>186</v>
      </c>
      <c r="D430" s="221">
        <v>1</v>
      </c>
      <c r="E430" s="221">
        <v>3</v>
      </c>
      <c r="F430" s="221" t="s">
        <v>219</v>
      </c>
      <c r="G430" s="221" t="b">
        <v>0</v>
      </c>
      <c r="H430" s="225">
        <v>1.0887573964496999</v>
      </c>
      <c r="I430" s="225">
        <v>1.1045364891518701</v>
      </c>
      <c r="J430" s="225">
        <f t="shared" si="9"/>
        <v>1.0144927536231889</v>
      </c>
      <c r="K430" s="221" t="s">
        <v>190</v>
      </c>
      <c r="L430" s="221">
        <v>0.84694007244218095</v>
      </c>
      <c r="M430" s="221" t="b">
        <v>0</v>
      </c>
    </row>
    <row r="431" spans="1:13" x14ac:dyDescent="0.3">
      <c r="A431" s="221" t="s">
        <v>11</v>
      </c>
      <c r="B431" s="224">
        <v>43882</v>
      </c>
      <c r="C431" s="221" t="s">
        <v>186</v>
      </c>
      <c r="D431" s="221">
        <v>1</v>
      </c>
      <c r="E431" s="221">
        <v>3</v>
      </c>
      <c r="F431" s="221" t="s">
        <v>220</v>
      </c>
      <c r="G431" s="221" t="b">
        <v>0</v>
      </c>
      <c r="H431" s="225">
        <v>1.15208333333333</v>
      </c>
      <c r="I431" s="225">
        <v>1.05</v>
      </c>
      <c r="J431" s="225">
        <f t="shared" si="9"/>
        <v>0.91139240506329378</v>
      </c>
      <c r="K431" s="221" t="s">
        <v>188</v>
      </c>
      <c r="L431" s="221">
        <v>0.14000560828913</v>
      </c>
      <c r="M431" s="221" t="b">
        <v>0</v>
      </c>
    </row>
    <row r="432" spans="1:13" x14ac:dyDescent="0.3">
      <c r="A432" s="221" t="s">
        <v>11</v>
      </c>
      <c r="B432" s="224">
        <v>43882</v>
      </c>
      <c r="C432" s="221" t="s">
        <v>186</v>
      </c>
      <c r="D432" s="221">
        <v>1</v>
      </c>
      <c r="E432" s="221">
        <v>3</v>
      </c>
      <c r="F432" s="221" t="s">
        <v>221</v>
      </c>
      <c r="G432" s="221" t="b">
        <v>0</v>
      </c>
      <c r="H432" s="225">
        <v>1.1175195295745599</v>
      </c>
      <c r="I432" s="225">
        <v>0.91666666666666696</v>
      </c>
      <c r="J432" s="225">
        <f t="shared" si="9"/>
        <v>0.82026903549116703</v>
      </c>
      <c r="K432" s="221" t="s">
        <v>188</v>
      </c>
      <c r="L432" s="221">
        <v>0.44132270873089402</v>
      </c>
      <c r="M432" s="221" t="b">
        <v>0</v>
      </c>
    </row>
    <row r="433" spans="1:13" x14ac:dyDescent="0.3">
      <c r="A433" s="221" t="s">
        <v>11</v>
      </c>
      <c r="B433" s="224">
        <v>43882</v>
      </c>
      <c r="C433" s="221" t="s">
        <v>186</v>
      </c>
      <c r="D433" s="221">
        <v>2</v>
      </c>
      <c r="E433" s="221">
        <v>2</v>
      </c>
      <c r="F433" s="221" t="s">
        <v>212</v>
      </c>
      <c r="G433" s="221" t="b">
        <v>0</v>
      </c>
      <c r="H433" s="221">
        <v>0</v>
      </c>
      <c r="I433" s="225">
        <v>0.66666666666666696</v>
      </c>
      <c r="J433" s="221" t="e">
        <f t="shared" si="9"/>
        <v>#DIV/0!</v>
      </c>
      <c r="K433" s="221" t="s">
        <v>190</v>
      </c>
      <c r="L433" s="221">
        <v>1</v>
      </c>
      <c r="M433" s="221" t="b">
        <v>0</v>
      </c>
    </row>
    <row r="434" spans="1:13" x14ac:dyDescent="0.3">
      <c r="A434" s="221" t="s">
        <v>11</v>
      </c>
      <c r="B434" s="224">
        <v>43882</v>
      </c>
      <c r="C434" s="221" t="s">
        <v>186</v>
      </c>
      <c r="D434" s="221">
        <v>2</v>
      </c>
      <c r="E434" s="221">
        <v>2</v>
      </c>
      <c r="F434" s="221" t="s">
        <v>214</v>
      </c>
      <c r="G434" s="221" t="b">
        <v>0</v>
      </c>
      <c r="H434" s="221">
        <v>0</v>
      </c>
      <c r="I434" s="225">
        <v>9.5238095238095205E-2</v>
      </c>
      <c r="J434" s="221" t="e">
        <f t="shared" si="9"/>
        <v>#DIV/0!</v>
      </c>
      <c r="K434" s="221" t="s">
        <v>190</v>
      </c>
      <c r="L434" s="221">
        <v>0.5</v>
      </c>
      <c r="M434" s="221" t="b">
        <v>0</v>
      </c>
    </row>
    <row r="435" spans="1:13" x14ac:dyDescent="0.3">
      <c r="A435" s="221" t="s">
        <v>11</v>
      </c>
      <c r="B435" s="224">
        <v>43882</v>
      </c>
      <c r="C435" s="221" t="s">
        <v>186</v>
      </c>
      <c r="D435" s="221">
        <v>2</v>
      </c>
      <c r="E435" s="221">
        <v>2</v>
      </c>
      <c r="F435" s="221" t="s">
        <v>156</v>
      </c>
      <c r="G435" s="221" t="b">
        <v>0</v>
      </c>
      <c r="H435" s="225">
        <v>0.90476190476190499</v>
      </c>
      <c r="I435" s="225">
        <v>3.0476190476190501</v>
      </c>
      <c r="J435" s="225">
        <f t="shared" si="9"/>
        <v>3.368421052631581</v>
      </c>
      <c r="K435" s="226" t="s">
        <v>190</v>
      </c>
      <c r="L435" s="221">
        <v>1.3671875E-2</v>
      </c>
      <c r="M435" s="226" t="b">
        <v>1</v>
      </c>
    </row>
    <row r="436" spans="1:13" x14ac:dyDescent="0.3">
      <c r="A436" s="221" t="s">
        <v>11</v>
      </c>
      <c r="B436" s="224">
        <v>43882</v>
      </c>
      <c r="C436" s="221" t="s">
        <v>186</v>
      </c>
      <c r="D436" s="221">
        <v>2</v>
      </c>
      <c r="E436" s="221">
        <v>2</v>
      </c>
      <c r="F436" s="221" t="s">
        <v>215</v>
      </c>
      <c r="G436" s="221" t="b">
        <v>0</v>
      </c>
      <c r="H436" s="225">
        <v>0.67171717171717205</v>
      </c>
      <c r="I436" s="225">
        <v>0.29797979797979801</v>
      </c>
      <c r="J436" s="225">
        <f t="shared" si="9"/>
        <v>0.44360902255639079</v>
      </c>
      <c r="K436" s="227" t="s">
        <v>188</v>
      </c>
      <c r="L436" s="221">
        <v>8.7079206449594895E-3</v>
      </c>
      <c r="M436" s="226" t="b">
        <v>1</v>
      </c>
    </row>
    <row r="437" spans="1:13" x14ac:dyDescent="0.3">
      <c r="A437" s="221" t="s">
        <v>11</v>
      </c>
      <c r="B437" s="224">
        <v>43882</v>
      </c>
      <c r="C437" s="221" t="s">
        <v>186</v>
      </c>
      <c r="D437" s="221">
        <v>2</v>
      </c>
      <c r="E437" s="221">
        <v>2</v>
      </c>
      <c r="F437" s="221" t="s">
        <v>216</v>
      </c>
      <c r="G437" s="221" t="b">
        <v>0</v>
      </c>
      <c r="H437" s="225">
        <v>0.17857142857142899</v>
      </c>
      <c r="I437" s="225">
        <v>0.17857142857142899</v>
      </c>
      <c r="J437" s="225">
        <f t="shared" si="9"/>
        <v>1</v>
      </c>
      <c r="K437" s="221" t="s">
        <v>191</v>
      </c>
      <c r="L437" s="221">
        <v>0.42144463583890801</v>
      </c>
      <c r="M437" s="221" t="b">
        <v>0</v>
      </c>
    </row>
    <row r="438" spans="1:13" x14ac:dyDescent="0.3">
      <c r="A438" s="221" t="s">
        <v>11</v>
      </c>
      <c r="B438" s="224">
        <v>43882</v>
      </c>
      <c r="C438" s="221" t="s">
        <v>186</v>
      </c>
      <c r="D438" s="221">
        <v>2</v>
      </c>
      <c r="E438" s="221">
        <v>2</v>
      </c>
      <c r="F438" s="221" t="s">
        <v>217</v>
      </c>
      <c r="G438" s="221" t="b">
        <v>0</v>
      </c>
      <c r="H438" s="225">
        <v>1.01481481481481</v>
      </c>
      <c r="I438" s="225">
        <v>1.37037037037037</v>
      </c>
      <c r="J438" s="225">
        <f t="shared" si="9"/>
        <v>1.3503649635036559</v>
      </c>
      <c r="K438" s="221" t="s">
        <v>190</v>
      </c>
      <c r="L438" s="221">
        <v>0.82732256188842301</v>
      </c>
      <c r="M438" s="221" t="b">
        <v>0</v>
      </c>
    </row>
    <row r="439" spans="1:13" x14ac:dyDescent="0.3">
      <c r="A439" s="221" t="s">
        <v>11</v>
      </c>
      <c r="B439" s="224">
        <v>43882</v>
      </c>
      <c r="C439" s="221" t="s">
        <v>186</v>
      </c>
      <c r="D439" s="221">
        <v>2</v>
      </c>
      <c r="E439" s="221">
        <v>2</v>
      </c>
      <c r="F439" s="221" t="s">
        <v>218</v>
      </c>
      <c r="G439" s="221" t="b">
        <v>0</v>
      </c>
      <c r="H439" s="225">
        <v>0.71428571428571397</v>
      </c>
      <c r="I439" s="225">
        <v>0.40476190476190499</v>
      </c>
      <c r="J439" s="225">
        <f t="shared" si="9"/>
        <v>0.56666666666666721</v>
      </c>
      <c r="K439" s="227" t="s">
        <v>188</v>
      </c>
      <c r="L439" s="221">
        <v>6.3130465843915396E-3</v>
      </c>
      <c r="M439" s="226" t="b">
        <v>1</v>
      </c>
    </row>
    <row r="440" spans="1:13" x14ac:dyDescent="0.3">
      <c r="A440" s="221" t="s">
        <v>11</v>
      </c>
      <c r="B440" s="224">
        <v>43882</v>
      </c>
      <c r="C440" s="221" t="s">
        <v>186</v>
      </c>
      <c r="D440" s="221">
        <v>2</v>
      </c>
      <c r="E440" s="221">
        <v>2</v>
      </c>
      <c r="F440" s="221" t="s">
        <v>219</v>
      </c>
      <c r="G440" s="221" t="b">
        <v>0</v>
      </c>
      <c r="H440" s="225">
        <v>0.36291913214990101</v>
      </c>
      <c r="I440" s="225">
        <v>0.60355029585798803</v>
      </c>
      <c r="J440" s="225">
        <f t="shared" si="9"/>
        <v>1.663043478260871</v>
      </c>
      <c r="K440" s="221" t="s">
        <v>190</v>
      </c>
      <c r="L440" s="221">
        <v>0.41474765372842698</v>
      </c>
      <c r="M440" s="221" t="b">
        <v>0</v>
      </c>
    </row>
    <row r="441" spans="1:13" x14ac:dyDescent="0.3">
      <c r="A441" s="221" t="s">
        <v>11</v>
      </c>
      <c r="B441" s="224">
        <v>43882</v>
      </c>
      <c r="C441" s="221" t="s">
        <v>186</v>
      </c>
      <c r="D441" s="221">
        <v>2</v>
      </c>
      <c r="E441" s="221">
        <v>2</v>
      </c>
      <c r="F441" s="221" t="s">
        <v>220</v>
      </c>
      <c r="G441" s="221" t="b">
        <v>0</v>
      </c>
      <c r="H441" s="225">
        <v>0.60416666666666696</v>
      </c>
      <c r="I441" s="225">
        <v>0.375</v>
      </c>
      <c r="J441" s="225">
        <f t="shared" si="9"/>
        <v>0.62068965517241348</v>
      </c>
      <c r="K441" s="221" t="s">
        <v>188</v>
      </c>
      <c r="L441" s="221">
        <v>0.124674600769244</v>
      </c>
      <c r="M441" s="221" t="b">
        <v>0</v>
      </c>
    </row>
    <row r="442" spans="1:13" x14ac:dyDescent="0.3">
      <c r="A442" s="221" t="s">
        <v>11</v>
      </c>
      <c r="B442" s="224">
        <v>43882</v>
      </c>
      <c r="C442" s="221" t="s">
        <v>186</v>
      </c>
      <c r="D442" s="221">
        <v>2</v>
      </c>
      <c r="E442" s="221">
        <v>2</v>
      </c>
      <c r="F442" s="221" t="s">
        <v>221</v>
      </c>
      <c r="G442" s="221" t="b">
        <v>0</v>
      </c>
      <c r="H442" s="225">
        <v>1.3472222222222201</v>
      </c>
      <c r="I442" s="225">
        <v>2.125</v>
      </c>
      <c r="J442" s="225">
        <f t="shared" si="9"/>
        <v>1.5773195876288684</v>
      </c>
      <c r="K442" s="221" t="s">
        <v>190</v>
      </c>
      <c r="L442" s="221">
        <v>0.8209228515625</v>
      </c>
      <c r="M442" s="221" t="b">
        <v>0</v>
      </c>
    </row>
    <row r="443" spans="1:13" x14ac:dyDescent="0.3">
      <c r="A443" s="221" t="s">
        <v>11</v>
      </c>
      <c r="B443" s="224">
        <v>43882</v>
      </c>
      <c r="C443" s="221" t="s">
        <v>186</v>
      </c>
      <c r="D443" s="221">
        <v>4</v>
      </c>
      <c r="E443" s="221">
        <v>1</v>
      </c>
      <c r="F443" s="221" t="s">
        <v>212</v>
      </c>
      <c r="G443" s="221" t="b">
        <v>0</v>
      </c>
      <c r="H443" s="225">
        <v>22.3333333333333</v>
      </c>
      <c r="I443" s="225">
        <v>25</v>
      </c>
      <c r="J443" s="225">
        <f t="shared" si="9"/>
        <v>1.1194029850746285</v>
      </c>
      <c r="K443" s="221" t="s">
        <v>190</v>
      </c>
      <c r="L443" s="221">
        <v>1</v>
      </c>
      <c r="M443" s="221" t="b">
        <v>0</v>
      </c>
    </row>
    <row r="444" spans="1:13" x14ac:dyDescent="0.3">
      <c r="A444" s="221" t="s">
        <v>11</v>
      </c>
      <c r="B444" s="224">
        <v>43882</v>
      </c>
      <c r="C444" s="221" t="s">
        <v>186</v>
      </c>
      <c r="D444" s="221">
        <v>4</v>
      </c>
      <c r="E444" s="221">
        <v>1</v>
      </c>
      <c r="F444" s="221" t="s">
        <v>214</v>
      </c>
      <c r="G444" s="221" t="b">
        <v>0</v>
      </c>
      <c r="H444" s="225">
        <v>27.761904761904798</v>
      </c>
      <c r="I444" s="225">
        <v>30.952380952380999</v>
      </c>
      <c r="J444" s="225">
        <f t="shared" si="9"/>
        <v>1.1149228130360207</v>
      </c>
      <c r="K444" s="221" t="s">
        <v>190</v>
      </c>
      <c r="L444" s="221">
        <v>0.15625</v>
      </c>
      <c r="M444" s="221" t="b">
        <v>0</v>
      </c>
    </row>
    <row r="445" spans="1:13" x14ac:dyDescent="0.3">
      <c r="A445" s="221" t="s">
        <v>11</v>
      </c>
      <c r="B445" s="224">
        <v>43882</v>
      </c>
      <c r="C445" s="221" t="s">
        <v>186</v>
      </c>
      <c r="D445" s="221">
        <v>4</v>
      </c>
      <c r="E445" s="221">
        <v>1</v>
      </c>
      <c r="F445" s="221" t="s">
        <v>156</v>
      </c>
      <c r="G445" s="221" t="b">
        <v>0</v>
      </c>
      <c r="H445" s="225">
        <v>34.785714285714299</v>
      </c>
      <c r="I445" s="225">
        <v>50.785714285714299</v>
      </c>
      <c r="J445" s="225">
        <f t="shared" si="9"/>
        <v>1.459958932238193</v>
      </c>
      <c r="K445" s="226" t="s">
        <v>190</v>
      </c>
      <c r="L445" s="221">
        <v>1.220703125E-4</v>
      </c>
      <c r="M445" s="226" t="b">
        <v>1</v>
      </c>
    </row>
    <row r="446" spans="1:13" x14ac:dyDescent="0.3">
      <c r="A446" s="221" t="s">
        <v>11</v>
      </c>
      <c r="B446" s="224">
        <v>43882</v>
      </c>
      <c r="C446" s="221" t="s">
        <v>186</v>
      </c>
      <c r="D446" s="221">
        <v>4</v>
      </c>
      <c r="E446" s="221">
        <v>1</v>
      </c>
      <c r="F446" s="221" t="s">
        <v>215</v>
      </c>
      <c r="G446" s="221" t="b">
        <v>0</v>
      </c>
      <c r="H446" s="225">
        <v>28.095959595959599</v>
      </c>
      <c r="I446" s="225">
        <v>27.914141414141401</v>
      </c>
      <c r="J446" s="225">
        <f t="shared" si="9"/>
        <v>0.99352867158008218</v>
      </c>
      <c r="K446" s="221" t="s">
        <v>188</v>
      </c>
      <c r="L446" s="221">
        <v>0.716581133659284</v>
      </c>
      <c r="M446" s="221" t="b">
        <v>0</v>
      </c>
    </row>
    <row r="447" spans="1:13" x14ac:dyDescent="0.3">
      <c r="A447" s="221" t="s">
        <v>11</v>
      </c>
      <c r="B447" s="224">
        <v>43882</v>
      </c>
      <c r="C447" s="221" t="s">
        <v>186</v>
      </c>
      <c r="D447" s="221">
        <v>4</v>
      </c>
      <c r="E447" s="221">
        <v>1</v>
      </c>
      <c r="F447" s="221" t="s">
        <v>216</v>
      </c>
      <c r="G447" s="221" t="b">
        <v>0</v>
      </c>
      <c r="H447" s="225">
        <v>30.982872666771701</v>
      </c>
      <c r="I447" s="225">
        <v>30.3154761904762</v>
      </c>
      <c r="J447" s="225">
        <f t="shared" si="9"/>
        <v>0.97845918022277945</v>
      </c>
      <c r="K447" s="221" t="s">
        <v>188</v>
      </c>
      <c r="L447" s="221">
        <v>0.48387807201123001</v>
      </c>
      <c r="M447" s="221" t="b">
        <v>0</v>
      </c>
    </row>
    <row r="448" spans="1:13" x14ac:dyDescent="0.3">
      <c r="A448" s="221" t="s">
        <v>11</v>
      </c>
      <c r="B448" s="224">
        <v>43882</v>
      </c>
      <c r="C448" s="221" t="s">
        <v>186</v>
      </c>
      <c r="D448" s="221">
        <v>4</v>
      </c>
      <c r="E448" s="221">
        <v>1</v>
      </c>
      <c r="F448" s="221" t="s">
        <v>217</v>
      </c>
      <c r="G448" s="221" t="b">
        <v>0</v>
      </c>
      <c r="H448" s="225">
        <v>31.185185185185201</v>
      </c>
      <c r="I448" s="225">
        <v>29.511111111111099</v>
      </c>
      <c r="J448" s="225">
        <f t="shared" si="9"/>
        <v>0.94631828978622234</v>
      </c>
      <c r="K448" s="221" t="s">
        <v>188</v>
      </c>
      <c r="L448" s="221">
        <v>0.117870591239626</v>
      </c>
      <c r="M448" s="221" t="b">
        <v>0</v>
      </c>
    </row>
    <row r="449" spans="1:13" x14ac:dyDescent="0.3">
      <c r="A449" s="221" t="s">
        <v>11</v>
      </c>
      <c r="B449" s="224">
        <v>43882</v>
      </c>
      <c r="C449" s="221" t="s">
        <v>186</v>
      </c>
      <c r="D449" s="221">
        <v>4</v>
      </c>
      <c r="E449" s="221">
        <v>1</v>
      </c>
      <c r="F449" s="221" t="s">
        <v>218</v>
      </c>
      <c r="G449" s="221" t="b">
        <v>0</v>
      </c>
      <c r="H449" s="225">
        <v>28.766666666666701</v>
      </c>
      <c r="I449" s="225">
        <v>28.480952380952399</v>
      </c>
      <c r="J449" s="225">
        <f t="shared" si="9"/>
        <v>0.99006786955801962</v>
      </c>
      <c r="K449" s="221" t="s">
        <v>188</v>
      </c>
      <c r="L449" s="221">
        <v>0.56350896977010101</v>
      </c>
      <c r="M449" s="221" t="b">
        <v>0</v>
      </c>
    </row>
    <row r="450" spans="1:13" x14ac:dyDescent="0.3">
      <c r="A450" s="221" t="s">
        <v>11</v>
      </c>
      <c r="B450" s="224">
        <v>43882</v>
      </c>
      <c r="C450" s="221" t="s">
        <v>186</v>
      </c>
      <c r="D450" s="221">
        <v>4</v>
      </c>
      <c r="E450" s="221">
        <v>1</v>
      </c>
      <c r="F450" s="221" t="s">
        <v>219</v>
      </c>
      <c r="G450" s="221" t="b">
        <v>0</v>
      </c>
      <c r="H450" s="225">
        <v>27.891518737672602</v>
      </c>
      <c r="I450" s="225">
        <v>27.919132149901401</v>
      </c>
      <c r="J450" s="225">
        <f t="shared" ref="J450:J513" si="10">I450/H450</f>
        <v>1.0009900289937064</v>
      </c>
      <c r="K450" s="221" t="s">
        <v>190</v>
      </c>
      <c r="L450" s="221">
        <v>0.97619680089973504</v>
      </c>
      <c r="M450" s="221" t="b">
        <v>0</v>
      </c>
    </row>
    <row r="451" spans="1:13" x14ac:dyDescent="0.3">
      <c r="A451" s="221" t="s">
        <v>11</v>
      </c>
      <c r="B451" s="224">
        <v>43882</v>
      </c>
      <c r="C451" s="221" t="s">
        <v>186</v>
      </c>
      <c r="D451" s="221">
        <v>4</v>
      </c>
      <c r="E451" s="221">
        <v>1</v>
      </c>
      <c r="F451" s="221" t="s">
        <v>220</v>
      </c>
      <c r="G451" s="221" t="b">
        <v>0</v>
      </c>
      <c r="H451" s="225">
        <v>27.466666666666701</v>
      </c>
      <c r="I451" s="225">
        <v>27.622916666666701</v>
      </c>
      <c r="J451" s="225">
        <f t="shared" si="10"/>
        <v>1.005688713592233</v>
      </c>
      <c r="K451" s="221" t="s">
        <v>190</v>
      </c>
      <c r="L451" s="221">
        <v>0.61833157022003704</v>
      </c>
      <c r="M451" s="221" t="b">
        <v>0</v>
      </c>
    </row>
    <row r="452" spans="1:13" x14ac:dyDescent="0.3">
      <c r="A452" s="221" t="s">
        <v>11</v>
      </c>
      <c r="B452" s="224">
        <v>43882</v>
      </c>
      <c r="C452" s="221" t="s">
        <v>186</v>
      </c>
      <c r="D452" s="221">
        <v>4</v>
      </c>
      <c r="E452" s="221">
        <v>1</v>
      </c>
      <c r="F452" s="221" t="s">
        <v>221</v>
      </c>
      <c r="G452" s="221" t="b">
        <v>0</v>
      </c>
      <c r="H452" s="225">
        <v>38.603582854068698</v>
      </c>
      <c r="I452" s="225">
        <v>33.4583333333333</v>
      </c>
      <c r="J452" s="225">
        <f t="shared" si="10"/>
        <v>0.86671575174289539</v>
      </c>
      <c r="K452" s="227" t="s">
        <v>188</v>
      </c>
      <c r="L452" s="221">
        <v>1.9112192116953999E-2</v>
      </c>
      <c r="M452" s="226" t="b">
        <v>1</v>
      </c>
    </row>
    <row r="453" spans="1:13" x14ac:dyDescent="0.3">
      <c r="A453" s="221" t="s">
        <v>11</v>
      </c>
      <c r="B453" s="224">
        <v>43882</v>
      </c>
      <c r="C453" s="221" t="s">
        <v>186</v>
      </c>
      <c r="D453" s="221">
        <v>5</v>
      </c>
      <c r="E453" s="221">
        <v>1</v>
      </c>
      <c r="F453" s="221" t="s">
        <v>212</v>
      </c>
      <c r="G453" s="221" t="b">
        <v>0</v>
      </c>
      <c r="H453" s="221">
        <v>0</v>
      </c>
      <c r="I453" s="225">
        <v>0.33333333333333298</v>
      </c>
      <c r="J453" s="221" t="e">
        <f t="shared" si="10"/>
        <v>#DIV/0!</v>
      </c>
      <c r="K453" s="221" t="s">
        <v>190</v>
      </c>
      <c r="L453" s="221">
        <v>1</v>
      </c>
      <c r="M453" s="221" t="b">
        <v>0</v>
      </c>
    </row>
    <row r="454" spans="1:13" x14ac:dyDescent="0.3">
      <c r="A454" s="221" t="s">
        <v>11</v>
      </c>
      <c r="B454" s="224">
        <v>43882</v>
      </c>
      <c r="C454" s="221" t="s">
        <v>186</v>
      </c>
      <c r="D454" s="221">
        <v>5</v>
      </c>
      <c r="E454" s="221">
        <v>1</v>
      </c>
      <c r="F454" s="221" t="s">
        <v>214</v>
      </c>
      <c r="G454" s="221" t="b">
        <v>0</v>
      </c>
      <c r="H454" s="225">
        <v>2.6666666666666701</v>
      </c>
      <c r="I454" s="225">
        <v>1.9523809523809501</v>
      </c>
      <c r="J454" s="225">
        <f t="shared" si="10"/>
        <v>0.73214285714285532</v>
      </c>
      <c r="K454" s="221" t="s">
        <v>188</v>
      </c>
      <c r="L454" s="221">
        <v>0.3125</v>
      </c>
      <c r="M454" s="221" t="b">
        <v>0</v>
      </c>
    </row>
    <row r="455" spans="1:13" x14ac:dyDescent="0.3">
      <c r="A455" s="221" t="s">
        <v>11</v>
      </c>
      <c r="B455" s="224">
        <v>43882</v>
      </c>
      <c r="C455" s="221" t="s">
        <v>186</v>
      </c>
      <c r="D455" s="221">
        <v>5</v>
      </c>
      <c r="E455" s="221">
        <v>1</v>
      </c>
      <c r="F455" s="221" t="s">
        <v>156</v>
      </c>
      <c r="G455" s="221" t="b">
        <v>0</v>
      </c>
      <c r="H455" s="225">
        <v>1.3571428571428601</v>
      </c>
      <c r="I455" s="225">
        <v>1.2619047619047601</v>
      </c>
      <c r="J455" s="225">
        <f t="shared" si="10"/>
        <v>0.92982456140350545</v>
      </c>
      <c r="K455" s="221" t="s">
        <v>188</v>
      </c>
      <c r="L455" s="221">
        <v>0.741943359375</v>
      </c>
      <c r="M455" s="221" t="b">
        <v>0</v>
      </c>
    </row>
    <row r="456" spans="1:13" x14ac:dyDescent="0.3">
      <c r="A456" s="221" t="s">
        <v>11</v>
      </c>
      <c r="B456" s="224">
        <v>43882</v>
      </c>
      <c r="C456" s="221" t="s">
        <v>186</v>
      </c>
      <c r="D456" s="221">
        <v>5</v>
      </c>
      <c r="E456" s="221">
        <v>1</v>
      </c>
      <c r="F456" s="221" t="s">
        <v>215</v>
      </c>
      <c r="G456" s="221" t="b">
        <v>0</v>
      </c>
      <c r="H456" s="225">
        <v>0.97979797979798</v>
      </c>
      <c r="I456" s="225">
        <v>0.85353535353535404</v>
      </c>
      <c r="J456" s="225">
        <f t="shared" si="10"/>
        <v>0.87113402061855705</v>
      </c>
      <c r="K456" s="221" t="s">
        <v>188</v>
      </c>
      <c r="L456" s="221">
        <v>0.64006652967123501</v>
      </c>
      <c r="M456" s="221" t="b">
        <v>0</v>
      </c>
    </row>
    <row r="457" spans="1:13" x14ac:dyDescent="0.3">
      <c r="A457" s="221" t="s">
        <v>11</v>
      </c>
      <c r="B457" s="224">
        <v>43882</v>
      </c>
      <c r="C457" s="221" t="s">
        <v>186</v>
      </c>
      <c r="D457" s="221">
        <v>5</v>
      </c>
      <c r="E457" s="221">
        <v>1</v>
      </c>
      <c r="F457" s="221" t="s">
        <v>216</v>
      </c>
      <c r="G457" s="221" t="b">
        <v>0</v>
      </c>
      <c r="H457" s="225">
        <v>1.3028271549525401</v>
      </c>
      <c r="I457" s="225">
        <v>1.6547619047619</v>
      </c>
      <c r="J457" s="225">
        <f t="shared" si="10"/>
        <v>1.2701315738404151</v>
      </c>
      <c r="K457" s="221" t="s">
        <v>190</v>
      </c>
      <c r="L457" s="221">
        <v>0.24964697762167801</v>
      </c>
      <c r="M457" s="221" t="b">
        <v>0</v>
      </c>
    </row>
    <row r="458" spans="1:13" x14ac:dyDescent="0.3">
      <c r="A458" s="221" t="s">
        <v>11</v>
      </c>
      <c r="B458" s="224">
        <v>43882</v>
      </c>
      <c r="C458" s="221" t="s">
        <v>186</v>
      </c>
      <c r="D458" s="221">
        <v>5</v>
      </c>
      <c r="E458" s="221">
        <v>1</v>
      </c>
      <c r="F458" s="221" t="s">
        <v>217</v>
      </c>
      <c r="G458" s="221" t="b">
        <v>0</v>
      </c>
      <c r="H458" s="225">
        <v>1.5407407407407401</v>
      </c>
      <c r="I458" s="225">
        <v>1.5777777777777799</v>
      </c>
      <c r="J458" s="225">
        <f t="shared" si="10"/>
        <v>1.0240384615384635</v>
      </c>
      <c r="K458" s="221" t="s">
        <v>190</v>
      </c>
      <c r="L458" s="221">
        <v>0.51744380949833801</v>
      </c>
      <c r="M458" s="221" t="b">
        <v>0</v>
      </c>
    </row>
    <row r="459" spans="1:13" x14ac:dyDescent="0.3">
      <c r="A459" s="221" t="s">
        <v>11</v>
      </c>
      <c r="B459" s="224">
        <v>43882</v>
      </c>
      <c r="C459" s="221" t="s">
        <v>186</v>
      </c>
      <c r="D459" s="221">
        <v>5</v>
      </c>
      <c r="E459" s="221">
        <v>1</v>
      </c>
      <c r="F459" s="221" t="s">
        <v>218</v>
      </c>
      <c r="G459" s="221" t="b">
        <v>0</v>
      </c>
      <c r="H459" s="225">
        <v>0.86190476190476195</v>
      </c>
      <c r="I459" s="225">
        <v>1.28095238095238</v>
      </c>
      <c r="J459" s="225">
        <f t="shared" si="10"/>
        <v>1.4861878453038662</v>
      </c>
      <c r="K459" s="226" t="s">
        <v>190</v>
      </c>
      <c r="L459" s="221">
        <v>2.9649337113210099E-2</v>
      </c>
      <c r="M459" s="226" t="b">
        <v>1</v>
      </c>
    </row>
    <row r="460" spans="1:13" x14ac:dyDescent="0.3">
      <c r="A460" s="221" t="s">
        <v>11</v>
      </c>
      <c r="B460" s="224">
        <v>43882</v>
      </c>
      <c r="C460" s="221" t="s">
        <v>186</v>
      </c>
      <c r="D460" s="221">
        <v>5</v>
      </c>
      <c r="E460" s="221">
        <v>1</v>
      </c>
      <c r="F460" s="221" t="s">
        <v>219</v>
      </c>
      <c r="G460" s="221" t="b">
        <v>0</v>
      </c>
      <c r="H460" s="225">
        <v>0.98619329388560195</v>
      </c>
      <c r="I460" s="225">
        <v>0.85207100591716001</v>
      </c>
      <c r="J460" s="225">
        <f t="shared" si="10"/>
        <v>0.86399999999999988</v>
      </c>
      <c r="K460" s="221" t="s">
        <v>188</v>
      </c>
      <c r="L460" s="221">
        <v>0.24914681202809799</v>
      </c>
      <c r="M460" s="221" t="b">
        <v>0</v>
      </c>
    </row>
    <row r="461" spans="1:13" x14ac:dyDescent="0.3">
      <c r="A461" s="221" t="s">
        <v>11</v>
      </c>
      <c r="B461" s="224">
        <v>43882</v>
      </c>
      <c r="C461" s="221" t="s">
        <v>186</v>
      </c>
      <c r="D461" s="221">
        <v>5</v>
      </c>
      <c r="E461" s="221">
        <v>1</v>
      </c>
      <c r="F461" s="221" t="s">
        <v>220</v>
      </c>
      <c r="G461" s="221" t="b">
        <v>0</v>
      </c>
      <c r="H461" s="225">
        <v>0.71250000000000002</v>
      </c>
      <c r="I461" s="225">
        <v>0.83125000000000004</v>
      </c>
      <c r="J461" s="225">
        <f t="shared" si="10"/>
        <v>1.1666666666666667</v>
      </c>
      <c r="K461" s="221" t="s">
        <v>190</v>
      </c>
      <c r="L461" s="221">
        <v>0.32483448131249198</v>
      </c>
      <c r="M461" s="221" t="b">
        <v>0</v>
      </c>
    </row>
    <row r="462" spans="1:13" x14ac:dyDescent="0.3">
      <c r="A462" s="221" t="s">
        <v>11</v>
      </c>
      <c r="B462" s="224">
        <v>43882</v>
      </c>
      <c r="C462" s="221" t="s">
        <v>186</v>
      </c>
      <c r="D462" s="221">
        <v>5</v>
      </c>
      <c r="E462" s="221">
        <v>1</v>
      </c>
      <c r="F462" s="221" t="s">
        <v>221</v>
      </c>
      <c r="G462" s="221" t="b">
        <v>0</v>
      </c>
      <c r="H462" s="225">
        <v>1.28418619624123</v>
      </c>
      <c r="I462" s="225">
        <v>2.25</v>
      </c>
      <c r="J462" s="225">
        <f t="shared" si="10"/>
        <v>1.752082374491857</v>
      </c>
      <c r="K462" s="226" t="s">
        <v>190</v>
      </c>
      <c r="L462" s="221">
        <v>3.4649613881530497E-2</v>
      </c>
      <c r="M462" s="226" t="b">
        <v>1</v>
      </c>
    </row>
    <row r="463" spans="1:13" x14ac:dyDescent="0.3">
      <c r="A463" s="221" t="s">
        <v>11</v>
      </c>
      <c r="B463" s="224">
        <v>43882</v>
      </c>
      <c r="C463" s="221" t="s">
        <v>186</v>
      </c>
      <c r="D463" s="221">
        <v>7</v>
      </c>
      <c r="E463" s="221">
        <v>1</v>
      </c>
      <c r="F463" s="221" t="s">
        <v>212</v>
      </c>
      <c r="G463" s="221" t="b">
        <v>0</v>
      </c>
      <c r="H463" s="225">
        <v>2.3333333333333299</v>
      </c>
      <c r="I463" s="225">
        <v>4.3333333333333304</v>
      </c>
      <c r="J463" s="225">
        <f t="shared" si="10"/>
        <v>1.8571428571428585</v>
      </c>
      <c r="K463" s="221" t="s">
        <v>190</v>
      </c>
      <c r="L463" s="221">
        <v>1</v>
      </c>
      <c r="M463" s="221" t="b">
        <v>0</v>
      </c>
    </row>
    <row r="464" spans="1:13" x14ac:dyDescent="0.3">
      <c r="A464" s="221" t="s">
        <v>11</v>
      </c>
      <c r="B464" s="224">
        <v>43882</v>
      </c>
      <c r="C464" s="221" t="s">
        <v>186</v>
      </c>
      <c r="D464" s="221">
        <v>7</v>
      </c>
      <c r="E464" s="221">
        <v>1</v>
      </c>
      <c r="F464" s="221" t="s">
        <v>214</v>
      </c>
      <c r="G464" s="221" t="b">
        <v>0</v>
      </c>
      <c r="H464" s="225">
        <v>2.61904761904762</v>
      </c>
      <c r="I464" s="225">
        <v>2.3333333333333299</v>
      </c>
      <c r="J464" s="225">
        <f t="shared" si="10"/>
        <v>0.89090909090908932</v>
      </c>
      <c r="K464" s="221" t="s">
        <v>188</v>
      </c>
      <c r="L464" s="221">
        <v>0.703125</v>
      </c>
      <c r="M464" s="221" t="b">
        <v>0</v>
      </c>
    </row>
    <row r="465" spans="1:13" x14ac:dyDescent="0.3">
      <c r="A465" s="221" t="s">
        <v>11</v>
      </c>
      <c r="B465" s="224">
        <v>43882</v>
      </c>
      <c r="C465" s="221" t="s">
        <v>186</v>
      </c>
      <c r="D465" s="221">
        <v>7</v>
      </c>
      <c r="E465" s="221">
        <v>1</v>
      </c>
      <c r="F465" s="221" t="s">
        <v>156</v>
      </c>
      <c r="G465" s="221" t="b">
        <v>0</v>
      </c>
      <c r="H465" s="225">
        <v>3.2380952380952399</v>
      </c>
      <c r="I465" s="225">
        <v>3.5</v>
      </c>
      <c r="J465" s="225">
        <f t="shared" si="10"/>
        <v>1.080882352941176</v>
      </c>
      <c r="K465" s="221" t="s">
        <v>190</v>
      </c>
      <c r="L465" s="221">
        <v>0.64111328125</v>
      </c>
      <c r="M465" s="221" t="b">
        <v>0</v>
      </c>
    </row>
    <row r="466" spans="1:13" x14ac:dyDescent="0.3">
      <c r="A466" s="221" t="s">
        <v>11</v>
      </c>
      <c r="B466" s="224">
        <v>43882</v>
      </c>
      <c r="C466" s="221" t="s">
        <v>186</v>
      </c>
      <c r="D466" s="221">
        <v>7</v>
      </c>
      <c r="E466" s="221">
        <v>1</v>
      </c>
      <c r="F466" s="221" t="s">
        <v>215</v>
      </c>
      <c r="G466" s="221" t="b">
        <v>0</v>
      </c>
      <c r="H466" s="225">
        <v>3.1363636363636398</v>
      </c>
      <c r="I466" s="225">
        <v>3.1464646464646502</v>
      </c>
      <c r="J466" s="225">
        <f t="shared" si="10"/>
        <v>1.0032206119162641</v>
      </c>
      <c r="K466" s="221" t="s">
        <v>190</v>
      </c>
      <c r="L466" s="221">
        <v>0.97753124927249602</v>
      </c>
      <c r="M466" s="221" t="b">
        <v>0</v>
      </c>
    </row>
    <row r="467" spans="1:13" x14ac:dyDescent="0.3">
      <c r="A467" s="221" t="s">
        <v>11</v>
      </c>
      <c r="B467" s="224">
        <v>43882</v>
      </c>
      <c r="C467" s="221" t="s">
        <v>186</v>
      </c>
      <c r="D467" s="221">
        <v>7</v>
      </c>
      <c r="E467" s="221">
        <v>1</v>
      </c>
      <c r="F467" s="221" t="s">
        <v>216</v>
      </c>
      <c r="G467" s="221" t="b">
        <v>0</v>
      </c>
      <c r="H467" s="225">
        <v>3.1703862267623699</v>
      </c>
      <c r="I467" s="225">
        <v>3.1428571428571401</v>
      </c>
      <c r="J467" s="225">
        <f t="shared" si="10"/>
        <v>0.99131680434615599</v>
      </c>
      <c r="K467" s="221" t="s">
        <v>188</v>
      </c>
      <c r="L467" s="221">
        <v>0.91751323079486002</v>
      </c>
      <c r="M467" s="221" t="b">
        <v>0</v>
      </c>
    </row>
    <row r="468" spans="1:13" x14ac:dyDescent="0.3">
      <c r="A468" s="221" t="s">
        <v>11</v>
      </c>
      <c r="B468" s="224">
        <v>43882</v>
      </c>
      <c r="C468" s="221" t="s">
        <v>186</v>
      </c>
      <c r="D468" s="221">
        <v>7</v>
      </c>
      <c r="E468" s="221">
        <v>1</v>
      </c>
      <c r="F468" s="221" t="s">
        <v>217</v>
      </c>
      <c r="G468" s="221" t="b">
        <v>0</v>
      </c>
      <c r="H468" s="225">
        <v>2.8888888888888902</v>
      </c>
      <c r="I468" s="225">
        <v>3.1333333333333302</v>
      </c>
      <c r="J468" s="225">
        <f t="shared" si="10"/>
        <v>1.084615384615383</v>
      </c>
      <c r="K468" s="221" t="s">
        <v>190</v>
      </c>
      <c r="L468" s="221">
        <v>0.55934055755554901</v>
      </c>
      <c r="M468" s="221" t="b">
        <v>0</v>
      </c>
    </row>
    <row r="469" spans="1:13" x14ac:dyDescent="0.3">
      <c r="A469" s="221" t="s">
        <v>11</v>
      </c>
      <c r="B469" s="224">
        <v>43882</v>
      </c>
      <c r="C469" s="221" t="s">
        <v>186</v>
      </c>
      <c r="D469" s="221">
        <v>7</v>
      </c>
      <c r="E469" s="221">
        <v>1</v>
      </c>
      <c r="F469" s="221" t="s">
        <v>218</v>
      </c>
      <c r="G469" s="221" t="b">
        <v>0</v>
      </c>
      <c r="H469" s="225">
        <v>3.0619047619047599</v>
      </c>
      <c r="I469" s="225">
        <v>3.16190476190476</v>
      </c>
      <c r="J469" s="225">
        <f t="shared" si="10"/>
        <v>1.0326594090202177</v>
      </c>
      <c r="K469" s="221" t="s">
        <v>190</v>
      </c>
      <c r="L469" s="221">
        <v>0.94115568222490498</v>
      </c>
      <c r="M469" s="221" t="b">
        <v>0</v>
      </c>
    </row>
    <row r="470" spans="1:13" x14ac:dyDescent="0.3">
      <c r="A470" s="221" t="s">
        <v>11</v>
      </c>
      <c r="B470" s="224">
        <v>43882</v>
      </c>
      <c r="C470" s="221" t="s">
        <v>186</v>
      </c>
      <c r="D470" s="221">
        <v>7</v>
      </c>
      <c r="E470" s="221">
        <v>1</v>
      </c>
      <c r="F470" s="221" t="s">
        <v>219</v>
      </c>
      <c r="G470" s="221" t="b">
        <v>0</v>
      </c>
      <c r="H470" s="225">
        <v>2.9329388560157801</v>
      </c>
      <c r="I470" s="225">
        <v>3.1814595660749498</v>
      </c>
      <c r="J470" s="225">
        <f t="shared" si="10"/>
        <v>1.0847343644922656</v>
      </c>
      <c r="K470" s="226" t="s">
        <v>190</v>
      </c>
      <c r="L470" s="221">
        <v>2.8754704305196398E-2</v>
      </c>
      <c r="M470" s="226" t="b">
        <v>1</v>
      </c>
    </row>
    <row r="471" spans="1:13" x14ac:dyDescent="0.3">
      <c r="A471" s="221" t="s">
        <v>11</v>
      </c>
      <c r="B471" s="224">
        <v>43882</v>
      </c>
      <c r="C471" s="221" t="s">
        <v>186</v>
      </c>
      <c r="D471" s="221">
        <v>7</v>
      </c>
      <c r="E471" s="221">
        <v>1</v>
      </c>
      <c r="F471" s="221" t="s">
        <v>220</v>
      </c>
      <c r="G471" s="221" t="b">
        <v>0</v>
      </c>
      <c r="H471" s="225">
        <v>3.0208333333333299</v>
      </c>
      <c r="I471" s="225">
        <v>3.1729166666666702</v>
      </c>
      <c r="J471" s="225">
        <f t="shared" si="10"/>
        <v>1.0503448275862093</v>
      </c>
      <c r="K471" s="221" t="s">
        <v>190</v>
      </c>
      <c r="L471" s="221">
        <v>0.18803995641270299</v>
      </c>
      <c r="M471" s="221" t="b">
        <v>0</v>
      </c>
    </row>
    <row r="472" spans="1:13" x14ac:dyDescent="0.3">
      <c r="A472" s="221" t="s">
        <v>11</v>
      </c>
      <c r="B472" s="224">
        <v>43882</v>
      </c>
      <c r="C472" s="221" t="s">
        <v>186</v>
      </c>
      <c r="D472" s="221">
        <v>7</v>
      </c>
      <c r="E472" s="221">
        <v>1</v>
      </c>
      <c r="F472" s="221" t="s">
        <v>221</v>
      </c>
      <c r="G472" s="221" t="b">
        <v>0</v>
      </c>
      <c r="H472" s="225">
        <v>3.0331141442792302</v>
      </c>
      <c r="I472" s="225">
        <v>3.2638888888888902</v>
      </c>
      <c r="J472" s="225">
        <f t="shared" si="10"/>
        <v>1.0760850840529446</v>
      </c>
      <c r="K472" s="221" t="s">
        <v>190</v>
      </c>
      <c r="L472" s="221">
        <v>0.62565379047779301</v>
      </c>
      <c r="M472" s="221" t="b">
        <v>0</v>
      </c>
    </row>
    <row r="473" spans="1:13" x14ac:dyDescent="0.3">
      <c r="A473" s="221" t="s">
        <v>12</v>
      </c>
      <c r="B473" s="224">
        <v>43885</v>
      </c>
      <c r="C473" s="221" t="s">
        <v>197</v>
      </c>
      <c r="D473" s="221">
        <v>1</v>
      </c>
      <c r="E473" s="221">
        <v>1</v>
      </c>
      <c r="F473" s="221" t="s">
        <v>212</v>
      </c>
      <c r="G473" s="221" t="b">
        <v>0</v>
      </c>
      <c r="H473" s="225">
        <v>8.2666666666666693</v>
      </c>
      <c r="I473" s="225">
        <v>7.93333333333333</v>
      </c>
      <c r="J473" s="225">
        <f t="shared" si="10"/>
        <v>0.95967741935483797</v>
      </c>
      <c r="K473" s="221" t="s">
        <v>188</v>
      </c>
      <c r="L473" s="221">
        <v>0.9765625</v>
      </c>
      <c r="M473" s="221" t="b">
        <v>0</v>
      </c>
    </row>
    <row r="474" spans="1:13" x14ac:dyDescent="0.3">
      <c r="A474" s="221" t="s">
        <v>12</v>
      </c>
      <c r="B474" s="224">
        <v>43885</v>
      </c>
      <c r="C474" s="221" t="s">
        <v>197</v>
      </c>
      <c r="D474" s="221">
        <v>1</v>
      </c>
      <c r="E474" s="221">
        <v>1</v>
      </c>
      <c r="F474" s="221" t="s">
        <v>214</v>
      </c>
      <c r="G474" s="221" t="b">
        <v>0</v>
      </c>
      <c r="H474" s="225">
        <v>7.7435897435897401</v>
      </c>
      <c r="I474" s="225">
        <v>7.8205128205128203</v>
      </c>
      <c r="J474" s="225">
        <f t="shared" si="10"/>
        <v>1.0099337748344375</v>
      </c>
      <c r="K474" s="221" t="s">
        <v>190</v>
      </c>
      <c r="L474" s="221">
        <v>0.72162293395516297</v>
      </c>
      <c r="M474" s="221" t="b">
        <v>0</v>
      </c>
    </row>
    <row r="475" spans="1:13" x14ac:dyDescent="0.3">
      <c r="A475" s="221" t="s">
        <v>12</v>
      </c>
      <c r="B475" s="224">
        <v>43885</v>
      </c>
      <c r="C475" s="221" t="s">
        <v>197</v>
      </c>
      <c r="D475" s="221">
        <v>1</v>
      </c>
      <c r="E475" s="221">
        <v>1</v>
      </c>
      <c r="F475" s="221" t="s">
        <v>156</v>
      </c>
      <c r="G475" s="221" t="b">
        <v>0</v>
      </c>
      <c r="H475" s="225">
        <v>8.2083333333333304</v>
      </c>
      <c r="I475" s="225">
        <v>7.4166666666666696</v>
      </c>
      <c r="J475" s="225">
        <f t="shared" si="10"/>
        <v>0.9035532994923865</v>
      </c>
      <c r="K475" s="221" t="s">
        <v>188</v>
      </c>
      <c r="L475" s="221">
        <v>0.7734375</v>
      </c>
      <c r="M475" s="221" t="b">
        <v>0</v>
      </c>
    </row>
    <row r="476" spans="1:13" x14ac:dyDescent="0.3">
      <c r="A476" s="221" t="s">
        <v>12</v>
      </c>
      <c r="B476" s="224">
        <v>43885</v>
      </c>
      <c r="C476" s="221" t="s">
        <v>197</v>
      </c>
      <c r="D476" s="221">
        <v>1</v>
      </c>
      <c r="E476" s="221">
        <v>1</v>
      </c>
      <c r="F476" s="221" t="s">
        <v>215</v>
      </c>
      <c r="G476" s="221" t="b">
        <v>0</v>
      </c>
      <c r="H476" s="225">
        <v>7.55555555555555</v>
      </c>
      <c r="I476" s="225">
        <v>7.1111111111111098</v>
      </c>
      <c r="J476" s="225">
        <f t="shared" si="10"/>
        <v>0.94117647058823584</v>
      </c>
      <c r="K476" s="221" t="s">
        <v>188</v>
      </c>
      <c r="L476" s="221">
        <v>0.625</v>
      </c>
      <c r="M476" s="221" t="b">
        <v>0</v>
      </c>
    </row>
    <row r="477" spans="1:13" x14ac:dyDescent="0.3">
      <c r="A477" s="221" t="s">
        <v>12</v>
      </c>
      <c r="B477" s="224">
        <v>43885</v>
      </c>
      <c r="C477" s="221" t="s">
        <v>197</v>
      </c>
      <c r="D477" s="221">
        <v>1</v>
      </c>
      <c r="E477" s="221">
        <v>1</v>
      </c>
      <c r="F477" s="221" t="s">
        <v>216</v>
      </c>
      <c r="G477" s="221" t="b">
        <v>0</v>
      </c>
      <c r="H477" s="225">
        <v>7.2782319419919901</v>
      </c>
      <c r="I477" s="225">
        <v>7.6021505376344098</v>
      </c>
      <c r="J477" s="225">
        <f t="shared" si="10"/>
        <v>1.0445051213294758</v>
      </c>
      <c r="K477" s="221" t="s">
        <v>190</v>
      </c>
      <c r="L477" s="221">
        <v>0.69814088247592199</v>
      </c>
      <c r="M477" s="221" t="b">
        <v>0</v>
      </c>
    </row>
    <row r="478" spans="1:13" x14ac:dyDescent="0.3">
      <c r="A478" s="221" t="s">
        <v>12</v>
      </c>
      <c r="B478" s="224">
        <v>43885</v>
      </c>
      <c r="C478" s="221" t="s">
        <v>197</v>
      </c>
      <c r="D478" s="221">
        <v>1</v>
      </c>
      <c r="E478" s="221">
        <v>1</v>
      </c>
      <c r="F478" s="221" t="s">
        <v>217</v>
      </c>
      <c r="G478" s="221" t="b">
        <v>0</v>
      </c>
      <c r="H478" s="225">
        <v>7.2581841652165799</v>
      </c>
      <c r="I478" s="225">
        <v>7.3793103448275899</v>
      </c>
      <c r="J478" s="225">
        <f t="shared" si="10"/>
        <v>1.0166882207524415</v>
      </c>
      <c r="K478" s="221" t="s">
        <v>190</v>
      </c>
      <c r="L478" s="221">
        <v>0.77960841042308504</v>
      </c>
      <c r="M478" s="221" t="b">
        <v>0</v>
      </c>
    </row>
    <row r="479" spans="1:13" x14ac:dyDescent="0.3">
      <c r="A479" s="221" t="s">
        <v>12</v>
      </c>
      <c r="B479" s="224">
        <v>43885</v>
      </c>
      <c r="C479" s="221" t="s">
        <v>197</v>
      </c>
      <c r="D479" s="221">
        <v>1</v>
      </c>
      <c r="E479" s="221">
        <v>1</v>
      </c>
      <c r="F479" s="221" t="s">
        <v>218</v>
      </c>
      <c r="G479" s="221" t="b">
        <v>0</v>
      </c>
      <c r="H479" s="225">
        <v>7.8065693768644202</v>
      </c>
      <c r="I479" s="225">
        <v>7.9298245614035103</v>
      </c>
      <c r="J479" s="225">
        <f t="shared" si="10"/>
        <v>1.0157886490965378</v>
      </c>
      <c r="K479" s="221" t="s">
        <v>190</v>
      </c>
      <c r="L479" s="221">
        <v>0.897098777070514</v>
      </c>
      <c r="M479" s="221" t="b">
        <v>0</v>
      </c>
    </row>
    <row r="480" spans="1:13" x14ac:dyDescent="0.3">
      <c r="A480" s="221" t="s">
        <v>12</v>
      </c>
      <c r="B480" s="224">
        <v>43885</v>
      </c>
      <c r="C480" s="221" t="s">
        <v>197</v>
      </c>
      <c r="D480" s="221">
        <v>1</v>
      </c>
      <c r="E480" s="221">
        <v>1</v>
      </c>
      <c r="F480" s="221" t="s">
        <v>219</v>
      </c>
      <c r="G480" s="221" t="b">
        <v>0</v>
      </c>
      <c r="H480" s="225">
        <v>7.0285714285714302</v>
      </c>
      <c r="I480" s="225">
        <v>8.0285714285714302</v>
      </c>
      <c r="J480" s="225">
        <f t="shared" si="10"/>
        <v>1.1422764227642277</v>
      </c>
      <c r="K480" s="221" t="s">
        <v>190</v>
      </c>
      <c r="L480" s="221">
        <v>7.8569648075313997E-2</v>
      </c>
      <c r="M480" s="221" t="b">
        <v>0</v>
      </c>
    </row>
    <row r="481" spans="1:13" x14ac:dyDescent="0.3">
      <c r="A481" s="221" t="s">
        <v>12</v>
      </c>
      <c r="B481" s="224">
        <v>43885</v>
      </c>
      <c r="C481" s="221" t="s">
        <v>197</v>
      </c>
      <c r="D481" s="221">
        <v>1</v>
      </c>
      <c r="E481" s="221">
        <v>1</v>
      </c>
      <c r="F481" s="221" t="s">
        <v>220</v>
      </c>
      <c r="G481" s="221" t="b">
        <v>0</v>
      </c>
      <c r="H481" s="225">
        <v>7.5196078431372602</v>
      </c>
      <c r="I481" s="225">
        <v>7.7156862745097996</v>
      </c>
      <c r="J481" s="225">
        <f t="shared" si="10"/>
        <v>1.026075619295957</v>
      </c>
      <c r="K481" s="221" t="s">
        <v>190</v>
      </c>
      <c r="L481" s="221">
        <v>0.43106225675566001</v>
      </c>
      <c r="M481" s="221" t="b">
        <v>0</v>
      </c>
    </row>
    <row r="482" spans="1:13" x14ac:dyDescent="0.3">
      <c r="A482" s="221" t="s">
        <v>12</v>
      </c>
      <c r="B482" s="224">
        <v>43885</v>
      </c>
      <c r="C482" s="221" t="s">
        <v>197</v>
      </c>
      <c r="D482" s="221">
        <v>1</v>
      </c>
      <c r="E482" s="221">
        <v>1</v>
      </c>
      <c r="F482" s="221" t="s">
        <v>221</v>
      </c>
      <c r="G482" s="221" t="b">
        <v>0</v>
      </c>
      <c r="H482" s="225">
        <v>7.5061323471463304</v>
      </c>
      <c r="I482" s="225">
        <v>7.81666666666667</v>
      </c>
      <c r="J482" s="225">
        <f t="shared" si="10"/>
        <v>1.0413707492965265</v>
      </c>
      <c r="K482" s="221" t="s">
        <v>190</v>
      </c>
      <c r="L482" s="221">
        <v>0.61118064070256695</v>
      </c>
      <c r="M482" s="221" t="b">
        <v>0</v>
      </c>
    </row>
    <row r="483" spans="1:13" x14ac:dyDescent="0.3">
      <c r="A483" s="221" t="s">
        <v>12</v>
      </c>
      <c r="B483" s="224">
        <v>43885</v>
      </c>
      <c r="C483" s="221" t="s">
        <v>197</v>
      </c>
      <c r="D483" s="221">
        <v>2</v>
      </c>
      <c r="E483" s="221">
        <v>1</v>
      </c>
      <c r="F483" s="221" t="s">
        <v>212</v>
      </c>
      <c r="G483" s="221" t="b">
        <v>0</v>
      </c>
      <c r="H483" s="225">
        <v>4</v>
      </c>
      <c r="I483" s="225">
        <v>4</v>
      </c>
      <c r="J483" s="225">
        <f t="shared" si="10"/>
        <v>1</v>
      </c>
      <c r="K483" s="221" t="s">
        <v>191</v>
      </c>
      <c r="L483" s="221">
        <v>0.99609375</v>
      </c>
      <c r="M483" s="221" t="b">
        <v>0</v>
      </c>
    </row>
    <row r="484" spans="1:13" x14ac:dyDescent="0.3">
      <c r="A484" s="221" t="s">
        <v>12</v>
      </c>
      <c r="B484" s="224">
        <v>43885</v>
      </c>
      <c r="C484" s="221" t="s">
        <v>197</v>
      </c>
      <c r="D484" s="221">
        <v>2</v>
      </c>
      <c r="E484" s="221">
        <v>1</v>
      </c>
      <c r="F484" s="221" t="s">
        <v>214</v>
      </c>
      <c r="G484" s="221" t="b">
        <v>0</v>
      </c>
      <c r="H484" s="225">
        <v>3.8974358974359</v>
      </c>
      <c r="I484" s="225">
        <v>3.6538461538461502</v>
      </c>
      <c r="J484" s="225">
        <f t="shared" si="10"/>
        <v>0.93749999999999845</v>
      </c>
      <c r="K484" s="221" t="s">
        <v>188</v>
      </c>
      <c r="L484" s="221">
        <v>0.37025360862430501</v>
      </c>
      <c r="M484" s="221" t="b">
        <v>0</v>
      </c>
    </row>
    <row r="485" spans="1:13" x14ac:dyDescent="0.3">
      <c r="A485" s="221" t="s">
        <v>12</v>
      </c>
      <c r="B485" s="224">
        <v>43885</v>
      </c>
      <c r="C485" s="221" t="s">
        <v>197</v>
      </c>
      <c r="D485" s="221">
        <v>2</v>
      </c>
      <c r="E485" s="221">
        <v>1</v>
      </c>
      <c r="F485" s="221" t="s">
        <v>156</v>
      </c>
      <c r="G485" s="221" t="b">
        <v>0</v>
      </c>
      <c r="H485" s="225">
        <v>2.25</v>
      </c>
      <c r="I485" s="225">
        <v>3.125</v>
      </c>
      <c r="J485" s="225">
        <f t="shared" si="10"/>
        <v>1.3888888888888888</v>
      </c>
      <c r="K485" s="226" t="s">
        <v>190</v>
      </c>
      <c r="L485" s="221">
        <v>2.34375E-2</v>
      </c>
      <c r="M485" s="226" t="b">
        <v>1</v>
      </c>
    </row>
    <row r="486" spans="1:13" x14ac:dyDescent="0.3">
      <c r="A486" s="221" t="s">
        <v>12</v>
      </c>
      <c r="B486" s="224">
        <v>43885</v>
      </c>
      <c r="C486" s="221" t="s">
        <v>197</v>
      </c>
      <c r="D486" s="221">
        <v>2</v>
      </c>
      <c r="E486" s="221">
        <v>1</v>
      </c>
      <c r="F486" s="221" t="s">
        <v>215</v>
      </c>
      <c r="G486" s="221" t="b">
        <v>0</v>
      </c>
      <c r="H486" s="225">
        <v>3.2222222222222201</v>
      </c>
      <c r="I486" s="225">
        <v>2.6111111111111098</v>
      </c>
      <c r="J486" s="225">
        <f t="shared" si="10"/>
        <v>0.81034482758620707</v>
      </c>
      <c r="K486" s="221" t="s">
        <v>188</v>
      </c>
      <c r="L486" s="221">
        <v>0.4375</v>
      </c>
      <c r="M486" s="221" t="b">
        <v>0</v>
      </c>
    </row>
    <row r="487" spans="1:13" x14ac:dyDescent="0.3">
      <c r="A487" s="221" t="s">
        <v>12</v>
      </c>
      <c r="B487" s="224">
        <v>43885</v>
      </c>
      <c r="C487" s="221" t="s">
        <v>197</v>
      </c>
      <c r="D487" s="221">
        <v>2</v>
      </c>
      <c r="E487" s="221">
        <v>1</v>
      </c>
      <c r="F487" s="221" t="s">
        <v>216</v>
      </c>
      <c r="G487" s="221" t="b">
        <v>0</v>
      </c>
      <c r="H487" s="225">
        <v>2.9422063462554</v>
      </c>
      <c r="I487" s="225">
        <v>3.19354838709677</v>
      </c>
      <c r="J487" s="225">
        <f t="shared" si="10"/>
        <v>1.0854263811786204</v>
      </c>
      <c r="K487" s="221" t="s">
        <v>190</v>
      </c>
      <c r="L487" s="221">
        <v>0.60711679732415502</v>
      </c>
      <c r="M487" s="221" t="b">
        <v>0</v>
      </c>
    </row>
    <row r="488" spans="1:13" x14ac:dyDescent="0.3">
      <c r="A488" s="221" t="s">
        <v>12</v>
      </c>
      <c r="B488" s="224">
        <v>43885</v>
      </c>
      <c r="C488" s="221" t="s">
        <v>197</v>
      </c>
      <c r="D488" s="221">
        <v>2</v>
      </c>
      <c r="E488" s="221">
        <v>1</v>
      </c>
      <c r="F488" s="221" t="s">
        <v>217</v>
      </c>
      <c r="G488" s="221" t="b">
        <v>0</v>
      </c>
      <c r="H488" s="225">
        <v>2.9920453173236798</v>
      </c>
      <c r="I488" s="225">
        <v>3.3218390804597702</v>
      </c>
      <c r="J488" s="225">
        <f t="shared" si="10"/>
        <v>1.1102235187504057</v>
      </c>
      <c r="K488" s="221" t="s">
        <v>190</v>
      </c>
      <c r="L488" s="221">
        <v>0.54372216474441804</v>
      </c>
      <c r="M488" s="221" t="b">
        <v>0</v>
      </c>
    </row>
    <row r="489" spans="1:13" x14ac:dyDescent="0.3">
      <c r="A489" s="221" t="s">
        <v>12</v>
      </c>
      <c r="B489" s="224">
        <v>43885</v>
      </c>
      <c r="C489" s="221" t="s">
        <v>197</v>
      </c>
      <c r="D489" s="221">
        <v>2</v>
      </c>
      <c r="E489" s="221">
        <v>1</v>
      </c>
      <c r="F489" s="221" t="s">
        <v>218</v>
      </c>
      <c r="G489" s="221" t="b">
        <v>0</v>
      </c>
      <c r="H489" s="225">
        <v>3.3067934603620399</v>
      </c>
      <c r="I489" s="225">
        <v>3.3216374269005899</v>
      </c>
      <c r="J489" s="225">
        <f t="shared" si="10"/>
        <v>1.0044889306563842</v>
      </c>
      <c r="K489" s="221" t="s">
        <v>190</v>
      </c>
      <c r="L489" s="221">
        <v>0.87299978788761801</v>
      </c>
      <c r="M489" s="221" t="b">
        <v>0</v>
      </c>
    </row>
    <row r="490" spans="1:13" x14ac:dyDescent="0.3">
      <c r="A490" s="221" t="s">
        <v>12</v>
      </c>
      <c r="B490" s="224">
        <v>43885</v>
      </c>
      <c r="C490" s="221" t="s">
        <v>197</v>
      </c>
      <c r="D490" s="221">
        <v>2</v>
      </c>
      <c r="E490" s="221">
        <v>1</v>
      </c>
      <c r="F490" s="221" t="s">
        <v>219</v>
      </c>
      <c r="G490" s="221" t="b">
        <v>0</v>
      </c>
      <c r="H490" s="225">
        <v>2.9714285714285702</v>
      </c>
      <c r="I490" s="225">
        <v>3.21904761904762</v>
      </c>
      <c r="J490" s="225">
        <f t="shared" si="10"/>
        <v>1.0833333333333341</v>
      </c>
      <c r="K490" s="221" t="s">
        <v>190</v>
      </c>
      <c r="L490" s="221">
        <v>0.80185115919780603</v>
      </c>
      <c r="M490" s="221" t="b">
        <v>0</v>
      </c>
    </row>
    <row r="491" spans="1:13" x14ac:dyDescent="0.3">
      <c r="A491" s="221" t="s">
        <v>12</v>
      </c>
      <c r="B491" s="224">
        <v>43885</v>
      </c>
      <c r="C491" s="221" t="s">
        <v>197</v>
      </c>
      <c r="D491" s="221">
        <v>2</v>
      </c>
      <c r="E491" s="221">
        <v>1</v>
      </c>
      <c r="F491" s="221" t="s">
        <v>220</v>
      </c>
      <c r="G491" s="221" t="b">
        <v>0</v>
      </c>
      <c r="H491" s="225">
        <v>2.9901960784313699</v>
      </c>
      <c r="I491" s="225">
        <v>3.2450980392156898</v>
      </c>
      <c r="J491" s="225">
        <f t="shared" si="10"/>
        <v>1.0852459016393463</v>
      </c>
      <c r="K491" s="221" t="s">
        <v>190</v>
      </c>
      <c r="L491" s="221">
        <v>0.31578233311322901</v>
      </c>
      <c r="M491" s="221" t="b">
        <v>0</v>
      </c>
    </row>
    <row r="492" spans="1:13" x14ac:dyDescent="0.3">
      <c r="A492" s="221" t="s">
        <v>12</v>
      </c>
      <c r="B492" s="224">
        <v>43885</v>
      </c>
      <c r="C492" s="221" t="s">
        <v>197</v>
      </c>
      <c r="D492" s="221">
        <v>2</v>
      </c>
      <c r="E492" s="221">
        <v>1</v>
      </c>
      <c r="F492" s="221" t="s">
        <v>221</v>
      </c>
      <c r="G492" s="221" t="b">
        <v>0</v>
      </c>
      <c r="H492" s="225">
        <v>3.3267180436877402</v>
      </c>
      <c r="I492" s="225">
        <v>3.5916666666666699</v>
      </c>
      <c r="J492" s="225">
        <f t="shared" si="10"/>
        <v>1.0796426446424141</v>
      </c>
      <c r="K492" s="221" t="s">
        <v>190</v>
      </c>
      <c r="L492" s="221">
        <v>0.56529393645204595</v>
      </c>
      <c r="M492" s="221" t="b">
        <v>0</v>
      </c>
    </row>
    <row r="493" spans="1:13" x14ac:dyDescent="0.3">
      <c r="A493" s="221" t="s">
        <v>12</v>
      </c>
      <c r="B493" s="224">
        <v>43885</v>
      </c>
      <c r="C493" s="221" t="s">
        <v>197</v>
      </c>
      <c r="D493" s="221">
        <v>2</v>
      </c>
      <c r="E493" s="221">
        <v>2</v>
      </c>
      <c r="F493" s="221" t="s">
        <v>212</v>
      </c>
      <c r="G493" s="221" t="b">
        <v>0</v>
      </c>
      <c r="H493" s="225">
        <v>5.3</v>
      </c>
      <c r="I493" s="225">
        <v>6.6</v>
      </c>
      <c r="J493" s="225">
        <f t="shared" si="10"/>
        <v>1.2452830188679245</v>
      </c>
      <c r="K493" s="221" t="s">
        <v>190</v>
      </c>
      <c r="L493" s="221">
        <v>0.1015625</v>
      </c>
      <c r="M493" s="221" t="b">
        <v>0</v>
      </c>
    </row>
    <row r="494" spans="1:13" x14ac:dyDescent="0.3">
      <c r="A494" s="221" t="s">
        <v>12</v>
      </c>
      <c r="B494" s="224">
        <v>43885</v>
      </c>
      <c r="C494" s="221" t="s">
        <v>197</v>
      </c>
      <c r="D494" s="221">
        <v>2</v>
      </c>
      <c r="E494" s="221">
        <v>2</v>
      </c>
      <c r="F494" s="221" t="s">
        <v>214</v>
      </c>
      <c r="G494" s="221" t="b">
        <v>0</v>
      </c>
      <c r="H494" s="225">
        <v>4.7051282051282097</v>
      </c>
      <c r="I494" s="225">
        <v>5.0128205128205101</v>
      </c>
      <c r="J494" s="225">
        <f t="shared" si="10"/>
        <v>1.0653950953678457</v>
      </c>
      <c r="K494" s="221" t="s">
        <v>190</v>
      </c>
      <c r="L494" s="221">
        <v>0.294487977664046</v>
      </c>
      <c r="M494" s="221" t="b">
        <v>0</v>
      </c>
    </row>
    <row r="495" spans="1:13" x14ac:dyDescent="0.3">
      <c r="A495" s="221" t="s">
        <v>12</v>
      </c>
      <c r="B495" s="224">
        <v>43885</v>
      </c>
      <c r="C495" s="221" t="s">
        <v>197</v>
      </c>
      <c r="D495" s="221">
        <v>2</v>
      </c>
      <c r="E495" s="221">
        <v>2</v>
      </c>
      <c r="F495" s="221" t="s">
        <v>156</v>
      </c>
      <c r="G495" s="221" t="b">
        <v>0</v>
      </c>
      <c r="H495" s="225">
        <v>4.5</v>
      </c>
      <c r="I495" s="225">
        <v>4.75</v>
      </c>
      <c r="J495" s="225">
        <f t="shared" si="10"/>
        <v>1.0555555555555556</v>
      </c>
      <c r="K495" s="221" t="s">
        <v>190</v>
      </c>
      <c r="L495" s="221">
        <v>0.53125</v>
      </c>
      <c r="M495" s="221" t="b">
        <v>0</v>
      </c>
    </row>
    <row r="496" spans="1:13" x14ac:dyDescent="0.3">
      <c r="A496" s="221" t="s">
        <v>12</v>
      </c>
      <c r="B496" s="224">
        <v>43885</v>
      </c>
      <c r="C496" s="221" t="s">
        <v>197</v>
      </c>
      <c r="D496" s="221">
        <v>2</v>
      </c>
      <c r="E496" s="221">
        <v>2</v>
      </c>
      <c r="F496" s="221" t="s">
        <v>215</v>
      </c>
      <c r="G496" s="221" t="b">
        <v>0</v>
      </c>
      <c r="H496" s="225">
        <v>4.3333333333333304</v>
      </c>
      <c r="I496" s="225">
        <v>4.44444444444445</v>
      </c>
      <c r="J496" s="225">
        <f t="shared" si="10"/>
        <v>1.0256410256410275</v>
      </c>
      <c r="K496" s="221" t="s">
        <v>190</v>
      </c>
      <c r="L496" s="221">
        <v>0.9375</v>
      </c>
      <c r="M496" s="221" t="b">
        <v>0</v>
      </c>
    </row>
    <row r="497" spans="1:13" x14ac:dyDescent="0.3">
      <c r="A497" s="221" t="s">
        <v>12</v>
      </c>
      <c r="B497" s="224">
        <v>43885</v>
      </c>
      <c r="C497" s="221" t="s">
        <v>197</v>
      </c>
      <c r="D497" s="221">
        <v>2</v>
      </c>
      <c r="E497" s="221">
        <v>2</v>
      </c>
      <c r="F497" s="221" t="s">
        <v>216</v>
      </c>
      <c r="G497" s="221" t="b">
        <v>0</v>
      </c>
      <c r="H497" s="225">
        <v>4.8313264076116402</v>
      </c>
      <c r="I497" s="225">
        <v>4.8602150537634401</v>
      </c>
      <c r="J497" s="225">
        <f t="shared" si="10"/>
        <v>1.0059794440935075</v>
      </c>
      <c r="K497" s="221" t="s">
        <v>190</v>
      </c>
      <c r="L497" s="221">
        <v>0.97405548833851496</v>
      </c>
      <c r="M497" s="221" t="b">
        <v>0</v>
      </c>
    </row>
    <row r="498" spans="1:13" x14ac:dyDescent="0.3">
      <c r="A498" s="221" t="s">
        <v>12</v>
      </c>
      <c r="B498" s="224">
        <v>43885</v>
      </c>
      <c r="C498" s="221" t="s">
        <v>197</v>
      </c>
      <c r="D498" s="221">
        <v>2</v>
      </c>
      <c r="E498" s="221">
        <v>2</v>
      </c>
      <c r="F498" s="221" t="s">
        <v>217</v>
      </c>
      <c r="G498" s="221" t="b">
        <v>0</v>
      </c>
      <c r="H498" s="225">
        <v>4.5066351357419103</v>
      </c>
      <c r="I498" s="225">
        <v>4.6321839080459801</v>
      </c>
      <c r="J498" s="225">
        <f t="shared" si="10"/>
        <v>1.027858650306156</v>
      </c>
      <c r="K498" s="221" t="s">
        <v>190</v>
      </c>
      <c r="L498" s="221">
        <v>0.48459157858957402</v>
      </c>
      <c r="M498" s="221" t="b">
        <v>0</v>
      </c>
    </row>
    <row r="499" spans="1:13" x14ac:dyDescent="0.3">
      <c r="A499" s="221" t="s">
        <v>12</v>
      </c>
      <c r="B499" s="224">
        <v>43885</v>
      </c>
      <c r="C499" s="221" t="s">
        <v>197</v>
      </c>
      <c r="D499" s="221">
        <v>2</v>
      </c>
      <c r="E499" s="221">
        <v>2</v>
      </c>
      <c r="F499" s="221" t="s">
        <v>218</v>
      </c>
      <c r="G499" s="221" t="b">
        <v>0</v>
      </c>
      <c r="H499" s="225">
        <v>4.5366671949207502</v>
      </c>
      <c r="I499" s="225">
        <v>4.7251461988304104</v>
      </c>
      <c r="J499" s="225">
        <f t="shared" si="10"/>
        <v>1.041545697714102</v>
      </c>
      <c r="K499" s="221" t="s">
        <v>190</v>
      </c>
      <c r="L499" s="221">
        <v>0.50136113617954803</v>
      </c>
      <c r="M499" s="221" t="b">
        <v>0</v>
      </c>
    </row>
    <row r="500" spans="1:13" x14ac:dyDescent="0.3">
      <c r="A500" s="221" t="s">
        <v>12</v>
      </c>
      <c r="B500" s="224">
        <v>43885</v>
      </c>
      <c r="C500" s="221" t="s">
        <v>197</v>
      </c>
      <c r="D500" s="221">
        <v>2</v>
      </c>
      <c r="E500" s="221">
        <v>2</v>
      </c>
      <c r="F500" s="221" t="s">
        <v>219</v>
      </c>
      <c r="G500" s="221" t="b">
        <v>0</v>
      </c>
      <c r="H500" s="225">
        <v>4.9211070490332904</v>
      </c>
      <c r="I500" s="225">
        <v>5.2666666666666702</v>
      </c>
      <c r="J500" s="225">
        <f t="shared" si="10"/>
        <v>1.0702198944648567</v>
      </c>
      <c r="K500" s="221" t="s">
        <v>190</v>
      </c>
      <c r="L500" s="221">
        <v>0.30278924135917101</v>
      </c>
      <c r="M500" s="221" t="b">
        <v>0</v>
      </c>
    </row>
    <row r="501" spans="1:13" x14ac:dyDescent="0.3">
      <c r="A501" s="221" t="s">
        <v>12</v>
      </c>
      <c r="B501" s="224">
        <v>43885</v>
      </c>
      <c r="C501" s="221" t="s">
        <v>197</v>
      </c>
      <c r="D501" s="221">
        <v>2</v>
      </c>
      <c r="E501" s="221">
        <v>2</v>
      </c>
      <c r="F501" s="221" t="s">
        <v>220</v>
      </c>
      <c r="G501" s="221" t="b">
        <v>0</v>
      </c>
      <c r="H501" s="225">
        <v>4.4803921568627496</v>
      </c>
      <c r="I501" s="225">
        <v>5</v>
      </c>
      <c r="J501" s="225">
        <f t="shared" si="10"/>
        <v>1.1159737417943096</v>
      </c>
      <c r="K501" s="221" t="s">
        <v>190</v>
      </c>
      <c r="L501" s="221">
        <v>7.5577241161820893E-2</v>
      </c>
      <c r="M501" s="221" t="b">
        <v>0</v>
      </c>
    </row>
    <row r="502" spans="1:13" x14ac:dyDescent="0.3">
      <c r="A502" s="221" t="s">
        <v>12</v>
      </c>
      <c r="B502" s="224">
        <v>43885</v>
      </c>
      <c r="C502" s="221" t="s">
        <v>197</v>
      </c>
      <c r="D502" s="221">
        <v>2</v>
      </c>
      <c r="E502" s="221">
        <v>2</v>
      </c>
      <c r="F502" s="221" t="s">
        <v>221</v>
      </c>
      <c r="G502" s="221" t="b">
        <v>0</v>
      </c>
      <c r="H502" s="225">
        <v>4.7205918620837002</v>
      </c>
      <c r="I502" s="225">
        <v>4.4000000000000004</v>
      </c>
      <c r="J502" s="225">
        <f t="shared" si="10"/>
        <v>0.93208651129983766</v>
      </c>
      <c r="K502" s="221" t="s">
        <v>188</v>
      </c>
      <c r="L502" s="221">
        <v>0.41986260733359498</v>
      </c>
      <c r="M502" s="221" t="b">
        <v>0</v>
      </c>
    </row>
    <row r="503" spans="1:13" x14ac:dyDescent="0.3">
      <c r="A503" s="221" t="s">
        <v>12</v>
      </c>
      <c r="B503" s="224">
        <v>43885</v>
      </c>
      <c r="C503" s="221" t="s">
        <v>197</v>
      </c>
      <c r="D503" s="221">
        <v>6</v>
      </c>
      <c r="E503" s="221">
        <v>2</v>
      </c>
      <c r="F503" s="221" t="s">
        <v>212</v>
      </c>
      <c r="G503" s="221" t="b">
        <v>0</v>
      </c>
      <c r="H503" s="225">
        <v>24.466666666666701</v>
      </c>
      <c r="I503" s="225">
        <v>25.5</v>
      </c>
      <c r="J503" s="225">
        <f t="shared" si="10"/>
        <v>1.0422343324250667</v>
      </c>
      <c r="K503" s="221" t="s">
        <v>190</v>
      </c>
      <c r="L503" s="221">
        <v>0.181640625</v>
      </c>
      <c r="M503" s="221" t="b">
        <v>0</v>
      </c>
    </row>
    <row r="504" spans="1:13" x14ac:dyDescent="0.3">
      <c r="A504" s="221" t="s">
        <v>12</v>
      </c>
      <c r="B504" s="224">
        <v>43885</v>
      </c>
      <c r="C504" s="221" t="s">
        <v>197</v>
      </c>
      <c r="D504" s="221">
        <v>6</v>
      </c>
      <c r="E504" s="221">
        <v>2</v>
      </c>
      <c r="F504" s="221" t="s">
        <v>214</v>
      </c>
      <c r="G504" s="221" t="b">
        <v>0</v>
      </c>
      <c r="H504" s="225">
        <v>24.089743589743598</v>
      </c>
      <c r="I504" s="225">
        <v>24.756410256410302</v>
      </c>
      <c r="J504" s="225">
        <f t="shared" si="10"/>
        <v>1.0276742948376811</v>
      </c>
      <c r="K504" s="221" t="s">
        <v>190</v>
      </c>
      <c r="L504" s="221">
        <v>0.445802638182422</v>
      </c>
      <c r="M504" s="221" t="b">
        <v>0</v>
      </c>
    </row>
    <row r="505" spans="1:13" x14ac:dyDescent="0.3">
      <c r="A505" s="221" t="s">
        <v>12</v>
      </c>
      <c r="B505" s="224">
        <v>43885</v>
      </c>
      <c r="C505" s="221" t="s">
        <v>197</v>
      </c>
      <c r="D505" s="221">
        <v>6</v>
      </c>
      <c r="E505" s="221">
        <v>2</v>
      </c>
      <c r="F505" s="221" t="s">
        <v>156</v>
      </c>
      <c r="G505" s="221" t="b">
        <v>0</v>
      </c>
      <c r="H505" s="221" t="s">
        <v>191</v>
      </c>
      <c r="I505" s="221" t="s">
        <v>191</v>
      </c>
      <c r="J505" s="221" t="e">
        <f t="shared" si="10"/>
        <v>#VALUE!</v>
      </c>
      <c r="K505" s="221" t="s">
        <v>191</v>
      </c>
      <c r="L505" s="221" t="s">
        <v>191</v>
      </c>
      <c r="M505" s="221" t="b">
        <v>0</v>
      </c>
    </row>
    <row r="506" spans="1:13" x14ac:dyDescent="0.3">
      <c r="A506" s="221" t="s">
        <v>12</v>
      </c>
      <c r="B506" s="224">
        <v>43885</v>
      </c>
      <c r="C506" s="221" t="s">
        <v>197</v>
      </c>
      <c r="D506" s="221">
        <v>6</v>
      </c>
      <c r="E506" s="221">
        <v>2</v>
      </c>
      <c r="F506" s="221" t="s">
        <v>215</v>
      </c>
      <c r="G506" s="221" t="b">
        <v>0</v>
      </c>
      <c r="H506" s="225">
        <v>24.8333333333333</v>
      </c>
      <c r="I506" s="225">
        <v>23.7222222222222</v>
      </c>
      <c r="J506" s="225">
        <f t="shared" si="10"/>
        <v>0.95525727069351274</v>
      </c>
      <c r="K506" s="221" t="s">
        <v>188</v>
      </c>
      <c r="L506" s="221">
        <v>0.75</v>
      </c>
      <c r="M506" s="221" t="b">
        <v>0</v>
      </c>
    </row>
    <row r="507" spans="1:13" x14ac:dyDescent="0.3">
      <c r="A507" s="221" t="s">
        <v>12</v>
      </c>
      <c r="B507" s="224">
        <v>43885</v>
      </c>
      <c r="C507" s="221" t="s">
        <v>197</v>
      </c>
      <c r="D507" s="221">
        <v>6</v>
      </c>
      <c r="E507" s="221">
        <v>2</v>
      </c>
      <c r="F507" s="221" t="s">
        <v>216</v>
      </c>
      <c r="G507" s="221" t="b">
        <v>0</v>
      </c>
      <c r="H507" s="225">
        <v>23.015476418458501</v>
      </c>
      <c r="I507" s="225">
        <v>23.365591397849499</v>
      </c>
      <c r="J507" s="225">
        <f t="shared" si="10"/>
        <v>1.0152121543358628</v>
      </c>
      <c r="K507" s="221" t="s">
        <v>190</v>
      </c>
      <c r="L507" s="221">
        <v>0.82088920834487</v>
      </c>
      <c r="M507" s="221" t="b">
        <v>0</v>
      </c>
    </row>
    <row r="508" spans="1:13" x14ac:dyDescent="0.3">
      <c r="A508" s="221" t="s">
        <v>12</v>
      </c>
      <c r="B508" s="224">
        <v>43885</v>
      </c>
      <c r="C508" s="221" t="s">
        <v>197</v>
      </c>
      <c r="D508" s="221">
        <v>6</v>
      </c>
      <c r="E508" s="221">
        <v>2</v>
      </c>
      <c r="F508" s="221" t="s">
        <v>217</v>
      </c>
      <c r="G508" s="221" t="b">
        <v>0</v>
      </c>
      <c r="H508" s="225">
        <v>23.033609709743502</v>
      </c>
      <c r="I508" s="225">
        <v>23.459770114942501</v>
      </c>
      <c r="J508" s="225">
        <f t="shared" si="10"/>
        <v>1.0185016769220818</v>
      </c>
      <c r="K508" s="221" t="s">
        <v>190</v>
      </c>
      <c r="L508" s="221">
        <v>0.95209377414645202</v>
      </c>
      <c r="M508" s="221" t="b">
        <v>0</v>
      </c>
    </row>
    <row r="509" spans="1:13" x14ac:dyDescent="0.3">
      <c r="A509" s="221" t="s">
        <v>12</v>
      </c>
      <c r="B509" s="224">
        <v>43885</v>
      </c>
      <c r="C509" s="221" t="s">
        <v>197</v>
      </c>
      <c r="D509" s="221">
        <v>6</v>
      </c>
      <c r="E509" s="221">
        <v>2</v>
      </c>
      <c r="F509" s="221" t="s">
        <v>218</v>
      </c>
      <c r="G509" s="221" t="b">
        <v>0</v>
      </c>
      <c r="H509" s="225">
        <v>22.2541727725539</v>
      </c>
      <c r="I509" s="225">
        <v>22.204678362573102</v>
      </c>
      <c r="J509" s="225">
        <f t="shared" si="10"/>
        <v>0.99777594923492996</v>
      </c>
      <c r="K509" s="221" t="s">
        <v>188</v>
      </c>
      <c r="L509" s="221">
        <v>0.63597535060293198</v>
      </c>
      <c r="M509" s="221" t="b">
        <v>0</v>
      </c>
    </row>
    <row r="510" spans="1:13" x14ac:dyDescent="0.3">
      <c r="A510" s="221" t="s">
        <v>12</v>
      </c>
      <c r="B510" s="224">
        <v>43885</v>
      </c>
      <c r="C510" s="221" t="s">
        <v>197</v>
      </c>
      <c r="D510" s="221">
        <v>6</v>
      </c>
      <c r="E510" s="221">
        <v>2</v>
      </c>
      <c r="F510" s="221" t="s">
        <v>219</v>
      </c>
      <c r="G510" s="221" t="b">
        <v>0</v>
      </c>
      <c r="H510" s="225">
        <v>23.0816605735499</v>
      </c>
      <c r="I510" s="225">
        <v>24.0285714285714</v>
      </c>
      <c r="J510" s="225">
        <f t="shared" si="10"/>
        <v>1.0410243817598894</v>
      </c>
      <c r="K510" s="221" t="s">
        <v>190</v>
      </c>
      <c r="L510" s="221">
        <v>0.30168740211683798</v>
      </c>
      <c r="M510" s="221" t="b">
        <v>0</v>
      </c>
    </row>
    <row r="511" spans="1:13" x14ac:dyDescent="0.3">
      <c r="A511" s="221" t="s">
        <v>12</v>
      </c>
      <c r="B511" s="224">
        <v>43885</v>
      </c>
      <c r="C511" s="221" t="s">
        <v>197</v>
      </c>
      <c r="D511" s="221">
        <v>6</v>
      </c>
      <c r="E511" s="221">
        <v>2</v>
      </c>
      <c r="F511" s="221" t="s">
        <v>220</v>
      </c>
      <c r="G511" s="221" t="b">
        <v>0</v>
      </c>
      <c r="H511" s="225">
        <v>23.794117647058801</v>
      </c>
      <c r="I511" s="225">
        <v>23.5490196078431</v>
      </c>
      <c r="J511" s="225">
        <f t="shared" si="10"/>
        <v>0.98969921714050202</v>
      </c>
      <c r="K511" s="221" t="s">
        <v>188</v>
      </c>
      <c r="L511" s="221">
        <v>0.75369517546960496</v>
      </c>
      <c r="M511" s="221" t="b">
        <v>0</v>
      </c>
    </row>
    <row r="512" spans="1:13" x14ac:dyDescent="0.3">
      <c r="A512" s="221" t="s">
        <v>12</v>
      </c>
      <c r="B512" s="224">
        <v>43885</v>
      </c>
      <c r="C512" s="221" t="s">
        <v>197</v>
      </c>
      <c r="D512" s="221">
        <v>6</v>
      </c>
      <c r="E512" s="221">
        <v>2</v>
      </c>
      <c r="F512" s="221" t="s">
        <v>221</v>
      </c>
      <c r="G512" s="221" t="b">
        <v>0</v>
      </c>
      <c r="H512" s="225">
        <v>22.495842581646802</v>
      </c>
      <c r="I512" s="225">
        <v>22.75</v>
      </c>
      <c r="J512" s="225">
        <f t="shared" si="10"/>
        <v>1.0112979728334581</v>
      </c>
      <c r="K512" s="221" t="s">
        <v>190</v>
      </c>
      <c r="L512" s="221">
        <v>0.98927123622448798</v>
      </c>
      <c r="M512" s="221" t="b">
        <v>0</v>
      </c>
    </row>
    <row r="513" spans="1:13" x14ac:dyDescent="0.3">
      <c r="A513" s="221" t="s">
        <v>11</v>
      </c>
      <c r="B513" s="224">
        <v>43886</v>
      </c>
      <c r="C513" s="221" t="s">
        <v>186</v>
      </c>
      <c r="D513" s="221">
        <v>5</v>
      </c>
      <c r="E513" s="221">
        <v>2</v>
      </c>
      <c r="F513" s="221" t="s">
        <v>212</v>
      </c>
      <c r="G513" s="221" t="b">
        <v>0</v>
      </c>
      <c r="H513" s="221">
        <v>0</v>
      </c>
      <c r="I513" s="225">
        <v>0.33333333333333298</v>
      </c>
      <c r="J513" s="221" t="e">
        <f t="shared" si="10"/>
        <v>#DIV/0!</v>
      </c>
      <c r="K513" s="221" t="s">
        <v>190</v>
      </c>
      <c r="L513" s="221">
        <v>0.5</v>
      </c>
      <c r="M513" s="221" t="b">
        <v>0</v>
      </c>
    </row>
    <row r="514" spans="1:13" x14ac:dyDescent="0.3">
      <c r="A514" s="221" t="s">
        <v>11</v>
      </c>
      <c r="B514" s="224">
        <v>43886</v>
      </c>
      <c r="C514" s="221" t="s">
        <v>186</v>
      </c>
      <c r="D514" s="221">
        <v>5</v>
      </c>
      <c r="E514" s="221">
        <v>2</v>
      </c>
      <c r="F514" s="221" t="s">
        <v>214</v>
      </c>
      <c r="G514" s="221" t="b">
        <v>0</v>
      </c>
      <c r="H514" s="225">
        <v>0.66666666666666696</v>
      </c>
      <c r="I514" s="225">
        <v>3.2666666666666702</v>
      </c>
      <c r="J514" s="225">
        <f t="shared" ref="J514:J577" si="11">I514/H514</f>
        <v>4.900000000000003</v>
      </c>
      <c r="K514" s="221" t="s">
        <v>190</v>
      </c>
      <c r="L514" s="221">
        <v>6.25E-2</v>
      </c>
      <c r="M514" s="221" t="b">
        <v>0</v>
      </c>
    </row>
    <row r="515" spans="1:13" x14ac:dyDescent="0.3">
      <c r="A515" s="221" t="s">
        <v>11</v>
      </c>
      <c r="B515" s="224">
        <v>43886</v>
      </c>
      <c r="C515" s="221" t="s">
        <v>186</v>
      </c>
      <c r="D515" s="221">
        <v>5</v>
      </c>
      <c r="E515" s="221">
        <v>2</v>
      </c>
      <c r="F515" s="221" t="s">
        <v>156</v>
      </c>
      <c r="G515" s="221" t="b">
        <v>0</v>
      </c>
      <c r="H515" s="225">
        <v>4.9047619047618998</v>
      </c>
      <c r="I515" s="225">
        <v>5.6666666666666696</v>
      </c>
      <c r="J515" s="225">
        <f t="shared" si="11"/>
        <v>1.1553398058252444</v>
      </c>
      <c r="K515" s="221" t="s">
        <v>190</v>
      </c>
      <c r="L515" s="221">
        <v>0.4375</v>
      </c>
      <c r="M515" s="221" t="b">
        <v>0</v>
      </c>
    </row>
    <row r="516" spans="1:13" x14ac:dyDescent="0.3">
      <c r="A516" s="221" t="s">
        <v>11</v>
      </c>
      <c r="B516" s="224">
        <v>43886</v>
      </c>
      <c r="C516" s="221" t="s">
        <v>186</v>
      </c>
      <c r="D516" s="221">
        <v>5</v>
      </c>
      <c r="E516" s="221">
        <v>2</v>
      </c>
      <c r="F516" s="221" t="s">
        <v>215</v>
      </c>
      <c r="G516" s="221" t="b">
        <v>0</v>
      </c>
      <c r="H516" s="225">
        <v>2</v>
      </c>
      <c r="I516" s="225">
        <v>1.92156862745098</v>
      </c>
      <c r="J516" s="225">
        <f t="shared" si="11"/>
        <v>0.96078431372549</v>
      </c>
      <c r="K516" s="221" t="s">
        <v>188</v>
      </c>
      <c r="L516" s="221">
        <v>0.95772012525322403</v>
      </c>
      <c r="M516" s="221" t="b">
        <v>0</v>
      </c>
    </row>
    <row r="517" spans="1:13" x14ac:dyDescent="0.3">
      <c r="A517" s="221" t="s">
        <v>11</v>
      </c>
      <c r="B517" s="224">
        <v>43886</v>
      </c>
      <c r="C517" s="221" t="s">
        <v>186</v>
      </c>
      <c r="D517" s="221">
        <v>5</v>
      </c>
      <c r="E517" s="221">
        <v>2</v>
      </c>
      <c r="F517" s="221" t="s">
        <v>216</v>
      </c>
      <c r="G517" s="221" t="b">
        <v>0</v>
      </c>
      <c r="H517" s="225">
        <v>2.0813006504071798</v>
      </c>
      <c r="I517" s="225">
        <v>2.1219512195122001</v>
      </c>
      <c r="J517" s="225">
        <f t="shared" si="11"/>
        <v>1.0195313296505566</v>
      </c>
      <c r="K517" s="221" t="s">
        <v>190</v>
      </c>
      <c r="L517" s="221">
        <v>0.98839642645763504</v>
      </c>
      <c r="M517" s="221" t="b">
        <v>0</v>
      </c>
    </row>
    <row r="518" spans="1:13" x14ac:dyDescent="0.3">
      <c r="A518" s="221" t="s">
        <v>11</v>
      </c>
      <c r="B518" s="224">
        <v>43886</v>
      </c>
      <c r="C518" s="221" t="s">
        <v>186</v>
      </c>
      <c r="D518" s="221">
        <v>5</v>
      </c>
      <c r="E518" s="221">
        <v>2</v>
      </c>
      <c r="F518" s="221" t="s">
        <v>217</v>
      </c>
      <c r="G518" s="221" t="b">
        <v>0</v>
      </c>
      <c r="H518" s="225">
        <v>3</v>
      </c>
      <c r="I518" s="225">
        <v>3.23655913978495</v>
      </c>
      <c r="J518" s="225">
        <f t="shared" si="11"/>
        <v>1.0788530465949833</v>
      </c>
      <c r="K518" s="221" t="s">
        <v>190</v>
      </c>
      <c r="L518" s="221">
        <v>0.68785055925614402</v>
      </c>
      <c r="M518" s="221" t="b">
        <v>0</v>
      </c>
    </row>
    <row r="519" spans="1:13" x14ac:dyDescent="0.3">
      <c r="A519" s="221" t="s">
        <v>11</v>
      </c>
      <c r="B519" s="224">
        <v>43886</v>
      </c>
      <c r="C519" s="221" t="s">
        <v>186</v>
      </c>
      <c r="D519" s="221">
        <v>5</v>
      </c>
      <c r="E519" s="221">
        <v>2</v>
      </c>
      <c r="F519" s="221" t="s">
        <v>218</v>
      </c>
      <c r="G519" s="221" t="b">
        <v>0</v>
      </c>
      <c r="H519" s="225">
        <v>1.8983050847457601</v>
      </c>
      <c r="I519" s="225">
        <v>1.93220338983051</v>
      </c>
      <c r="J519" s="225">
        <f t="shared" si="11"/>
        <v>1.017857142857145</v>
      </c>
      <c r="K519" s="221" t="s">
        <v>190</v>
      </c>
      <c r="L519" s="221">
        <v>0.93054785160860198</v>
      </c>
      <c r="M519" s="221" t="b">
        <v>0</v>
      </c>
    </row>
    <row r="520" spans="1:13" x14ac:dyDescent="0.3">
      <c r="A520" s="221" t="s">
        <v>11</v>
      </c>
      <c r="B520" s="224">
        <v>43886</v>
      </c>
      <c r="C520" s="221" t="s">
        <v>186</v>
      </c>
      <c r="D520" s="221">
        <v>5</v>
      </c>
      <c r="E520" s="221">
        <v>2</v>
      </c>
      <c r="F520" s="221" t="s">
        <v>219</v>
      </c>
      <c r="G520" s="221" t="b">
        <v>0</v>
      </c>
      <c r="H520" s="225">
        <v>1.87901604354926</v>
      </c>
      <c r="I520" s="225">
        <v>1.8975903614457801</v>
      </c>
      <c r="J520" s="225">
        <f t="shared" si="11"/>
        <v>1.009885130018068</v>
      </c>
      <c r="K520" s="221" t="s">
        <v>190</v>
      </c>
      <c r="L520" s="221">
        <v>0.73605565126489403</v>
      </c>
      <c r="M520" s="221" t="b">
        <v>0</v>
      </c>
    </row>
    <row r="521" spans="1:13" x14ac:dyDescent="0.3">
      <c r="A521" s="221" t="s">
        <v>11</v>
      </c>
      <c r="B521" s="224">
        <v>43886</v>
      </c>
      <c r="C521" s="221" t="s">
        <v>186</v>
      </c>
      <c r="D521" s="221">
        <v>5</v>
      </c>
      <c r="E521" s="221">
        <v>2</v>
      </c>
      <c r="F521" s="221" t="s">
        <v>220</v>
      </c>
      <c r="G521" s="221" t="b">
        <v>0</v>
      </c>
      <c r="H521" s="225">
        <v>2.0470809792843698</v>
      </c>
      <c r="I521" s="225">
        <v>2.1676082862523498</v>
      </c>
      <c r="J521" s="225">
        <f t="shared" si="11"/>
        <v>1.0588776448942019</v>
      </c>
      <c r="K521" s="221" t="s">
        <v>190</v>
      </c>
      <c r="L521" s="221">
        <v>0.51285003868529899</v>
      </c>
      <c r="M521" s="221" t="b">
        <v>0</v>
      </c>
    </row>
    <row r="522" spans="1:13" x14ac:dyDescent="0.3">
      <c r="A522" s="221" t="s">
        <v>11</v>
      </c>
      <c r="B522" s="224">
        <v>43886</v>
      </c>
      <c r="C522" s="221" t="s">
        <v>186</v>
      </c>
      <c r="D522" s="221">
        <v>5</v>
      </c>
      <c r="E522" s="221">
        <v>2</v>
      </c>
      <c r="F522" s="221" t="s">
        <v>221</v>
      </c>
      <c r="G522" s="221" t="b">
        <v>0</v>
      </c>
      <c r="H522" s="225">
        <v>2.4285714285714302</v>
      </c>
      <c r="I522" s="225">
        <v>3.2380952380952399</v>
      </c>
      <c r="J522" s="225">
        <f t="shared" si="11"/>
        <v>1.3333333333333333</v>
      </c>
      <c r="K522" s="221" t="s">
        <v>190</v>
      </c>
      <c r="L522" s="221">
        <v>0.224853515625</v>
      </c>
      <c r="M522" s="221" t="b">
        <v>0</v>
      </c>
    </row>
    <row r="523" spans="1:13" x14ac:dyDescent="0.3">
      <c r="A523" s="221" t="s">
        <v>11</v>
      </c>
      <c r="B523" s="224">
        <v>43886</v>
      </c>
      <c r="C523" s="221" t="s">
        <v>186</v>
      </c>
      <c r="D523" s="221">
        <v>5</v>
      </c>
      <c r="E523" s="221">
        <v>3</v>
      </c>
      <c r="F523" s="221" t="s">
        <v>212</v>
      </c>
      <c r="G523" s="221" t="b">
        <v>0</v>
      </c>
      <c r="H523" s="221">
        <v>0</v>
      </c>
      <c r="I523" s="225">
        <v>0</v>
      </c>
      <c r="J523" s="221" t="e">
        <f t="shared" si="11"/>
        <v>#DIV/0!</v>
      </c>
      <c r="K523" s="221" t="s">
        <v>191</v>
      </c>
      <c r="L523" s="221">
        <v>1</v>
      </c>
      <c r="M523" s="221" t="b">
        <v>0</v>
      </c>
    </row>
    <row r="524" spans="1:13" x14ac:dyDescent="0.3">
      <c r="A524" s="221" t="s">
        <v>11</v>
      </c>
      <c r="B524" s="224">
        <v>43886</v>
      </c>
      <c r="C524" s="221" t="s">
        <v>186</v>
      </c>
      <c r="D524" s="221">
        <v>5</v>
      </c>
      <c r="E524" s="221">
        <v>3</v>
      </c>
      <c r="F524" s="221" t="s">
        <v>214</v>
      </c>
      <c r="G524" s="221" t="b">
        <v>0</v>
      </c>
      <c r="H524" s="225">
        <v>6.6666666666666693E-2</v>
      </c>
      <c r="I524" s="225">
        <v>0.266666666666667</v>
      </c>
      <c r="J524" s="225">
        <f t="shared" si="11"/>
        <v>4.0000000000000036</v>
      </c>
      <c r="K524" s="221" t="s">
        <v>190</v>
      </c>
      <c r="L524" s="221">
        <v>0.5</v>
      </c>
      <c r="M524" s="221" t="b">
        <v>0</v>
      </c>
    </row>
    <row r="525" spans="1:13" x14ac:dyDescent="0.3">
      <c r="A525" s="221" t="s">
        <v>11</v>
      </c>
      <c r="B525" s="224">
        <v>43886</v>
      </c>
      <c r="C525" s="221" t="s">
        <v>186</v>
      </c>
      <c r="D525" s="221">
        <v>5</v>
      </c>
      <c r="E525" s="221">
        <v>3</v>
      </c>
      <c r="F525" s="221" t="s">
        <v>156</v>
      </c>
      <c r="G525" s="221" t="b">
        <v>0</v>
      </c>
      <c r="H525" s="225">
        <v>0.42857142857142899</v>
      </c>
      <c r="I525" s="225">
        <v>0.33333333333333298</v>
      </c>
      <c r="J525" s="225">
        <f t="shared" si="11"/>
        <v>0.77777777777777624</v>
      </c>
      <c r="K525" s="221" t="s">
        <v>188</v>
      </c>
      <c r="L525" s="221">
        <v>0.75</v>
      </c>
      <c r="M525" s="221" t="b">
        <v>0</v>
      </c>
    </row>
    <row r="526" spans="1:13" x14ac:dyDescent="0.3">
      <c r="A526" s="221" t="s">
        <v>11</v>
      </c>
      <c r="B526" s="224">
        <v>43886</v>
      </c>
      <c r="C526" s="221" t="s">
        <v>186</v>
      </c>
      <c r="D526" s="221">
        <v>5</v>
      </c>
      <c r="E526" s="221">
        <v>3</v>
      </c>
      <c r="F526" s="221" t="s">
        <v>215</v>
      </c>
      <c r="G526" s="221" t="b">
        <v>0</v>
      </c>
      <c r="H526" s="225">
        <v>9.8039215686274495E-2</v>
      </c>
      <c r="I526" s="225">
        <v>0.15686274509803899</v>
      </c>
      <c r="J526" s="225">
        <f t="shared" si="11"/>
        <v>1.5999999999999979</v>
      </c>
      <c r="K526" s="221" t="s">
        <v>190</v>
      </c>
      <c r="L526" s="221">
        <v>0.46483959852762402</v>
      </c>
      <c r="M526" s="221" t="b">
        <v>0</v>
      </c>
    </row>
    <row r="527" spans="1:13" x14ac:dyDescent="0.3">
      <c r="A527" s="221" t="s">
        <v>11</v>
      </c>
      <c r="B527" s="224">
        <v>43886</v>
      </c>
      <c r="C527" s="221" t="s">
        <v>186</v>
      </c>
      <c r="D527" s="221">
        <v>5</v>
      </c>
      <c r="E527" s="221">
        <v>3</v>
      </c>
      <c r="F527" s="221" t="s">
        <v>216</v>
      </c>
      <c r="G527" s="221" t="b">
        <v>0</v>
      </c>
      <c r="H527" s="225">
        <v>0.146341463414634</v>
      </c>
      <c r="I527" s="225">
        <v>0.17886178861788599</v>
      </c>
      <c r="J527" s="225">
        <f t="shared" si="11"/>
        <v>1.2222222222222221</v>
      </c>
      <c r="K527" s="221" t="s">
        <v>190</v>
      </c>
      <c r="L527" s="221">
        <v>0.623779296875</v>
      </c>
      <c r="M527" s="221" t="b">
        <v>0</v>
      </c>
    </row>
    <row r="528" spans="1:13" x14ac:dyDescent="0.3">
      <c r="A528" s="221" t="s">
        <v>11</v>
      </c>
      <c r="B528" s="224">
        <v>43886</v>
      </c>
      <c r="C528" s="221" t="s">
        <v>186</v>
      </c>
      <c r="D528" s="221">
        <v>5</v>
      </c>
      <c r="E528" s="221">
        <v>3</v>
      </c>
      <c r="F528" s="221" t="s">
        <v>217</v>
      </c>
      <c r="G528" s="221" t="b">
        <v>0</v>
      </c>
      <c r="H528" s="225">
        <v>0.225806451612903</v>
      </c>
      <c r="I528" s="225">
        <v>0.16129032258064499</v>
      </c>
      <c r="J528" s="225">
        <f t="shared" si="11"/>
        <v>0.7142857142857143</v>
      </c>
      <c r="K528" s="221" t="s">
        <v>188</v>
      </c>
      <c r="L528" s="221">
        <v>0.6207275390625</v>
      </c>
      <c r="M528" s="221" t="b">
        <v>0</v>
      </c>
    </row>
    <row r="529" spans="1:13" x14ac:dyDescent="0.3">
      <c r="A529" s="221" t="s">
        <v>11</v>
      </c>
      <c r="B529" s="224">
        <v>43886</v>
      </c>
      <c r="C529" s="221" t="s">
        <v>186</v>
      </c>
      <c r="D529" s="221">
        <v>5</v>
      </c>
      <c r="E529" s="221">
        <v>3</v>
      </c>
      <c r="F529" s="221" t="s">
        <v>218</v>
      </c>
      <c r="G529" s="221" t="b">
        <v>0</v>
      </c>
      <c r="H529" s="225">
        <v>0.16384180790960501</v>
      </c>
      <c r="I529" s="225">
        <v>0.14124293785310699</v>
      </c>
      <c r="J529" s="225">
        <f t="shared" si="11"/>
        <v>0.86206896551723666</v>
      </c>
      <c r="K529" s="221" t="s">
        <v>188</v>
      </c>
      <c r="L529" s="221">
        <v>0.71358008700588405</v>
      </c>
      <c r="M529" s="221" t="b">
        <v>0</v>
      </c>
    </row>
    <row r="530" spans="1:13" x14ac:dyDescent="0.3">
      <c r="A530" s="221" t="s">
        <v>11</v>
      </c>
      <c r="B530" s="224">
        <v>43886</v>
      </c>
      <c r="C530" s="221" t="s">
        <v>186</v>
      </c>
      <c r="D530" s="221">
        <v>5</v>
      </c>
      <c r="E530" s="221">
        <v>3</v>
      </c>
      <c r="F530" s="221" t="s">
        <v>219</v>
      </c>
      <c r="G530" s="221" t="b">
        <v>0</v>
      </c>
      <c r="H530" s="225">
        <v>0.11244979919678701</v>
      </c>
      <c r="I530" s="225">
        <v>0.16666666666666699</v>
      </c>
      <c r="J530" s="225">
        <f t="shared" si="11"/>
        <v>1.4821428571428619</v>
      </c>
      <c r="K530" s="221" t="s">
        <v>190</v>
      </c>
      <c r="L530" s="221">
        <v>8.1277292585062402E-2</v>
      </c>
      <c r="M530" s="221" t="b">
        <v>0</v>
      </c>
    </row>
    <row r="531" spans="1:13" x14ac:dyDescent="0.3">
      <c r="A531" s="221" t="s">
        <v>11</v>
      </c>
      <c r="B531" s="224">
        <v>43886</v>
      </c>
      <c r="C531" s="221" t="s">
        <v>186</v>
      </c>
      <c r="D531" s="221">
        <v>5</v>
      </c>
      <c r="E531" s="221">
        <v>3</v>
      </c>
      <c r="F531" s="221" t="s">
        <v>220</v>
      </c>
      <c r="G531" s="221" t="b">
        <v>0</v>
      </c>
      <c r="H531" s="225">
        <v>0.13182674199623401</v>
      </c>
      <c r="I531" s="225">
        <v>0.13935969868173301</v>
      </c>
      <c r="J531" s="225">
        <f t="shared" si="11"/>
        <v>1.0571428571428565</v>
      </c>
      <c r="K531" s="221" t="s">
        <v>190</v>
      </c>
      <c r="L531" s="221">
        <v>0.91025312549770399</v>
      </c>
      <c r="M531" s="221" t="b">
        <v>0</v>
      </c>
    </row>
    <row r="532" spans="1:13" x14ac:dyDescent="0.3">
      <c r="A532" s="221" t="s">
        <v>11</v>
      </c>
      <c r="B532" s="224">
        <v>43886</v>
      </c>
      <c r="C532" s="221" t="s">
        <v>186</v>
      </c>
      <c r="D532" s="221">
        <v>5</v>
      </c>
      <c r="E532" s="221">
        <v>3</v>
      </c>
      <c r="F532" s="221" t="s">
        <v>221</v>
      </c>
      <c r="G532" s="221" t="b">
        <v>0</v>
      </c>
      <c r="H532" s="225">
        <v>0.42857142857142899</v>
      </c>
      <c r="I532" s="225">
        <v>0.238095238095238</v>
      </c>
      <c r="J532" s="225">
        <f t="shared" si="11"/>
        <v>0.5555555555555548</v>
      </c>
      <c r="K532" s="221" t="s">
        <v>188</v>
      </c>
      <c r="L532" s="221">
        <v>0.21484375</v>
      </c>
      <c r="M532" s="221" t="b">
        <v>0</v>
      </c>
    </row>
    <row r="533" spans="1:13" x14ac:dyDescent="0.3">
      <c r="A533" s="221" t="s">
        <v>11</v>
      </c>
      <c r="B533" s="224">
        <v>43886</v>
      </c>
      <c r="C533" s="221" t="s">
        <v>186</v>
      </c>
      <c r="D533" s="221">
        <v>6</v>
      </c>
      <c r="E533" s="221">
        <v>1</v>
      </c>
      <c r="F533" s="221" t="s">
        <v>212</v>
      </c>
      <c r="G533" s="221" t="b">
        <v>0</v>
      </c>
      <c r="H533" s="225">
        <v>4.3333333333333304</v>
      </c>
      <c r="I533" s="225">
        <v>9.8333333333333304</v>
      </c>
      <c r="J533" s="225">
        <f t="shared" si="11"/>
        <v>2.2692307692307701</v>
      </c>
      <c r="K533" s="221" t="s">
        <v>190</v>
      </c>
      <c r="L533" s="221">
        <v>0.5</v>
      </c>
      <c r="M533" s="221" t="b">
        <v>0</v>
      </c>
    </row>
    <row r="534" spans="1:13" x14ac:dyDescent="0.3">
      <c r="A534" s="221" t="s">
        <v>11</v>
      </c>
      <c r="B534" s="224">
        <v>43886</v>
      </c>
      <c r="C534" s="221" t="s">
        <v>186</v>
      </c>
      <c r="D534" s="221">
        <v>6</v>
      </c>
      <c r="E534" s="221">
        <v>1</v>
      </c>
      <c r="F534" s="221" t="s">
        <v>214</v>
      </c>
      <c r="G534" s="221" t="b">
        <v>0</v>
      </c>
      <c r="H534" s="225">
        <v>11.6</v>
      </c>
      <c r="I534" s="225">
        <v>11.8</v>
      </c>
      <c r="J534" s="225">
        <f t="shared" si="11"/>
        <v>1.017241379310345</v>
      </c>
      <c r="K534" s="221" t="s">
        <v>190</v>
      </c>
      <c r="L534" s="221">
        <v>1</v>
      </c>
      <c r="M534" s="221" t="b">
        <v>0</v>
      </c>
    </row>
    <row r="535" spans="1:13" x14ac:dyDescent="0.3">
      <c r="A535" s="221" t="s">
        <v>11</v>
      </c>
      <c r="B535" s="224">
        <v>43886</v>
      </c>
      <c r="C535" s="221" t="s">
        <v>186</v>
      </c>
      <c r="D535" s="221">
        <v>6</v>
      </c>
      <c r="E535" s="221">
        <v>1</v>
      </c>
      <c r="F535" s="221" t="s">
        <v>156</v>
      </c>
      <c r="G535" s="221" t="b">
        <v>0</v>
      </c>
      <c r="H535" s="225">
        <v>14.1428571428571</v>
      </c>
      <c r="I535" s="225">
        <v>19.6666666666667</v>
      </c>
      <c r="J535" s="225">
        <f t="shared" si="11"/>
        <v>1.3905723905723972</v>
      </c>
      <c r="K535" s="226" t="s">
        <v>190</v>
      </c>
      <c r="L535" s="221">
        <v>1.5625E-2</v>
      </c>
      <c r="M535" s="226" t="b">
        <v>1</v>
      </c>
    </row>
    <row r="536" spans="1:13" x14ac:dyDescent="0.3">
      <c r="A536" s="221" t="s">
        <v>11</v>
      </c>
      <c r="B536" s="224">
        <v>43886</v>
      </c>
      <c r="C536" s="221" t="s">
        <v>186</v>
      </c>
      <c r="D536" s="221">
        <v>6</v>
      </c>
      <c r="E536" s="221">
        <v>1</v>
      </c>
      <c r="F536" s="221" t="s">
        <v>215</v>
      </c>
      <c r="G536" s="221" t="b">
        <v>0</v>
      </c>
      <c r="H536" s="225">
        <v>10.647058823529401</v>
      </c>
      <c r="I536" s="225">
        <v>10.352941176470599</v>
      </c>
      <c r="J536" s="225">
        <f t="shared" si="11"/>
        <v>0.97237569060773688</v>
      </c>
      <c r="K536" s="221" t="s">
        <v>188</v>
      </c>
      <c r="L536" s="221">
        <v>0.20635251867497401</v>
      </c>
      <c r="M536" s="221" t="b">
        <v>0</v>
      </c>
    </row>
    <row r="537" spans="1:13" x14ac:dyDescent="0.3">
      <c r="A537" s="221" t="s">
        <v>11</v>
      </c>
      <c r="B537" s="224">
        <v>43886</v>
      </c>
      <c r="C537" s="221" t="s">
        <v>186</v>
      </c>
      <c r="D537" s="221">
        <v>6</v>
      </c>
      <c r="E537" s="221">
        <v>1</v>
      </c>
      <c r="F537" s="221" t="s">
        <v>216</v>
      </c>
      <c r="G537" s="221" t="b">
        <v>0</v>
      </c>
      <c r="H537" s="225">
        <v>12.7235756097629</v>
      </c>
      <c r="I537" s="225">
        <v>12.7154471544715</v>
      </c>
      <c r="J537" s="225">
        <f t="shared" si="11"/>
        <v>0.99936115007756443</v>
      </c>
      <c r="K537" s="221" t="s">
        <v>188</v>
      </c>
      <c r="L537" s="221">
        <v>0.50715492526315598</v>
      </c>
      <c r="M537" s="221" t="b">
        <v>0</v>
      </c>
    </row>
    <row r="538" spans="1:13" x14ac:dyDescent="0.3">
      <c r="A538" s="221" t="s">
        <v>11</v>
      </c>
      <c r="B538" s="224">
        <v>43886</v>
      </c>
      <c r="C538" s="221" t="s">
        <v>186</v>
      </c>
      <c r="D538" s="221">
        <v>6</v>
      </c>
      <c r="E538" s="221">
        <v>1</v>
      </c>
      <c r="F538" s="221" t="s">
        <v>217</v>
      </c>
      <c r="G538" s="221" t="b">
        <v>0</v>
      </c>
      <c r="H538" s="225">
        <v>12.010752688171999</v>
      </c>
      <c r="I538" s="225">
        <v>12.3333333333333</v>
      </c>
      <c r="J538" s="225">
        <f t="shared" si="11"/>
        <v>1.026857654431514</v>
      </c>
      <c r="K538" s="221" t="s">
        <v>190</v>
      </c>
      <c r="L538" s="221">
        <v>0.90634283588555498</v>
      </c>
      <c r="M538" s="221" t="b">
        <v>0</v>
      </c>
    </row>
    <row r="539" spans="1:13" x14ac:dyDescent="0.3">
      <c r="A539" s="221" t="s">
        <v>11</v>
      </c>
      <c r="B539" s="224">
        <v>43886</v>
      </c>
      <c r="C539" s="221" t="s">
        <v>186</v>
      </c>
      <c r="D539" s="221">
        <v>6</v>
      </c>
      <c r="E539" s="221">
        <v>1</v>
      </c>
      <c r="F539" s="221" t="s">
        <v>218</v>
      </c>
      <c r="G539" s="221" t="b">
        <v>0</v>
      </c>
      <c r="H539" s="225">
        <v>12.135593220339</v>
      </c>
      <c r="I539" s="225">
        <v>11.3841807909605</v>
      </c>
      <c r="J539" s="225">
        <f t="shared" si="11"/>
        <v>0.93808193668529116</v>
      </c>
      <c r="K539" s="227" t="s">
        <v>188</v>
      </c>
      <c r="L539" s="221">
        <v>3.9774365961402602E-2</v>
      </c>
      <c r="M539" s="226" t="b">
        <v>1</v>
      </c>
    </row>
    <row r="540" spans="1:13" x14ac:dyDescent="0.3">
      <c r="A540" s="221" t="s">
        <v>11</v>
      </c>
      <c r="B540" s="224">
        <v>43886</v>
      </c>
      <c r="C540" s="221" t="s">
        <v>186</v>
      </c>
      <c r="D540" s="221">
        <v>6</v>
      </c>
      <c r="E540" s="221">
        <v>1</v>
      </c>
      <c r="F540" s="221" t="s">
        <v>219</v>
      </c>
      <c r="G540" s="221" t="b">
        <v>0</v>
      </c>
      <c r="H540" s="225">
        <v>11.7053210573551</v>
      </c>
      <c r="I540" s="225">
        <v>11.5461847389558</v>
      </c>
      <c r="J540" s="225">
        <f t="shared" si="11"/>
        <v>0.98640478824805011</v>
      </c>
      <c r="K540" s="221" t="s">
        <v>188</v>
      </c>
      <c r="L540" s="221">
        <v>0.58361685550362796</v>
      </c>
      <c r="M540" s="221" t="b">
        <v>0</v>
      </c>
    </row>
    <row r="541" spans="1:13" x14ac:dyDescent="0.3">
      <c r="A541" s="221" t="s">
        <v>11</v>
      </c>
      <c r="B541" s="224">
        <v>43886</v>
      </c>
      <c r="C541" s="221" t="s">
        <v>186</v>
      </c>
      <c r="D541" s="221">
        <v>6</v>
      </c>
      <c r="E541" s="221">
        <v>1</v>
      </c>
      <c r="F541" s="221" t="s">
        <v>220</v>
      </c>
      <c r="G541" s="221" t="b">
        <v>0</v>
      </c>
      <c r="H541" s="225">
        <v>11.5047080979284</v>
      </c>
      <c r="I541" s="225">
        <v>11.323917137476499</v>
      </c>
      <c r="J541" s="225">
        <f t="shared" si="11"/>
        <v>0.98428548043870356</v>
      </c>
      <c r="K541" s="221" t="s">
        <v>188</v>
      </c>
      <c r="L541" s="221">
        <v>0.32421794179684799</v>
      </c>
      <c r="M541" s="221" t="b">
        <v>0</v>
      </c>
    </row>
    <row r="542" spans="1:13" x14ac:dyDescent="0.3">
      <c r="A542" s="221" t="s">
        <v>11</v>
      </c>
      <c r="B542" s="224">
        <v>43886</v>
      </c>
      <c r="C542" s="221" t="s">
        <v>186</v>
      </c>
      <c r="D542" s="221">
        <v>6</v>
      </c>
      <c r="E542" s="221">
        <v>1</v>
      </c>
      <c r="F542" s="221" t="s">
        <v>221</v>
      </c>
      <c r="G542" s="221" t="b">
        <v>0</v>
      </c>
      <c r="H542" s="225">
        <v>13.7380952380952</v>
      </c>
      <c r="I542" s="225">
        <v>12.5</v>
      </c>
      <c r="J542" s="225">
        <f t="shared" si="11"/>
        <v>0.90987868284229023</v>
      </c>
      <c r="K542" s="221" t="s">
        <v>188</v>
      </c>
      <c r="L542" s="221">
        <v>0.138671875</v>
      </c>
      <c r="M542" s="221" t="b">
        <v>0</v>
      </c>
    </row>
    <row r="543" spans="1:13" x14ac:dyDescent="0.3">
      <c r="A543" s="221" t="s">
        <v>11</v>
      </c>
      <c r="B543" s="224">
        <v>43886</v>
      </c>
      <c r="C543" s="221" t="s">
        <v>186</v>
      </c>
      <c r="D543" s="221">
        <v>7</v>
      </c>
      <c r="E543" s="221">
        <v>1</v>
      </c>
      <c r="F543" s="221" t="s">
        <v>212</v>
      </c>
      <c r="G543" s="221" t="b">
        <v>0</v>
      </c>
      <c r="H543" s="225">
        <v>1.8333333333333299</v>
      </c>
      <c r="I543" s="225">
        <v>5.1666666666666696</v>
      </c>
      <c r="J543" s="225">
        <f t="shared" si="11"/>
        <v>2.818181818181825</v>
      </c>
      <c r="K543" s="221" t="s">
        <v>190</v>
      </c>
      <c r="L543" s="221">
        <v>0.5</v>
      </c>
      <c r="M543" s="221" t="b">
        <v>0</v>
      </c>
    </row>
    <row r="544" spans="1:13" x14ac:dyDescent="0.3">
      <c r="A544" s="221" t="s">
        <v>11</v>
      </c>
      <c r="B544" s="224">
        <v>43886</v>
      </c>
      <c r="C544" s="221" t="s">
        <v>186</v>
      </c>
      <c r="D544" s="221">
        <v>7</v>
      </c>
      <c r="E544" s="221">
        <v>1</v>
      </c>
      <c r="F544" s="221" t="s">
        <v>214</v>
      </c>
      <c r="G544" s="221" t="b">
        <v>0</v>
      </c>
      <c r="H544" s="225">
        <v>2.5333333333333301</v>
      </c>
      <c r="I544" s="225">
        <v>2.1333333333333302</v>
      </c>
      <c r="J544" s="225">
        <f t="shared" si="11"/>
        <v>0.84210526315789458</v>
      </c>
      <c r="K544" s="221" t="s">
        <v>188</v>
      </c>
      <c r="L544" s="221">
        <v>0.75</v>
      </c>
      <c r="M544" s="221" t="b">
        <v>0</v>
      </c>
    </row>
    <row r="545" spans="1:13" x14ac:dyDescent="0.3">
      <c r="A545" s="221" t="s">
        <v>11</v>
      </c>
      <c r="B545" s="224">
        <v>43886</v>
      </c>
      <c r="C545" s="221" t="s">
        <v>186</v>
      </c>
      <c r="D545" s="221">
        <v>7</v>
      </c>
      <c r="E545" s="221">
        <v>1</v>
      </c>
      <c r="F545" s="221" t="s">
        <v>156</v>
      </c>
      <c r="G545" s="221" t="b">
        <v>0</v>
      </c>
      <c r="H545" s="225">
        <v>1</v>
      </c>
      <c r="I545" s="225">
        <v>4.9523809523809499</v>
      </c>
      <c r="J545" s="225">
        <f t="shared" si="11"/>
        <v>4.9523809523809499</v>
      </c>
      <c r="K545" s="226" t="s">
        <v>190</v>
      </c>
      <c r="L545" s="221">
        <v>1.5625E-2</v>
      </c>
      <c r="M545" s="226" t="b">
        <v>1</v>
      </c>
    </row>
    <row r="546" spans="1:13" x14ac:dyDescent="0.3">
      <c r="A546" s="221" t="s">
        <v>11</v>
      </c>
      <c r="B546" s="224">
        <v>43886</v>
      </c>
      <c r="C546" s="221" t="s">
        <v>186</v>
      </c>
      <c r="D546" s="221">
        <v>7</v>
      </c>
      <c r="E546" s="221">
        <v>1</v>
      </c>
      <c r="F546" s="221" t="s">
        <v>215</v>
      </c>
      <c r="G546" s="221" t="b">
        <v>0</v>
      </c>
      <c r="H546" s="225">
        <v>3.5555555555555598</v>
      </c>
      <c r="I546" s="225">
        <v>3.1960784313725501</v>
      </c>
      <c r="J546" s="225">
        <f t="shared" si="11"/>
        <v>0.89889705882352866</v>
      </c>
      <c r="K546" s="221" t="s">
        <v>188</v>
      </c>
      <c r="L546" s="221">
        <v>0.160482399601481</v>
      </c>
      <c r="M546" s="221" t="b">
        <v>0</v>
      </c>
    </row>
    <row r="547" spans="1:13" x14ac:dyDescent="0.3">
      <c r="A547" s="221" t="s">
        <v>11</v>
      </c>
      <c r="B547" s="224">
        <v>43886</v>
      </c>
      <c r="C547" s="221" t="s">
        <v>186</v>
      </c>
      <c r="D547" s="221">
        <v>7</v>
      </c>
      <c r="E547" s="221">
        <v>1</v>
      </c>
      <c r="F547" s="221" t="s">
        <v>216</v>
      </c>
      <c r="G547" s="221" t="b">
        <v>0</v>
      </c>
      <c r="H547" s="225">
        <v>2.8373983739837398</v>
      </c>
      <c r="I547" s="225">
        <v>2.6747967479674801</v>
      </c>
      <c r="J547" s="225">
        <f t="shared" si="11"/>
        <v>0.94269340974212046</v>
      </c>
      <c r="K547" s="221" t="s">
        <v>188</v>
      </c>
      <c r="L547" s="221">
        <v>0.79554380424057503</v>
      </c>
      <c r="M547" s="221" t="b">
        <v>0</v>
      </c>
    </row>
    <row r="548" spans="1:13" x14ac:dyDescent="0.3">
      <c r="A548" s="221" t="s">
        <v>11</v>
      </c>
      <c r="B548" s="224">
        <v>43886</v>
      </c>
      <c r="C548" s="221" t="s">
        <v>186</v>
      </c>
      <c r="D548" s="221">
        <v>7</v>
      </c>
      <c r="E548" s="221">
        <v>1</v>
      </c>
      <c r="F548" s="221" t="s">
        <v>217</v>
      </c>
      <c r="G548" s="221" t="b">
        <v>0</v>
      </c>
      <c r="H548" s="225">
        <v>3.2258064516128999</v>
      </c>
      <c r="I548" s="225">
        <v>2.54838709677419</v>
      </c>
      <c r="J548" s="225">
        <f t="shared" si="11"/>
        <v>0.7899999999999997</v>
      </c>
      <c r="K548" s="221" t="s">
        <v>188</v>
      </c>
      <c r="L548" s="221">
        <v>9.2099418331525906E-2</v>
      </c>
      <c r="M548" s="221" t="b">
        <v>0</v>
      </c>
    </row>
    <row r="549" spans="1:13" x14ac:dyDescent="0.3">
      <c r="A549" s="221" t="s">
        <v>11</v>
      </c>
      <c r="B549" s="224">
        <v>43886</v>
      </c>
      <c r="C549" s="221" t="s">
        <v>186</v>
      </c>
      <c r="D549" s="221">
        <v>7</v>
      </c>
      <c r="E549" s="221">
        <v>1</v>
      </c>
      <c r="F549" s="221" t="s">
        <v>218</v>
      </c>
      <c r="G549" s="221" t="b">
        <v>0</v>
      </c>
      <c r="H549" s="225">
        <v>3.0338983050847501</v>
      </c>
      <c r="I549" s="225">
        <v>2.6779661016949201</v>
      </c>
      <c r="J549" s="225">
        <f t="shared" si="11"/>
        <v>0.88268156424581035</v>
      </c>
      <c r="K549" s="221" t="s">
        <v>188</v>
      </c>
      <c r="L549" s="221">
        <v>0.33292510491265198</v>
      </c>
      <c r="M549" s="221" t="b">
        <v>0</v>
      </c>
    </row>
    <row r="550" spans="1:13" x14ac:dyDescent="0.3">
      <c r="A550" s="221" t="s">
        <v>11</v>
      </c>
      <c r="B550" s="224">
        <v>43886</v>
      </c>
      <c r="C550" s="221" t="s">
        <v>186</v>
      </c>
      <c r="D550" s="221">
        <v>7</v>
      </c>
      <c r="E550" s="221">
        <v>1</v>
      </c>
      <c r="F550" s="221" t="s">
        <v>219</v>
      </c>
      <c r="G550" s="221" t="b">
        <v>0</v>
      </c>
      <c r="H550" s="225">
        <v>2.8514056224899602</v>
      </c>
      <c r="I550" s="225">
        <v>2.59437751004016</v>
      </c>
      <c r="J550" s="225">
        <f t="shared" si="11"/>
        <v>0.90985915492957714</v>
      </c>
      <c r="K550" s="221" t="s">
        <v>188</v>
      </c>
      <c r="L550" s="221">
        <v>0.25663884627286498</v>
      </c>
      <c r="M550" s="221" t="b">
        <v>0</v>
      </c>
    </row>
    <row r="551" spans="1:13" x14ac:dyDescent="0.3">
      <c r="A551" s="221" t="s">
        <v>11</v>
      </c>
      <c r="B551" s="224">
        <v>43886</v>
      </c>
      <c r="C551" s="221" t="s">
        <v>186</v>
      </c>
      <c r="D551" s="221">
        <v>7</v>
      </c>
      <c r="E551" s="221">
        <v>1</v>
      </c>
      <c r="F551" s="221" t="s">
        <v>220</v>
      </c>
      <c r="G551" s="221" t="b">
        <v>0</v>
      </c>
      <c r="H551" s="225">
        <v>2.9416195856873801</v>
      </c>
      <c r="I551" s="225">
        <v>2.6534839924670401</v>
      </c>
      <c r="J551" s="225">
        <f t="shared" si="11"/>
        <v>0.90204865556978187</v>
      </c>
      <c r="K551" s="227" t="s">
        <v>188</v>
      </c>
      <c r="L551" s="221">
        <v>3.04751646297481E-2</v>
      </c>
      <c r="M551" s="226" t="b">
        <v>1</v>
      </c>
    </row>
    <row r="552" spans="1:13" x14ac:dyDescent="0.3">
      <c r="A552" s="221" t="s">
        <v>11</v>
      </c>
      <c r="B552" s="224">
        <v>43886</v>
      </c>
      <c r="C552" s="221" t="s">
        <v>186</v>
      </c>
      <c r="D552" s="221">
        <v>7</v>
      </c>
      <c r="E552" s="221">
        <v>1</v>
      </c>
      <c r="F552" s="221" t="s">
        <v>221</v>
      </c>
      <c r="G552" s="221" t="b">
        <v>0</v>
      </c>
      <c r="H552" s="225">
        <v>4.2619047619047601</v>
      </c>
      <c r="I552" s="225">
        <v>2.8333333333333299</v>
      </c>
      <c r="J552" s="225">
        <f t="shared" si="11"/>
        <v>0.66480446927374248</v>
      </c>
      <c r="K552" s="221" t="s">
        <v>188</v>
      </c>
      <c r="L552" s="221">
        <v>5.1513671875E-2</v>
      </c>
      <c r="M552" s="221" t="b">
        <v>0</v>
      </c>
    </row>
    <row r="553" spans="1:13" x14ac:dyDescent="0.3">
      <c r="A553" s="221" t="s">
        <v>11</v>
      </c>
      <c r="B553" s="224">
        <v>43886</v>
      </c>
      <c r="C553" s="221" t="s">
        <v>186</v>
      </c>
      <c r="D553" s="221">
        <v>7</v>
      </c>
      <c r="E553" s="221">
        <v>2</v>
      </c>
      <c r="F553" s="221" t="s">
        <v>212</v>
      </c>
      <c r="G553" s="221" t="b">
        <v>0</v>
      </c>
      <c r="H553" s="225">
        <v>9.1666666666666696</v>
      </c>
      <c r="I553" s="225">
        <v>19.1666666666667</v>
      </c>
      <c r="J553" s="225">
        <f t="shared" si="11"/>
        <v>2.0909090909090939</v>
      </c>
      <c r="K553" s="221" t="s">
        <v>190</v>
      </c>
      <c r="L553" s="221">
        <v>1</v>
      </c>
      <c r="M553" s="221" t="b">
        <v>0</v>
      </c>
    </row>
    <row r="554" spans="1:13" x14ac:dyDescent="0.3">
      <c r="A554" s="221" t="s">
        <v>11</v>
      </c>
      <c r="B554" s="224">
        <v>43886</v>
      </c>
      <c r="C554" s="221" t="s">
        <v>186</v>
      </c>
      <c r="D554" s="221">
        <v>7</v>
      </c>
      <c r="E554" s="221">
        <v>2</v>
      </c>
      <c r="F554" s="221" t="s">
        <v>214</v>
      </c>
      <c r="G554" s="221" t="b">
        <v>0</v>
      </c>
      <c r="H554" s="225">
        <v>17.600000000000001</v>
      </c>
      <c r="I554" s="225">
        <v>15.6666666666667</v>
      </c>
      <c r="J554" s="225">
        <f t="shared" si="11"/>
        <v>0.89015151515151691</v>
      </c>
      <c r="K554" s="221" t="s">
        <v>188</v>
      </c>
      <c r="L554" s="221">
        <v>0.625</v>
      </c>
      <c r="M554" s="221" t="b">
        <v>0</v>
      </c>
    </row>
    <row r="555" spans="1:13" x14ac:dyDescent="0.3">
      <c r="A555" s="221" t="s">
        <v>11</v>
      </c>
      <c r="B555" s="224">
        <v>43886</v>
      </c>
      <c r="C555" s="221" t="s">
        <v>186</v>
      </c>
      <c r="D555" s="221">
        <v>7</v>
      </c>
      <c r="E555" s="221">
        <v>2</v>
      </c>
      <c r="F555" s="221" t="s">
        <v>156</v>
      </c>
      <c r="G555" s="221" t="b">
        <v>0</v>
      </c>
      <c r="H555" s="225">
        <v>14.7619047619048</v>
      </c>
      <c r="I555" s="225">
        <v>16.523809523809501</v>
      </c>
      <c r="J555" s="225">
        <f t="shared" si="11"/>
        <v>1.119354838709673</v>
      </c>
      <c r="K555" s="221" t="s">
        <v>190</v>
      </c>
      <c r="L555" s="221">
        <v>0.3125</v>
      </c>
      <c r="M555" s="221" t="b">
        <v>0</v>
      </c>
    </row>
    <row r="556" spans="1:13" x14ac:dyDescent="0.3">
      <c r="A556" s="221" t="s">
        <v>11</v>
      </c>
      <c r="B556" s="224">
        <v>43886</v>
      </c>
      <c r="C556" s="221" t="s">
        <v>186</v>
      </c>
      <c r="D556" s="221">
        <v>7</v>
      </c>
      <c r="E556" s="221">
        <v>2</v>
      </c>
      <c r="F556" s="221" t="s">
        <v>215</v>
      </c>
      <c r="G556" s="221" t="b">
        <v>0</v>
      </c>
      <c r="H556" s="225">
        <v>15.379084967320299</v>
      </c>
      <c r="I556" s="225">
        <v>15.928104575163401</v>
      </c>
      <c r="J556" s="225">
        <f t="shared" si="11"/>
        <v>1.0356991075223094</v>
      </c>
      <c r="K556" s="221" t="s">
        <v>190</v>
      </c>
      <c r="L556" s="221">
        <v>0.20267653640892999</v>
      </c>
      <c r="M556" s="221" t="b">
        <v>0</v>
      </c>
    </row>
    <row r="557" spans="1:13" x14ac:dyDescent="0.3">
      <c r="A557" s="221" t="s">
        <v>11</v>
      </c>
      <c r="B557" s="224">
        <v>43886</v>
      </c>
      <c r="C557" s="221" t="s">
        <v>186</v>
      </c>
      <c r="D557" s="221">
        <v>7</v>
      </c>
      <c r="E557" s="221">
        <v>2</v>
      </c>
      <c r="F557" s="221" t="s">
        <v>216</v>
      </c>
      <c r="G557" s="221" t="b">
        <v>0</v>
      </c>
      <c r="H557" s="225">
        <v>15.528454959350899</v>
      </c>
      <c r="I557" s="225">
        <v>15.902439024390199</v>
      </c>
      <c r="J557" s="225">
        <f t="shared" si="11"/>
        <v>1.0240837910801999</v>
      </c>
      <c r="K557" s="221" t="s">
        <v>190</v>
      </c>
      <c r="L557" s="221">
        <v>0.62221942437050204</v>
      </c>
      <c r="M557" s="221" t="b">
        <v>0</v>
      </c>
    </row>
    <row r="558" spans="1:13" x14ac:dyDescent="0.3">
      <c r="A558" s="221" t="s">
        <v>11</v>
      </c>
      <c r="B558" s="224">
        <v>43886</v>
      </c>
      <c r="C558" s="221" t="s">
        <v>186</v>
      </c>
      <c r="D558" s="221">
        <v>7</v>
      </c>
      <c r="E558" s="221">
        <v>2</v>
      </c>
      <c r="F558" s="221" t="s">
        <v>217</v>
      </c>
      <c r="G558" s="221" t="b">
        <v>0</v>
      </c>
      <c r="H558" s="225">
        <v>14.752688172042999</v>
      </c>
      <c r="I558" s="225">
        <v>15.4086021505376</v>
      </c>
      <c r="J558" s="225">
        <f t="shared" si="11"/>
        <v>1.0444606413994153</v>
      </c>
      <c r="K558" s="221" t="s">
        <v>190</v>
      </c>
      <c r="L558" s="221">
        <v>0.47408947028367898</v>
      </c>
      <c r="M558" s="221" t="b">
        <v>0</v>
      </c>
    </row>
    <row r="559" spans="1:13" x14ac:dyDescent="0.3">
      <c r="A559" s="221" t="s">
        <v>11</v>
      </c>
      <c r="B559" s="224">
        <v>43886</v>
      </c>
      <c r="C559" s="221" t="s">
        <v>186</v>
      </c>
      <c r="D559" s="221">
        <v>7</v>
      </c>
      <c r="E559" s="221">
        <v>2</v>
      </c>
      <c r="F559" s="221" t="s">
        <v>218</v>
      </c>
      <c r="G559" s="221" t="b">
        <v>0</v>
      </c>
      <c r="H559" s="225">
        <v>16.073446327683602</v>
      </c>
      <c r="I559" s="225">
        <v>15.9717514124294</v>
      </c>
      <c r="J559" s="225">
        <f t="shared" si="11"/>
        <v>0.99367311072056463</v>
      </c>
      <c r="K559" s="221" t="s">
        <v>188</v>
      </c>
      <c r="L559" s="221">
        <v>0.94133304492398395</v>
      </c>
      <c r="M559" s="221" t="b">
        <v>0</v>
      </c>
    </row>
    <row r="560" spans="1:13" x14ac:dyDescent="0.3">
      <c r="A560" s="221" t="s">
        <v>11</v>
      </c>
      <c r="B560" s="224">
        <v>43886</v>
      </c>
      <c r="C560" s="221" t="s">
        <v>186</v>
      </c>
      <c r="D560" s="221">
        <v>7</v>
      </c>
      <c r="E560" s="221">
        <v>2</v>
      </c>
      <c r="F560" s="221" t="s">
        <v>219</v>
      </c>
      <c r="G560" s="221" t="b">
        <v>0</v>
      </c>
      <c r="H560" s="225">
        <v>15.008032045683001</v>
      </c>
      <c r="I560" s="225">
        <v>15.664658634538201</v>
      </c>
      <c r="J560" s="225">
        <f t="shared" si="11"/>
        <v>1.0437516782251326</v>
      </c>
      <c r="K560" s="221" t="s">
        <v>190</v>
      </c>
      <c r="L560" s="221">
        <v>6.0421444328340998E-2</v>
      </c>
      <c r="M560" s="221" t="b">
        <v>0</v>
      </c>
    </row>
    <row r="561" spans="1:13" x14ac:dyDescent="0.3">
      <c r="A561" s="221" t="s">
        <v>11</v>
      </c>
      <c r="B561" s="224">
        <v>43886</v>
      </c>
      <c r="C561" s="221" t="s">
        <v>186</v>
      </c>
      <c r="D561" s="221">
        <v>7</v>
      </c>
      <c r="E561" s="221">
        <v>2</v>
      </c>
      <c r="F561" s="221" t="s">
        <v>220</v>
      </c>
      <c r="G561" s="221" t="b">
        <v>0</v>
      </c>
      <c r="H561" s="225">
        <v>15.3126177024482</v>
      </c>
      <c r="I561" s="225">
        <v>15.431261770244801</v>
      </c>
      <c r="J561" s="225">
        <f t="shared" si="11"/>
        <v>1.0077481244619351</v>
      </c>
      <c r="K561" s="221" t="s">
        <v>190</v>
      </c>
      <c r="L561" s="221">
        <v>0.42982871036991999</v>
      </c>
      <c r="M561" s="221" t="b">
        <v>0</v>
      </c>
    </row>
    <row r="562" spans="1:13" x14ac:dyDescent="0.3">
      <c r="A562" s="221" t="s">
        <v>11</v>
      </c>
      <c r="B562" s="224">
        <v>43886</v>
      </c>
      <c r="C562" s="221" t="s">
        <v>186</v>
      </c>
      <c r="D562" s="221">
        <v>7</v>
      </c>
      <c r="E562" s="221">
        <v>2</v>
      </c>
      <c r="F562" s="221" t="s">
        <v>221</v>
      </c>
      <c r="G562" s="221" t="b">
        <v>0</v>
      </c>
      <c r="H562" s="225">
        <v>16.3571428571429</v>
      </c>
      <c r="I562" s="225">
        <v>14.880952380952399</v>
      </c>
      <c r="J562" s="225">
        <f t="shared" si="11"/>
        <v>0.90975254730713118</v>
      </c>
      <c r="K562" s="221" t="s">
        <v>188</v>
      </c>
      <c r="L562" s="221">
        <v>0.198974609375</v>
      </c>
      <c r="M562" s="221" t="b">
        <v>0</v>
      </c>
    </row>
    <row r="563" spans="1:13" x14ac:dyDescent="0.3">
      <c r="A563" s="221" t="s">
        <v>11</v>
      </c>
      <c r="B563" s="224">
        <v>44432</v>
      </c>
      <c r="C563" s="221" t="s">
        <v>198</v>
      </c>
      <c r="D563" s="221">
        <v>8</v>
      </c>
      <c r="E563" s="221">
        <v>2</v>
      </c>
      <c r="F563" s="221" t="s">
        <v>212</v>
      </c>
      <c r="G563" s="221" t="b">
        <v>0</v>
      </c>
      <c r="H563" s="225">
        <v>0.102564102564103</v>
      </c>
      <c r="I563" s="225">
        <v>5.1282051282051301E-2</v>
      </c>
      <c r="J563" s="225">
        <f t="shared" si="11"/>
        <v>0.49999999999999806</v>
      </c>
      <c r="K563" s="221" t="s">
        <v>188</v>
      </c>
      <c r="L563" s="221">
        <v>0.5</v>
      </c>
      <c r="M563" s="221" t="b">
        <v>0</v>
      </c>
    </row>
    <row r="564" spans="1:13" x14ac:dyDescent="0.3">
      <c r="A564" s="221" t="s">
        <v>11</v>
      </c>
      <c r="B564" s="224">
        <v>44432</v>
      </c>
      <c r="C564" s="221" t="s">
        <v>198</v>
      </c>
      <c r="D564" s="221">
        <v>8</v>
      </c>
      <c r="E564" s="221">
        <v>2</v>
      </c>
      <c r="F564" s="221" t="s">
        <v>214</v>
      </c>
      <c r="G564" s="221" t="b">
        <v>0</v>
      </c>
      <c r="H564" s="221">
        <v>0</v>
      </c>
      <c r="I564" s="225">
        <v>0</v>
      </c>
      <c r="J564" s="221" t="e">
        <f t="shared" si="11"/>
        <v>#DIV/0!</v>
      </c>
      <c r="K564" s="221" t="s">
        <v>191</v>
      </c>
      <c r="L564" s="221">
        <v>1</v>
      </c>
      <c r="M564" s="221" t="b">
        <v>0</v>
      </c>
    </row>
    <row r="565" spans="1:13" x14ac:dyDescent="0.3">
      <c r="A565" s="221" t="s">
        <v>11</v>
      </c>
      <c r="B565" s="224">
        <v>44432</v>
      </c>
      <c r="C565" s="221" t="s">
        <v>198</v>
      </c>
      <c r="D565" s="221">
        <v>8</v>
      </c>
      <c r="E565" s="221">
        <v>2</v>
      </c>
      <c r="F565" s="221" t="s">
        <v>156</v>
      </c>
      <c r="G565" s="221" t="b">
        <v>0</v>
      </c>
      <c r="H565" s="221">
        <v>0</v>
      </c>
      <c r="I565" s="225">
        <v>5.0555555555555598</v>
      </c>
      <c r="J565" s="221" t="e">
        <f t="shared" si="11"/>
        <v>#DIV/0!</v>
      </c>
      <c r="K565" s="221" t="s">
        <v>190</v>
      </c>
      <c r="L565" s="221">
        <v>6.25E-2</v>
      </c>
      <c r="M565" s="221" t="b">
        <v>0</v>
      </c>
    </row>
    <row r="566" spans="1:13" x14ac:dyDescent="0.3">
      <c r="A566" s="23" t="s">
        <v>11</v>
      </c>
      <c r="B566" s="229">
        <v>44432</v>
      </c>
      <c r="C566" s="23" t="s">
        <v>198</v>
      </c>
      <c r="D566" s="23">
        <v>8</v>
      </c>
      <c r="E566" s="23">
        <v>2</v>
      </c>
      <c r="F566" s="23" t="s">
        <v>215</v>
      </c>
      <c r="G566" s="221" t="b">
        <v>0</v>
      </c>
      <c r="H566" s="23">
        <v>0.104166666666667</v>
      </c>
      <c r="I566" s="23">
        <v>0.14583333333333301</v>
      </c>
      <c r="J566" s="23">
        <f t="shared" si="11"/>
        <v>1.3999999999999924</v>
      </c>
      <c r="K566" s="23" t="s">
        <v>190</v>
      </c>
      <c r="L566" s="23">
        <v>1</v>
      </c>
      <c r="M566" s="23" t="b">
        <v>0</v>
      </c>
    </row>
    <row r="567" spans="1:13" x14ac:dyDescent="0.3">
      <c r="A567" s="23" t="s">
        <v>11</v>
      </c>
      <c r="B567" s="229">
        <v>44432</v>
      </c>
      <c r="C567" s="23" t="s">
        <v>198</v>
      </c>
      <c r="D567" s="23">
        <v>8</v>
      </c>
      <c r="E567" s="23">
        <v>2</v>
      </c>
      <c r="F567" s="23" t="s">
        <v>216</v>
      </c>
      <c r="G567" s="221" t="b">
        <v>0</v>
      </c>
      <c r="H567" s="23">
        <v>0.63063063063063096</v>
      </c>
      <c r="I567" s="23">
        <v>9.90990990990991E-2</v>
      </c>
      <c r="J567" s="23">
        <f t="shared" si="11"/>
        <v>0.15714285714285706</v>
      </c>
      <c r="K567" s="23" t="s">
        <v>188</v>
      </c>
      <c r="L567" s="23">
        <v>0.18018782190872501</v>
      </c>
      <c r="M567" s="23" t="b">
        <v>0</v>
      </c>
    </row>
    <row r="568" spans="1:13" x14ac:dyDescent="0.3">
      <c r="A568" s="23" t="s">
        <v>11</v>
      </c>
      <c r="B568" s="229">
        <v>44432</v>
      </c>
      <c r="C568" s="23" t="s">
        <v>198</v>
      </c>
      <c r="D568" s="23">
        <v>8</v>
      </c>
      <c r="E568" s="23">
        <v>2</v>
      </c>
      <c r="F568" s="23" t="s">
        <v>217</v>
      </c>
      <c r="G568" s="221" t="b">
        <v>0</v>
      </c>
      <c r="H568" s="23">
        <v>9.7435897435897395E-2</v>
      </c>
      <c r="I568" s="23">
        <v>0.20512820512820501</v>
      </c>
      <c r="J568" s="23">
        <f t="shared" si="11"/>
        <v>2.1052631578947367</v>
      </c>
      <c r="K568" s="23" t="s">
        <v>190</v>
      </c>
      <c r="L568" s="23">
        <v>0.85706275086523798</v>
      </c>
      <c r="M568" s="23" t="b">
        <v>0</v>
      </c>
    </row>
    <row r="569" spans="1:13" x14ac:dyDescent="0.3">
      <c r="A569" s="23" t="s">
        <v>11</v>
      </c>
      <c r="B569" s="229">
        <v>44432</v>
      </c>
      <c r="C569" s="23" t="s">
        <v>198</v>
      </c>
      <c r="D569" s="23">
        <v>8</v>
      </c>
      <c r="E569" s="23">
        <v>2</v>
      </c>
      <c r="F569" s="23" t="s">
        <v>218</v>
      </c>
      <c r="G569" s="221" t="b">
        <v>0</v>
      </c>
      <c r="H569" s="23">
        <v>1.6285714285714299</v>
      </c>
      <c r="I569" s="23">
        <v>0.72857142857142898</v>
      </c>
      <c r="J569" s="23">
        <f t="shared" si="11"/>
        <v>0.44736842105263147</v>
      </c>
      <c r="K569" s="23" t="s">
        <v>188</v>
      </c>
      <c r="L569" s="23">
        <v>0.262321828390157</v>
      </c>
      <c r="M569" s="23" t="b">
        <v>0</v>
      </c>
    </row>
    <row r="570" spans="1:13" x14ac:dyDescent="0.3">
      <c r="A570" s="23" t="s">
        <v>11</v>
      </c>
      <c r="B570" s="229">
        <v>44432</v>
      </c>
      <c r="C570" s="23" t="s">
        <v>198</v>
      </c>
      <c r="D570" s="23">
        <v>8</v>
      </c>
      <c r="E570" s="23">
        <v>2</v>
      </c>
      <c r="F570" s="23" t="s">
        <v>219</v>
      </c>
      <c r="G570" s="221" t="b">
        <v>0</v>
      </c>
      <c r="H570" s="23">
        <v>0.38095238095238099</v>
      </c>
      <c r="I570" s="23">
        <v>0.24561403508771901</v>
      </c>
      <c r="J570" s="23">
        <f t="shared" si="11"/>
        <v>0.64473684210526239</v>
      </c>
      <c r="K570" s="23" t="s">
        <v>188</v>
      </c>
      <c r="L570" s="23">
        <v>0.81257889029460795</v>
      </c>
      <c r="M570" s="23" t="b">
        <v>0</v>
      </c>
    </row>
    <row r="571" spans="1:13" x14ac:dyDescent="0.3">
      <c r="A571" s="23" t="s">
        <v>11</v>
      </c>
      <c r="B571" s="229">
        <v>44432</v>
      </c>
      <c r="C571" s="23" t="s">
        <v>198</v>
      </c>
      <c r="D571" s="23">
        <v>8</v>
      </c>
      <c r="E571" s="23">
        <v>2</v>
      </c>
      <c r="F571" s="23" t="s">
        <v>220</v>
      </c>
      <c r="G571" s="221" t="b">
        <v>0</v>
      </c>
      <c r="H571" s="23">
        <v>0.11704834605598</v>
      </c>
      <c r="I571" s="23">
        <v>0.150127226463104</v>
      </c>
      <c r="J571" s="23">
        <f t="shared" si="11"/>
        <v>1.2826086956521674</v>
      </c>
      <c r="K571" s="23" t="s">
        <v>190</v>
      </c>
      <c r="L571" s="23">
        <v>0.32547147137127203</v>
      </c>
      <c r="M571" s="23" t="b">
        <v>0</v>
      </c>
    </row>
    <row r="572" spans="1:13" x14ac:dyDescent="0.3">
      <c r="A572" s="23" t="s">
        <v>11</v>
      </c>
      <c r="B572" s="229">
        <v>44432</v>
      </c>
      <c r="C572" s="23" t="s">
        <v>198</v>
      </c>
      <c r="D572" s="23">
        <v>8</v>
      </c>
      <c r="E572" s="23">
        <v>2</v>
      </c>
      <c r="F572" s="23" t="s">
        <v>221</v>
      </c>
      <c r="G572" s="221" t="b">
        <v>0</v>
      </c>
      <c r="H572" s="23">
        <v>3.3333333333333298E-2</v>
      </c>
      <c r="I572" s="23">
        <v>0</v>
      </c>
      <c r="J572" s="23">
        <f t="shared" si="11"/>
        <v>0</v>
      </c>
      <c r="K572" s="23" t="s">
        <v>188</v>
      </c>
      <c r="L572" s="23">
        <v>1</v>
      </c>
      <c r="M572" s="23" t="b">
        <v>0</v>
      </c>
    </row>
    <row r="573" spans="1:13" x14ac:dyDescent="0.3">
      <c r="A573" s="221" t="s">
        <v>11</v>
      </c>
      <c r="B573" s="224">
        <v>44434</v>
      </c>
      <c r="C573" s="221" t="s">
        <v>199</v>
      </c>
      <c r="D573" s="221">
        <v>3</v>
      </c>
      <c r="E573" s="221">
        <v>1</v>
      </c>
      <c r="F573" s="221" t="s">
        <v>212</v>
      </c>
      <c r="G573" s="221" t="b">
        <v>0</v>
      </c>
      <c r="H573" s="225">
        <v>6.8125</v>
      </c>
      <c r="I573" s="225">
        <v>7.5625</v>
      </c>
      <c r="J573" s="225">
        <f t="shared" si="11"/>
        <v>1.1100917431192661</v>
      </c>
      <c r="K573" s="221" t="s">
        <v>190</v>
      </c>
      <c r="L573" s="221">
        <v>8.3740234375E-2</v>
      </c>
      <c r="M573" s="221" t="b">
        <v>0</v>
      </c>
    </row>
    <row r="574" spans="1:13" x14ac:dyDescent="0.3">
      <c r="A574" s="221" t="s">
        <v>11</v>
      </c>
      <c r="B574" s="224">
        <v>44434</v>
      </c>
      <c r="C574" s="221" t="s">
        <v>199</v>
      </c>
      <c r="D574" s="221">
        <v>3</v>
      </c>
      <c r="E574" s="221">
        <v>1</v>
      </c>
      <c r="F574" s="221" t="s">
        <v>214</v>
      </c>
      <c r="G574" s="221" t="b">
        <v>0</v>
      </c>
      <c r="H574" s="225">
        <v>4.4166666666666696</v>
      </c>
      <c r="I574" s="225">
        <v>4</v>
      </c>
      <c r="J574" s="225">
        <f t="shared" si="11"/>
        <v>0.90566037735848992</v>
      </c>
      <c r="K574" s="221" t="s">
        <v>188</v>
      </c>
      <c r="L574" s="221">
        <v>1</v>
      </c>
      <c r="M574" s="221" t="b">
        <v>0</v>
      </c>
    </row>
    <row r="575" spans="1:13" x14ac:dyDescent="0.3">
      <c r="A575" s="221" t="s">
        <v>11</v>
      </c>
      <c r="B575" s="224">
        <v>44434</v>
      </c>
      <c r="C575" s="221" t="s">
        <v>199</v>
      </c>
      <c r="D575" s="221">
        <v>3</v>
      </c>
      <c r="E575" s="221">
        <v>1</v>
      </c>
      <c r="F575" s="221" t="s">
        <v>156</v>
      </c>
      <c r="G575" s="221" t="b">
        <v>0</v>
      </c>
      <c r="H575" s="225">
        <v>4.6190476190476204</v>
      </c>
      <c r="I575" s="225">
        <v>6.1190476190476204</v>
      </c>
      <c r="J575" s="225">
        <f t="shared" si="11"/>
        <v>1.3247422680412371</v>
      </c>
      <c r="K575" s="226" t="s">
        <v>190</v>
      </c>
      <c r="L575" s="221">
        <v>3.3203125E-2</v>
      </c>
      <c r="M575" s="226" t="b">
        <v>1</v>
      </c>
    </row>
    <row r="576" spans="1:13" x14ac:dyDescent="0.3">
      <c r="A576" s="221" t="s">
        <v>11</v>
      </c>
      <c r="B576" s="224">
        <v>44434</v>
      </c>
      <c r="C576" s="221" t="s">
        <v>199</v>
      </c>
      <c r="D576" s="221">
        <v>3</v>
      </c>
      <c r="E576" s="221">
        <v>1</v>
      </c>
      <c r="F576" s="221" t="s">
        <v>215</v>
      </c>
      <c r="G576" s="221" t="b">
        <v>0</v>
      </c>
      <c r="H576" s="225">
        <v>5.9</v>
      </c>
      <c r="I576" s="225">
        <v>5.2666666666666702</v>
      </c>
      <c r="J576" s="225">
        <f t="shared" si="11"/>
        <v>0.89265536723163896</v>
      </c>
      <c r="K576" s="221" t="s">
        <v>188</v>
      </c>
      <c r="L576" s="221">
        <v>0.2109375</v>
      </c>
      <c r="M576" s="221" t="b">
        <v>0</v>
      </c>
    </row>
    <row r="577" spans="1:13" x14ac:dyDescent="0.3">
      <c r="A577" s="221" t="s">
        <v>11</v>
      </c>
      <c r="B577" s="224">
        <v>44434</v>
      </c>
      <c r="C577" s="221" t="s">
        <v>199</v>
      </c>
      <c r="D577" s="221">
        <v>3</v>
      </c>
      <c r="E577" s="221">
        <v>1</v>
      </c>
      <c r="F577" s="221" t="s">
        <v>216</v>
      </c>
      <c r="G577" s="221" t="b">
        <v>0</v>
      </c>
      <c r="H577" s="225">
        <v>5.3738738738738796</v>
      </c>
      <c r="I577" s="225">
        <v>5.5720720720720696</v>
      </c>
      <c r="J577" s="225">
        <f t="shared" si="11"/>
        <v>1.0368818105616078</v>
      </c>
      <c r="K577" s="221" t="s">
        <v>190</v>
      </c>
      <c r="L577" s="221">
        <v>0.35312704159423702</v>
      </c>
      <c r="M577" s="221" t="b">
        <v>0</v>
      </c>
    </row>
    <row r="578" spans="1:13" x14ac:dyDescent="0.3">
      <c r="A578" s="221" t="s">
        <v>11</v>
      </c>
      <c r="B578" s="224">
        <v>44434</v>
      </c>
      <c r="C578" s="221" t="s">
        <v>199</v>
      </c>
      <c r="D578" s="221">
        <v>3</v>
      </c>
      <c r="E578" s="221">
        <v>1</v>
      </c>
      <c r="F578" s="221" t="s">
        <v>217</v>
      </c>
      <c r="G578" s="221" t="b">
        <v>0</v>
      </c>
      <c r="H578" s="225">
        <v>5.92591331624602</v>
      </c>
      <c r="I578" s="225">
        <v>6.12345679012346</v>
      </c>
      <c r="J578" s="225">
        <f t="shared" ref="J578:J641" si="12">I578/H578</f>
        <v>1.0333355321509463</v>
      </c>
      <c r="K578" s="221" t="s">
        <v>190</v>
      </c>
      <c r="L578" s="221">
        <v>0.47860658607303902</v>
      </c>
      <c r="M578" s="221" t="b">
        <v>0</v>
      </c>
    </row>
    <row r="579" spans="1:13" x14ac:dyDescent="0.3">
      <c r="A579" s="221" t="s">
        <v>11</v>
      </c>
      <c r="B579" s="224">
        <v>44434</v>
      </c>
      <c r="C579" s="221" t="s">
        <v>199</v>
      </c>
      <c r="D579" s="221">
        <v>3</v>
      </c>
      <c r="E579" s="221">
        <v>1</v>
      </c>
      <c r="F579" s="221" t="s">
        <v>218</v>
      </c>
      <c r="G579" s="221" t="b">
        <v>0</v>
      </c>
      <c r="H579" s="225">
        <v>6.0053763440860202</v>
      </c>
      <c r="I579" s="225">
        <v>6.0806451612903203</v>
      </c>
      <c r="J579" s="225">
        <f t="shared" si="12"/>
        <v>1.0125335720680393</v>
      </c>
      <c r="K579" s="221" t="s">
        <v>190</v>
      </c>
      <c r="L579" s="221">
        <v>0.95779403959572695</v>
      </c>
      <c r="M579" s="221" t="b">
        <v>0</v>
      </c>
    </row>
    <row r="580" spans="1:13" x14ac:dyDescent="0.3">
      <c r="A580" s="221" t="s">
        <v>11</v>
      </c>
      <c r="B580" s="224">
        <v>44434</v>
      </c>
      <c r="C580" s="221" t="s">
        <v>199</v>
      </c>
      <c r="D580" s="221">
        <v>3</v>
      </c>
      <c r="E580" s="221">
        <v>1</v>
      </c>
      <c r="F580" s="221" t="s">
        <v>219</v>
      </c>
      <c r="G580" s="221" t="b">
        <v>0</v>
      </c>
      <c r="H580" s="225">
        <v>5.8521949350340003</v>
      </c>
      <c r="I580" s="225">
        <v>5.4742547425474299</v>
      </c>
      <c r="J580" s="225">
        <f t="shared" si="12"/>
        <v>0.93541906982215473</v>
      </c>
      <c r="K580" s="227" t="s">
        <v>188</v>
      </c>
      <c r="L580" s="221">
        <v>2.5512298932459501E-2</v>
      </c>
      <c r="M580" s="226" t="b">
        <v>1</v>
      </c>
    </row>
    <row r="581" spans="1:13" x14ac:dyDescent="0.3">
      <c r="A581" s="221" t="s">
        <v>11</v>
      </c>
      <c r="B581" s="224">
        <v>44434</v>
      </c>
      <c r="C581" s="221" t="s">
        <v>199</v>
      </c>
      <c r="D581" s="221">
        <v>3</v>
      </c>
      <c r="E581" s="221">
        <v>1</v>
      </c>
      <c r="F581" s="221" t="s">
        <v>220</v>
      </c>
      <c r="G581" s="221" t="b">
        <v>0</v>
      </c>
      <c r="H581" s="225">
        <v>5.95377128953771</v>
      </c>
      <c r="I581" s="225">
        <v>5.6618004866180103</v>
      </c>
      <c r="J581" s="225">
        <f t="shared" si="12"/>
        <v>0.9509603596240308</v>
      </c>
      <c r="K581" s="221" t="s">
        <v>188</v>
      </c>
      <c r="L581" s="221">
        <v>0.19511018498858601</v>
      </c>
      <c r="M581" s="221" t="b">
        <v>0</v>
      </c>
    </row>
    <row r="582" spans="1:13" x14ac:dyDescent="0.3">
      <c r="A582" s="221" t="s">
        <v>11</v>
      </c>
      <c r="B582" s="224">
        <v>44434</v>
      </c>
      <c r="C582" s="221" t="s">
        <v>199</v>
      </c>
      <c r="D582" s="221">
        <v>3</v>
      </c>
      <c r="E582" s="221">
        <v>1</v>
      </c>
      <c r="F582" s="221" t="s">
        <v>221</v>
      </c>
      <c r="G582" s="221" t="b">
        <v>0</v>
      </c>
      <c r="H582" s="225">
        <v>5.5714285714285703</v>
      </c>
      <c r="I582" s="225">
        <v>5.9047619047618998</v>
      </c>
      <c r="J582" s="225">
        <f t="shared" si="12"/>
        <v>1.0598290598290592</v>
      </c>
      <c r="K582" s="221" t="s">
        <v>190</v>
      </c>
      <c r="L582" s="221">
        <v>0.45344759400703799</v>
      </c>
      <c r="M582" s="221" t="b">
        <v>0</v>
      </c>
    </row>
    <row r="583" spans="1:13" x14ac:dyDescent="0.3">
      <c r="A583" s="221" t="s">
        <v>11</v>
      </c>
      <c r="B583" s="224">
        <v>44434</v>
      </c>
      <c r="C583" s="221" t="s">
        <v>199</v>
      </c>
      <c r="D583" s="221">
        <v>3</v>
      </c>
      <c r="E583" s="221">
        <v>2</v>
      </c>
      <c r="F583" s="221" t="s">
        <v>212</v>
      </c>
      <c r="G583" s="221" t="b">
        <v>0</v>
      </c>
      <c r="H583" s="221">
        <v>0</v>
      </c>
      <c r="I583" s="225">
        <v>6.25E-2</v>
      </c>
      <c r="J583" s="221" t="e">
        <f t="shared" si="12"/>
        <v>#DIV/0!</v>
      </c>
      <c r="K583" s="221" t="s">
        <v>190</v>
      </c>
      <c r="L583" s="221">
        <v>0.25</v>
      </c>
      <c r="M583" s="221" t="b">
        <v>0</v>
      </c>
    </row>
    <row r="584" spans="1:13" x14ac:dyDescent="0.3">
      <c r="A584" s="221" t="s">
        <v>11</v>
      </c>
      <c r="B584" s="224">
        <v>44434</v>
      </c>
      <c r="C584" s="221" t="s">
        <v>199</v>
      </c>
      <c r="D584" s="221">
        <v>3</v>
      </c>
      <c r="E584" s="221">
        <v>2</v>
      </c>
      <c r="F584" s="221" t="s">
        <v>214</v>
      </c>
      <c r="G584" s="221" t="b">
        <v>0</v>
      </c>
      <c r="H584" s="225">
        <v>4.8333333333333304</v>
      </c>
      <c r="I584" s="225">
        <v>4.75</v>
      </c>
      <c r="J584" s="225">
        <f t="shared" si="12"/>
        <v>0.9827586206896558</v>
      </c>
      <c r="K584" s="221" t="s">
        <v>188</v>
      </c>
      <c r="L584" s="221">
        <v>0.75</v>
      </c>
      <c r="M584" s="221" t="b">
        <v>0</v>
      </c>
    </row>
    <row r="585" spans="1:13" x14ac:dyDescent="0.3">
      <c r="A585" s="221" t="s">
        <v>11</v>
      </c>
      <c r="B585" s="224">
        <v>44434</v>
      </c>
      <c r="C585" s="221" t="s">
        <v>199</v>
      </c>
      <c r="D585" s="221">
        <v>3</v>
      </c>
      <c r="E585" s="221">
        <v>2</v>
      </c>
      <c r="F585" s="221" t="s">
        <v>156</v>
      </c>
      <c r="G585" s="221" t="b">
        <v>0</v>
      </c>
      <c r="H585" s="225">
        <v>3.6666666666666701</v>
      </c>
      <c r="I585" s="225">
        <v>4.5238095238095202</v>
      </c>
      <c r="J585" s="225">
        <f t="shared" si="12"/>
        <v>1.2337662337662316</v>
      </c>
      <c r="K585" s="221" t="s">
        <v>190</v>
      </c>
      <c r="L585" s="221">
        <v>0.19384765625</v>
      </c>
      <c r="M585" s="221" t="b">
        <v>0</v>
      </c>
    </row>
    <row r="586" spans="1:13" x14ac:dyDescent="0.3">
      <c r="A586" s="221" t="s">
        <v>11</v>
      </c>
      <c r="B586" s="224">
        <v>44434</v>
      </c>
      <c r="C586" s="221" t="s">
        <v>199</v>
      </c>
      <c r="D586" s="221">
        <v>3</v>
      </c>
      <c r="E586" s="221">
        <v>2</v>
      </c>
      <c r="F586" s="221" t="s">
        <v>215</v>
      </c>
      <c r="G586" s="221" t="b">
        <v>0</v>
      </c>
      <c r="H586" s="225">
        <v>1.93333333333333</v>
      </c>
      <c r="I586" s="225">
        <v>2</v>
      </c>
      <c r="J586" s="225">
        <f t="shared" si="12"/>
        <v>1.0344827586206915</v>
      </c>
      <c r="K586" s="221" t="s">
        <v>190</v>
      </c>
      <c r="L586" s="221">
        <v>1</v>
      </c>
      <c r="M586" s="221" t="b">
        <v>0</v>
      </c>
    </row>
    <row r="587" spans="1:13" x14ac:dyDescent="0.3">
      <c r="A587" s="221" t="s">
        <v>11</v>
      </c>
      <c r="B587" s="224">
        <v>44434</v>
      </c>
      <c r="C587" s="221" t="s">
        <v>199</v>
      </c>
      <c r="D587" s="221">
        <v>3</v>
      </c>
      <c r="E587" s="221">
        <v>2</v>
      </c>
      <c r="F587" s="221" t="s">
        <v>216</v>
      </c>
      <c r="G587" s="221" t="b">
        <v>0</v>
      </c>
      <c r="H587" s="225">
        <v>2.07207207207207</v>
      </c>
      <c r="I587" s="225">
        <v>1.9459459459459501</v>
      </c>
      <c r="J587" s="225">
        <f t="shared" si="12"/>
        <v>0.9391304347826116</v>
      </c>
      <c r="K587" s="221" t="s">
        <v>188</v>
      </c>
      <c r="L587" s="221">
        <v>0.17283203641758399</v>
      </c>
      <c r="M587" s="221" t="b">
        <v>0</v>
      </c>
    </row>
    <row r="588" spans="1:13" x14ac:dyDescent="0.3">
      <c r="A588" s="221" t="s">
        <v>11</v>
      </c>
      <c r="B588" s="224">
        <v>44434</v>
      </c>
      <c r="C588" s="221" t="s">
        <v>199</v>
      </c>
      <c r="D588" s="221">
        <v>3</v>
      </c>
      <c r="E588" s="221">
        <v>2</v>
      </c>
      <c r="F588" s="221" t="s">
        <v>217</v>
      </c>
      <c r="G588" s="221" t="b">
        <v>0</v>
      </c>
      <c r="H588" s="225">
        <v>2.4012345679012301</v>
      </c>
      <c r="I588" s="225">
        <v>2.8703703703703698</v>
      </c>
      <c r="J588" s="225">
        <f t="shared" si="12"/>
        <v>1.1953727506426755</v>
      </c>
      <c r="K588" s="221" t="s">
        <v>190</v>
      </c>
      <c r="L588" s="221">
        <v>6.2181593031404601E-2</v>
      </c>
      <c r="M588" s="221" t="b">
        <v>0</v>
      </c>
    </row>
    <row r="589" spans="1:13" x14ac:dyDescent="0.3">
      <c r="A589" s="221" t="s">
        <v>11</v>
      </c>
      <c r="B589" s="224">
        <v>44434</v>
      </c>
      <c r="C589" s="221" t="s">
        <v>199</v>
      </c>
      <c r="D589" s="221">
        <v>3</v>
      </c>
      <c r="E589" s="221">
        <v>2</v>
      </c>
      <c r="F589" s="221" t="s">
        <v>218</v>
      </c>
      <c r="G589" s="221" t="b">
        <v>0</v>
      </c>
      <c r="H589" s="225">
        <v>2.54838709677419</v>
      </c>
      <c r="I589" s="225">
        <v>2.2903225806451601</v>
      </c>
      <c r="J589" s="225">
        <f t="shared" si="12"/>
        <v>0.89873417721519067</v>
      </c>
      <c r="K589" s="221" t="s">
        <v>188</v>
      </c>
      <c r="L589" s="221">
        <v>0.35994474096670398</v>
      </c>
      <c r="M589" s="221" t="b">
        <v>0</v>
      </c>
    </row>
    <row r="590" spans="1:13" x14ac:dyDescent="0.3">
      <c r="A590" s="221" t="s">
        <v>11</v>
      </c>
      <c r="B590" s="224">
        <v>44434</v>
      </c>
      <c r="C590" s="221" t="s">
        <v>199</v>
      </c>
      <c r="D590" s="221">
        <v>3</v>
      </c>
      <c r="E590" s="221">
        <v>2</v>
      </c>
      <c r="F590" s="221" t="s">
        <v>219</v>
      </c>
      <c r="G590" s="221" t="b">
        <v>0</v>
      </c>
      <c r="H590" s="225">
        <v>2.2005420054200502</v>
      </c>
      <c r="I590" s="225">
        <v>2.3929539295393001</v>
      </c>
      <c r="J590" s="225">
        <f t="shared" si="12"/>
        <v>1.0874384236453243</v>
      </c>
      <c r="K590" s="221" t="s">
        <v>190</v>
      </c>
      <c r="L590" s="221">
        <v>0.33869024682570098</v>
      </c>
      <c r="M590" s="221" t="b">
        <v>0</v>
      </c>
    </row>
    <row r="591" spans="1:13" x14ac:dyDescent="0.3">
      <c r="A591" s="221" t="s">
        <v>11</v>
      </c>
      <c r="B591" s="224">
        <v>44434</v>
      </c>
      <c r="C591" s="221" t="s">
        <v>199</v>
      </c>
      <c r="D591" s="221">
        <v>3</v>
      </c>
      <c r="E591" s="221">
        <v>2</v>
      </c>
      <c r="F591" s="221" t="s">
        <v>220</v>
      </c>
      <c r="G591" s="221" t="b">
        <v>0</v>
      </c>
      <c r="H591" s="225">
        <v>2.0437956204379599</v>
      </c>
      <c r="I591" s="225">
        <v>2.2360097323600998</v>
      </c>
      <c r="J591" s="225">
        <f t="shared" si="12"/>
        <v>1.0940476190476183</v>
      </c>
      <c r="K591" s="221" t="s">
        <v>190</v>
      </c>
      <c r="L591" s="221">
        <v>0.18170477086981601</v>
      </c>
      <c r="M591" s="221" t="b">
        <v>0</v>
      </c>
    </row>
    <row r="592" spans="1:13" x14ac:dyDescent="0.3">
      <c r="A592" s="221" t="s">
        <v>11</v>
      </c>
      <c r="B592" s="224">
        <v>44434</v>
      </c>
      <c r="C592" s="221" t="s">
        <v>199</v>
      </c>
      <c r="D592" s="221">
        <v>3</v>
      </c>
      <c r="E592" s="221">
        <v>2</v>
      </c>
      <c r="F592" s="221" t="s">
        <v>221</v>
      </c>
      <c r="G592" s="221" t="b">
        <v>0</v>
      </c>
      <c r="H592" s="225">
        <v>2.6285714285714299</v>
      </c>
      <c r="I592" s="225">
        <v>2.8666666666666698</v>
      </c>
      <c r="J592" s="225">
        <f t="shared" si="12"/>
        <v>1.0905797101449282</v>
      </c>
      <c r="K592" s="221" t="s">
        <v>190</v>
      </c>
      <c r="L592" s="221">
        <v>0.405514827573906</v>
      </c>
      <c r="M592" s="221" t="b">
        <v>0</v>
      </c>
    </row>
    <row r="593" spans="1:13" x14ac:dyDescent="0.3">
      <c r="A593" s="221" t="s">
        <v>11</v>
      </c>
      <c r="B593" s="224">
        <v>44434</v>
      </c>
      <c r="C593" s="221" t="s">
        <v>199</v>
      </c>
      <c r="D593" s="221">
        <v>5</v>
      </c>
      <c r="E593" s="221">
        <v>1</v>
      </c>
      <c r="F593" s="221" t="s">
        <v>212</v>
      </c>
      <c r="G593" s="221" t="b">
        <v>0</v>
      </c>
      <c r="H593" s="225">
        <v>0.95833333333333304</v>
      </c>
      <c r="I593" s="225">
        <v>0.85416666666666696</v>
      </c>
      <c r="J593" s="225">
        <f t="shared" si="12"/>
        <v>0.89130434782608758</v>
      </c>
      <c r="K593" s="221" t="s">
        <v>188</v>
      </c>
      <c r="L593" s="221">
        <v>0.625</v>
      </c>
      <c r="M593" s="221" t="b">
        <v>0</v>
      </c>
    </row>
    <row r="594" spans="1:13" x14ac:dyDescent="0.3">
      <c r="A594" s="221" t="s">
        <v>11</v>
      </c>
      <c r="B594" s="224">
        <v>44434</v>
      </c>
      <c r="C594" s="221" t="s">
        <v>199</v>
      </c>
      <c r="D594" s="221">
        <v>5</v>
      </c>
      <c r="E594" s="221">
        <v>1</v>
      </c>
      <c r="F594" s="221" t="s">
        <v>214</v>
      </c>
      <c r="G594" s="221" t="b">
        <v>0</v>
      </c>
      <c r="H594" s="225">
        <v>1.3333333333333299</v>
      </c>
      <c r="I594" s="225">
        <v>1.8333333333333299</v>
      </c>
      <c r="J594" s="225">
        <f t="shared" si="12"/>
        <v>1.3750000000000009</v>
      </c>
      <c r="K594" s="221" t="s">
        <v>190</v>
      </c>
      <c r="L594" s="221">
        <v>1</v>
      </c>
      <c r="M594" s="221" t="b">
        <v>0</v>
      </c>
    </row>
    <row r="595" spans="1:13" x14ac:dyDescent="0.3">
      <c r="A595" s="221" t="s">
        <v>11</v>
      </c>
      <c r="B595" s="224">
        <v>44434</v>
      </c>
      <c r="C595" s="221" t="s">
        <v>199</v>
      </c>
      <c r="D595" s="221">
        <v>5</v>
      </c>
      <c r="E595" s="221">
        <v>1</v>
      </c>
      <c r="F595" s="221" t="s">
        <v>156</v>
      </c>
      <c r="G595" s="221" t="b">
        <v>0</v>
      </c>
      <c r="H595" s="225">
        <v>1.4285714285714299</v>
      </c>
      <c r="I595" s="225">
        <v>3.78571428571429</v>
      </c>
      <c r="J595" s="225">
        <f t="shared" si="12"/>
        <v>2.6500000000000004</v>
      </c>
      <c r="K595" s="221" t="s">
        <v>190</v>
      </c>
      <c r="L595" s="221">
        <v>7.177734375E-2</v>
      </c>
      <c r="M595" s="221" t="b">
        <v>0</v>
      </c>
    </row>
    <row r="596" spans="1:13" x14ac:dyDescent="0.3">
      <c r="A596" s="221" t="s">
        <v>11</v>
      </c>
      <c r="B596" s="224">
        <v>44434</v>
      </c>
      <c r="C596" s="221" t="s">
        <v>199</v>
      </c>
      <c r="D596" s="221">
        <v>5</v>
      </c>
      <c r="E596" s="221">
        <v>1</v>
      </c>
      <c r="F596" s="221" t="s">
        <v>215</v>
      </c>
      <c r="G596" s="221" t="b">
        <v>0</v>
      </c>
      <c r="H596" s="225">
        <v>0.5</v>
      </c>
      <c r="I596" s="225">
        <v>0.36666666666666697</v>
      </c>
      <c r="J596" s="225">
        <f t="shared" si="12"/>
        <v>0.73333333333333395</v>
      </c>
      <c r="K596" s="221" t="s">
        <v>188</v>
      </c>
      <c r="L596" s="221">
        <v>0.75</v>
      </c>
      <c r="M596" s="221" t="b">
        <v>0</v>
      </c>
    </row>
    <row r="597" spans="1:13" x14ac:dyDescent="0.3">
      <c r="A597" s="221" t="s">
        <v>11</v>
      </c>
      <c r="B597" s="224">
        <v>44434</v>
      </c>
      <c r="C597" s="221" t="s">
        <v>199</v>
      </c>
      <c r="D597" s="221">
        <v>5</v>
      </c>
      <c r="E597" s="221">
        <v>1</v>
      </c>
      <c r="F597" s="221" t="s">
        <v>216</v>
      </c>
      <c r="G597" s="221" t="b">
        <v>0</v>
      </c>
      <c r="H597" s="225">
        <v>0.53153153153153099</v>
      </c>
      <c r="I597" s="225">
        <v>0.32882882882882902</v>
      </c>
      <c r="J597" s="225">
        <f t="shared" si="12"/>
        <v>0.61864406779661119</v>
      </c>
      <c r="K597" s="221" t="s">
        <v>188</v>
      </c>
      <c r="L597" s="221">
        <v>0.65058392326019898</v>
      </c>
      <c r="M597" s="221" t="b">
        <v>0</v>
      </c>
    </row>
    <row r="598" spans="1:13" x14ac:dyDescent="0.3">
      <c r="A598" s="221" t="s">
        <v>11</v>
      </c>
      <c r="B598" s="224">
        <v>44434</v>
      </c>
      <c r="C598" s="221" t="s">
        <v>199</v>
      </c>
      <c r="D598" s="221">
        <v>5</v>
      </c>
      <c r="E598" s="221">
        <v>1</v>
      </c>
      <c r="F598" s="221" t="s">
        <v>217</v>
      </c>
      <c r="G598" s="221" t="b">
        <v>0</v>
      </c>
      <c r="H598" s="225">
        <v>0.92592592592592604</v>
      </c>
      <c r="I598" s="225">
        <v>0.54320987654320996</v>
      </c>
      <c r="J598" s="225">
        <f t="shared" si="12"/>
        <v>0.58666666666666667</v>
      </c>
      <c r="K598" s="221" t="s">
        <v>188</v>
      </c>
      <c r="L598" s="221">
        <v>0.82360010012718199</v>
      </c>
      <c r="M598" s="221" t="b">
        <v>0</v>
      </c>
    </row>
    <row r="599" spans="1:13" x14ac:dyDescent="0.3">
      <c r="A599" s="221" t="s">
        <v>11</v>
      </c>
      <c r="B599" s="224">
        <v>44434</v>
      </c>
      <c r="C599" s="221" t="s">
        <v>199</v>
      </c>
      <c r="D599" s="221">
        <v>5</v>
      </c>
      <c r="E599" s="221">
        <v>1</v>
      </c>
      <c r="F599" s="221" t="s">
        <v>218</v>
      </c>
      <c r="G599" s="221" t="b">
        <v>0</v>
      </c>
      <c r="H599" s="225">
        <v>0.34408602150537598</v>
      </c>
      <c r="I599" s="225">
        <v>0.73655913978494603</v>
      </c>
      <c r="J599" s="225">
        <f t="shared" si="12"/>
        <v>2.1406250000000018</v>
      </c>
      <c r="K599" s="221" t="s">
        <v>190</v>
      </c>
      <c r="L599" s="221">
        <v>8.75569887921894E-2</v>
      </c>
      <c r="M599" s="221" t="b">
        <v>0</v>
      </c>
    </row>
    <row r="600" spans="1:13" x14ac:dyDescent="0.3">
      <c r="A600" s="221" t="s">
        <v>11</v>
      </c>
      <c r="B600" s="224">
        <v>44434</v>
      </c>
      <c r="C600" s="221" t="s">
        <v>199</v>
      </c>
      <c r="D600" s="221">
        <v>5</v>
      </c>
      <c r="E600" s="221">
        <v>1</v>
      </c>
      <c r="F600" s="221" t="s">
        <v>219</v>
      </c>
      <c r="G600" s="221" t="b">
        <v>0</v>
      </c>
      <c r="H600" s="225">
        <v>0.65853658536585402</v>
      </c>
      <c r="I600" s="225">
        <v>0.60162601626016299</v>
      </c>
      <c r="J600" s="225">
        <f t="shared" si="12"/>
        <v>0.91358024691358031</v>
      </c>
      <c r="K600" s="221" t="s">
        <v>188</v>
      </c>
      <c r="L600" s="221">
        <v>0.65088241617109599</v>
      </c>
      <c r="M600" s="221" t="b">
        <v>0</v>
      </c>
    </row>
    <row r="601" spans="1:13" x14ac:dyDescent="0.3">
      <c r="A601" s="221" t="s">
        <v>11</v>
      </c>
      <c r="B601" s="224">
        <v>44434</v>
      </c>
      <c r="C601" s="221" t="s">
        <v>199</v>
      </c>
      <c r="D601" s="221">
        <v>5</v>
      </c>
      <c r="E601" s="221">
        <v>1</v>
      </c>
      <c r="F601" s="221" t="s">
        <v>220</v>
      </c>
      <c r="G601" s="221" t="b">
        <v>0</v>
      </c>
      <c r="H601" s="225">
        <v>0.710462287104623</v>
      </c>
      <c r="I601" s="225">
        <v>0.42092457420924601</v>
      </c>
      <c r="J601" s="225">
        <f t="shared" si="12"/>
        <v>0.59246575342465779</v>
      </c>
      <c r="K601" s="221" t="s">
        <v>188</v>
      </c>
      <c r="L601" s="221">
        <v>0.25145738420229502</v>
      </c>
      <c r="M601" s="221" t="b">
        <v>0</v>
      </c>
    </row>
    <row r="602" spans="1:13" x14ac:dyDescent="0.3">
      <c r="A602" s="221" t="s">
        <v>11</v>
      </c>
      <c r="B602" s="224">
        <v>44434</v>
      </c>
      <c r="C602" s="221" t="s">
        <v>199</v>
      </c>
      <c r="D602" s="221">
        <v>5</v>
      </c>
      <c r="E602" s="221">
        <v>1</v>
      </c>
      <c r="F602" s="221" t="s">
        <v>221</v>
      </c>
      <c r="G602" s="221" t="b">
        <v>0</v>
      </c>
      <c r="H602" s="225">
        <v>0.52380952380952395</v>
      </c>
      <c r="I602" s="225">
        <v>0.73333333333333295</v>
      </c>
      <c r="J602" s="225">
        <f t="shared" si="12"/>
        <v>1.3999999999999988</v>
      </c>
      <c r="K602" s="221" t="s">
        <v>190</v>
      </c>
      <c r="L602" s="221">
        <v>0.509765625</v>
      </c>
      <c r="M602" s="221" t="b">
        <v>0</v>
      </c>
    </row>
    <row r="603" spans="1:13" x14ac:dyDescent="0.3">
      <c r="A603" s="221" t="s">
        <v>11</v>
      </c>
      <c r="B603" s="224">
        <v>44434</v>
      </c>
      <c r="C603" s="221" t="s">
        <v>199</v>
      </c>
      <c r="D603" s="221">
        <v>5</v>
      </c>
      <c r="E603" s="221">
        <v>2</v>
      </c>
      <c r="F603" s="221" t="s">
        <v>212</v>
      </c>
      <c r="G603" s="221" t="b">
        <v>0</v>
      </c>
      <c r="H603" s="225">
        <v>0.33333333333333298</v>
      </c>
      <c r="I603" s="225">
        <v>8.3333333333333301E-2</v>
      </c>
      <c r="J603" s="225">
        <f t="shared" si="12"/>
        <v>0.25000000000000017</v>
      </c>
      <c r="K603" s="221" t="s">
        <v>188</v>
      </c>
      <c r="L603" s="221">
        <v>0.25</v>
      </c>
      <c r="M603" s="221" t="b">
        <v>0</v>
      </c>
    </row>
    <row r="604" spans="1:13" x14ac:dyDescent="0.3">
      <c r="A604" s="221" t="s">
        <v>11</v>
      </c>
      <c r="B604" s="224">
        <v>44434</v>
      </c>
      <c r="C604" s="221" t="s">
        <v>199</v>
      </c>
      <c r="D604" s="221">
        <v>5</v>
      </c>
      <c r="E604" s="221">
        <v>2</v>
      </c>
      <c r="F604" s="221" t="s">
        <v>214</v>
      </c>
      <c r="G604" s="221" t="b">
        <v>0</v>
      </c>
      <c r="H604" s="225">
        <v>0.16666666666666699</v>
      </c>
      <c r="I604" s="225">
        <v>0.83333333333333304</v>
      </c>
      <c r="J604" s="225">
        <f t="shared" si="12"/>
        <v>4.9999999999999885</v>
      </c>
      <c r="K604" s="221" t="s">
        <v>190</v>
      </c>
      <c r="L604" s="221">
        <v>1</v>
      </c>
      <c r="M604" s="221" t="b">
        <v>0</v>
      </c>
    </row>
    <row r="605" spans="1:13" x14ac:dyDescent="0.3">
      <c r="A605" s="221" t="s">
        <v>11</v>
      </c>
      <c r="B605" s="224">
        <v>44434</v>
      </c>
      <c r="C605" s="221" t="s">
        <v>199</v>
      </c>
      <c r="D605" s="221">
        <v>5</v>
      </c>
      <c r="E605" s="221">
        <v>2</v>
      </c>
      <c r="F605" s="221" t="s">
        <v>156</v>
      </c>
      <c r="G605" s="221" t="b">
        <v>0</v>
      </c>
      <c r="H605" s="225">
        <v>0.14285714285714299</v>
      </c>
      <c r="I605" s="225">
        <v>0.38095238095238099</v>
      </c>
      <c r="J605" s="225">
        <f t="shared" si="12"/>
        <v>2.6666666666666643</v>
      </c>
      <c r="K605" s="221" t="s">
        <v>190</v>
      </c>
      <c r="L605" s="221">
        <v>0.265625</v>
      </c>
      <c r="M605" s="221" t="b">
        <v>0</v>
      </c>
    </row>
    <row r="606" spans="1:13" x14ac:dyDescent="0.3">
      <c r="A606" s="221" t="s">
        <v>11</v>
      </c>
      <c r="B606" s="224">
        <v>44434</v>
      </c>
      <c r="C606" s="221" t="s">
        <v>199</v>
      </c>
      <c r="D606" s="221">
        <v>5</v>
      </c>
      <c r="E606" s="221">
        <v>2</v>
      </c>
      <c r="F606" s="221" t="s">
        <v>215</v>
      </c>
      <c r="G606" s="221" t="b">
        <v>0</v>
      </c>
      <c r="H606" s="225">
        <v>0.33333333333333298</v>
      </c>
      <c r="I606" s="225">
        <v>0.16666666666666699</v>
      </c>
      <c r="J606" s="225">
        <f t="shared" si="12"/>
        <v>0.50000000000000155</v>
      </c>
      <c r="K606" s="221" t="s">
        <v>188</v>
      </c>
      <c r="L606" s="221">
        <v>1</v>
      </c>
      <c r="M606" s="221" t="b">
        <v>0</v>
      </c>
    </row>
    <row r="607" spans="1:13" x14ac:dyDescent="0.3">
      <c r="A607" s="221" t="s">
        <v>11</v>
      </c>
      <c r="B607" s="224">
        <v>44434</v>
      </c>
      <c r="C607" s="221" t="s">
        <v>199</v>
      </c>
      <c r="D607" s="221">
        <v>5</v>
      </c>
      <c r="E607" s="221">
        <v>2</v>
      </c>
      <c r="F607" s="221" t="s">
        <v>216</v>
      </c>
      <c r="G607" s="221" t="b">
        <v>0</v>
      </c>
      <c r="H607" s="225">
        <v>8.55855855855856E-2</v>
      </c>
      <c r="I607" s="225">
        <v>9.90990990990991E-2</v>
      </c>
      <c r="J607" s="225">
        <f t="shared" si="12"/>
        <v>1.1578947368421051</v>
      </c>
      <c r="K607" s="221" t="s">
        <v>190</v>
      </c>
      <c r="L607" s="221">
        <v>0.69227768654114197</v>
      </c>
      <c r="M607" s="221" t="b">
        <v>0</v>
      </c>
    </row>
    <row r="608" spans="1:13" x14ac:dyDescent="0.3">
      <c r="A608" s="221" t="s">
        <v>11</v>
      </c>
      <c r="B608" s="224">
        <v>44434</v>
      </c>
      <c r="C608" s="221" t="s">
        <v>199</v>
      </c>
      <c r="D608" s="221">
        <v>5</v>
      </c>
      <c r="E608" s="221">
        <v>2</v>
      </c>
      <c r="F608" s="221" t="s">
        <v>217</v>
      </c>
      <c r="G608" s="221" t="b">
        <v>0</v>
      </c>
      <c r="H608" s="225">
        <v>0.33333333333333298</v>
      </c>
      <c r="I608" s="225">
        <v>0.37654320987654299</v>
      </c>
      <c r="J608" s="225">
        <f t="shared" si="12"/>
        <v>1.1296296296296302</v>
      </c>
      <c r="K608" s="221" t="s">
        <v>190</v>
      </c>
      <c r="L608" s="221">
        <v>0.83397286607638299</v>
      </c>
      <c r="M608" s="221" t="b">
        <v>0</v>
      </c>
    </row>
    <row r="609" spans="1:13" x14ac:dyDescent="0.3">
      <c r="A609" s="221" t="s">
        <v>11</v>
      </c>
      <c r="B609" s="224">
        <v>44434</v>
      </c>
      <c r="C609" s="221" t="s">
        <v>199</v>
      </c>
      <c r="D609" s="221">
        <v>5</v>
      </c>
      <c r="E609" s="221">
        <v>2</v>
      </c>
      <c r="F609" s="221" t="s">
        <v>218</v>
      </c>
      <c r="G609" s="221" t="b">
        <v>0</v>
      </c>
      <c r="H609" s="225">
        <v>0.33333333333333298</v>
      </c>
      <c r="I609" s="225">
        <v>0.34408602150537598</v>
      </c>
      <c r="J609" s="225">
        <f t="shared" si="12"/>
        <v>1.032258064516129</v>
      </c>
      <c r="K609" s="221" t="s">
        <v>190</v>
      </c>
      <c r="L609" s="221">
        <v>0.55774943514194397</v>
      </c>
      <c r="M609" s="221" t="b">
        <v>0</v>
      </c>
    </row>
    <row r="610" spans="1:13" x14ac:dyDescent="0.3">
      <c r="A610" s="221" t="s">
        <v>11</v>
      </c>
      <c r="B610" s="224">
        <v>44434</v>
      </c>
      <c r="C610" s="221" t="s">
        <v>199</v>
      </c>
      <c r="D610" s="221">
        <v>5</v>
      </c>
      <c r="E610" s="221">
        <v>2</v>
      </c>
      <c r="F610" s="221" t="s">
        <v>219</v>
      </c>
      <c r="G610" s="221" t="b">
        <v>0</v>
      </c>
      <c r="H610" s="225">
        <v>0.23848238482384801</v>
      </c>
      <c r="I610" s="225">
        <v>0.18970189701897</v>
      </c>
      <c r="J610" s="225">
        <f t="shared" si="12"/>
        <v>0.79545454545454541</v>
      </c>
      <c r="K610" s="221" t="s">
        <v>188</v>
      </c>
      <c r="L610" s="221">
        <v>0.12749134601904999</v>
      </c>
      <c r="M610" s="221" t="b">
        <v>0</v>
      </c>
    </row>
    <row r="611" spans="1:13" x14ac:dyDescent="0.3">
      <c r="A611" s="221" t="s">
        <v>11</v>
      </c>
      <c r="B611" s="224">
        <v>44434</v>
      </c>
      <c r="C611" s="221" t="s">
        <v>199</v>
      </c>
      <c r="D611" s="221">
        <v>5</v>
      </c>
      <c r="E611" s="221">
        <v>2</v>
      </c>
      <c r="F611" s="221" t="s">
        <v>220</v>
      </c>
      <c r="G611" s="221" t="b">
        <v>0</v>
      </c>
      <c r="H611" s="225">
        <v>0.29440389294403901</v>
      </c>
      <c r="I611" s="225">
        <v>0.192214111922141</v>
      </c>
      <c r="J611" s="225">
        <f t="shared" si="12"/>
        <v>0.65289256198347045</v>
      </c>
      <c r="K611" s="221" t="s">
        <v>188</v>
      </c>
      <c r="L611" s="221">
        <v>9.40911583787815E-2</v>
      </c>
      <c r="M611" s="221" t="b">
        <v>0</v>
      </c>
    </row>
    <row r="612" spans="1:13" x14ac:dyDescent="0.3">
      <c r="A612" s="221" t="s">
        <v>11</v>
      </c>
      <c r="B612" s="224">
        <v>44434</v>
      </c>
      <c r="C612" s="221" t="s">
        <v>199</v>
      </c>
      <c r="D612" s="221">
        <v>5</v>
      </c>
      <c r="E612" s="221">
        <v>2</v>
      </c>
      <c r="F612" s="221" t="s">
        <v>221</v>
      </c>
      <c r="G612" s="221" t="b">
        <v>0</v>
      </c>
      <c r="H612" s="225">
        <v>9.5238095238095302E-2</v>
      </c>
      <c r="I612" s="225">
        <v>0.20952380952381</v>
      </c>
      <c r="J612" s="225">
        <f t="shared" si="12"/>
        <v>2.2000000000000037</v>
      </c>
      <c r="K612" s="221" t="s">
        <v>190</v>
      </c>
      <c r="L612" s="221">
        <v>0.28125</v>
      </c>
      <c r="M612" s="221" t="b">
        <v>0</v>
      </c>
    </row>
    <row r="613" spans="1:13" x14ac:dyDescent="0.3">
      <c r="A613" s="221" t="s">
        <v>11</v>
      </c>
      <c r="B613" s="224">
        <v>44437</v>
      </c>
      <c r="C613" s="221" t="s">
        <v>200</v>
      </c>
      <c r="D613" s="221">
        <v>1</v>
      </c>
      <c r="E613" s="221">
        <v>1</v>
      </c>
      <c r="F613" s="221" t="s">
        <v>212</v>
      </c>
      <c r="G613" s="221" t="b">
        <v>0</v>
      </c>
      <c r="H613" s="225">
        <v>2.8695652173913002</v>
      </c>
      <c r="I613" s="225">
        <v>3.1884057971014501</v>
      </c>
      <c r="J613" s="225">
        <f t="shared" si="12"/>
        <v>1.1111111111111129</v>
      </c>
      <c r="K613" s="221" t="s">
        <v>190</v>
      </c>
      <c r="L613" s="221">
        <v>0.59984311684491198</v>
      </c>
      <c r="M613" s="221" t="b">
        <v>0</v>
      </c>
    </row>
    <row r="614" spans="1:13" x14ac:dyDescent="0.3">
      <c r="A614" s="221" t="s">
        <v>11</v>
      </c>
      <c r="B614" s="224">
        <v>44437</v>
      </c>
      <c r="C614" s="221" t="s">
        <v>200</v>
      </c>
      <c r="D614" s="221">
        <v>1</v>
      </c>
      <c r="E614" s="221">
        <v>1</v>
      </c>
      <c r="F614" s="221" t="s">
        <v>214</v>
      </c>
      <c r="G614" s="221" t="b">
        <v>0</v>
      </c>
      <c r="H614" s="225">
        <v>4.0175438596491198</v>
      </c>
      <c r="I614" s="225">
        <v>3.8596491228070202</v>
      </c>
      <c r="J614" s="225">
        <f t="shared" si="12"/>
        <v>0.96069868995633323</v>
      </c>
      <c r="K614" s="221" t="s">
        <v>188</v>
      </c>
      <c r="L614" s="221">
        <v>0.87183478669216896</v>
      </c>
      <c r="M614" s="221" t="b">
        <v>0</v>
      </c>
    </row>
    <row r="615" spans="1:13" x14ac:dyDescent="0.3">
      <c r="A615" s="221" t="s">
        <v>11</v>
      </c>
      <c r="B615" s="224">
        <v>44437</v>
      </c>
      <c r="C615" s="221" t="s">
        <v>200</v>
      </c>
      <c r="D615" s="221">
        <v>1</v>
      </c>
      <c r="E615" s="221">
        <v>1</v>
      </c>
      <c r="F615" s="221" t="s">
        <v>156</v>
      </c>
      <c r="G615" s="221" t="b">
        <v>0</v>
      </c>
      <c r="H615" s="225">
        <v>1.74074074074074</v>
      </c>
      <c r="I615" s="225">
        <v>1.7037037037036999</v>
      </c>
      <c r="J615" s="225">
        <f t="shared" si="12"/>
        <v>0.97872340425531734</v>
      </c>
      <c r="K615" s="221" t="s">
        <v>188</v>
      </c>
      <c r="L615" s="221">
        <v>0.98846435546875</v>
      </c>
      <c r="M615" s="221" t="b">
        <v>0</v>
      </c>
    </row>
    <row r="616" spans="1:13" x14ac:dyDescent="0.3">
      <c r="A616" s="221" t="s">
        <v>11</v>
      </c>
      <c r="B616" s="224">
        <v>44437</v>
      </c>
      <c r="C616" s="221" t="s">
        <v>200</v>
      </c>
      <c r="D616" s="221">
        <v>1</v>
      </c>
      <c r="E616" s="221">
        <v>1</v>
      </c>
      <c r="F616" s="221" t="s">
        <v>215</v>
      </c>
      <c r="G616" s="221" t="b">
        <v>0</v>
      </c>
      <c r="H616" s="225">
        <v>3.515625</v>
      </c>
      <c r="I616" s="225">
        <v>3.6354166666666701</v>
      </c>
      <c r="J616" s="225">
        <f t="shared" si="12"/>
        <v>1.034074074074075</v>
      </c>
      <c r="K616" s="221" t="s">
        <v>190</v>
      </c>
      <c r="L616" s="221">
        <v>0.87471593691335003</v>
      </c>
      <c r="M616" s="221" t="b">
        <v>0</v>
      </c>
    </row>
    <row r="617" spans="1:13" x14ac:dyDescent="0.3">
      <c r="A617" s="221" t="s">
        <v>11</v>
      </c>
      <c r="B617" s="224">
        <v>44437</v>
      </c>
      <c r="C617" s="221" t="s">
        <v>200</v>
      </c>
      <c r="D617" s="221">
        <v>1</v>
      </c>
      <c r="E617" s="221">
        <v>1</v>
      </c>
      <c r="F617" s="221" t="s">
        <v>216</v>
      </c>
      <c r="G617" s="221" t="b">
        <v>0</v>
      </c>
      <c r="H617" s="225">
        <v>3.2699530516431898</v>
      </c>
      <c r="I617" s="225">
        <v>2.9906103286385002</v>
      </c>
      <c r="J617" s="225">
        <f t="shared" si="12"/>
        <v>0.91457286432160956</v>
      </c>
      <c r="K617" s="221" t="s">
        <v>188</v>
      </c>
      <c r="L617" s="221">
        <v>0.373039443868524</v>
      </c>
      <c r="M617" s="221" t="b">
        <v>0</v>
      </c>
    </row>
    <row r="618" spans="1:13" x14ac:dyDescent="0.3">
      <c r="A618" s="221" t="s">
        <v>11</v>
      </c>
      <c r="B618" s="224">
        <v>44437</v>
      </c>
      <c r="C618" s="221" t="s">
        <v>200</v>
      </c>
      <c r="D618" s="221">
        <v>1</v>
      </c>
      <c r="E618" s="221">
        <v>1</v>
      </c>
      <c r="F618" s="221" t="s">
        <v>217</v>
      </c>
      <c r="G618" s="221" t="b">
        <v>0</v>
      </c>
      <c r="H618" s="225">
        <v>3.2155388471177901</v>
      </c>
      <c r="I618" s="225">
        <v>2.7869674185463702</v>
      </c>
      <c r="J618" s="225">
        <f t="shared" si="12"/>
        <v>0.86671862821512335</v>
      </c>
      <c r="K618" s="221" t="s">
        <v>188</v>
      </c>
      <c r="L618" s="221">
        <v>8.3979381977809603E-2</v>
      </c>
      <c r="M618" s="221" t="b">
        <v>0</v>
      </c>
    </row>
    <row r="619" spans="1:13" x14ac:dyDescent="0.3">
      <c r="A619" s="221" t="s">
        <v>11</v>
      </c>
      <c r="B619" s="224">
        <v>44437</v>
      </c>
      <c r="C619" s="221" t="s">
        <v>200</v>
      </c>
      <c r="D619" s="221">
        <v>1</v>
      </c>
      <c r="E619" s="221">
        <v>1</v>
      </c>
      <c r="F619" s="221" t="s">
        <v>218</v>
      </c>
      <c r="G619" s="221" t="b">
        <v>0</v>
      </c>
      <c r="H619" s="225">
        <v>3.3220338983050799</v>
      </c>
      <c r="I619" s="225">
        <v>3.4491525423728802</v>
      </c>
      <c r="J619" s="225">
        <f t="shared" si="12"/>
        <v>1.03826530612245</v>
      </c>
      <c r="K619" s="221" t="s">
        <v>190</v>
      </c>
      <c r="L619" s="221">
        <v>0.79413111524280899</v>
      </c>
      <c r="M619" s="221" t="b">
        <v>0</v>
      </c>
    </row>
    <row r="620" spans="1:13" x14ac:dyDescent="0.3">
      <c r="A620" s="221" t="s">
        <v>11</v>
      </c>
      <c r="B620" s="224">
        <v>44437</v>
      </c>
      <c r="C620" s="221" t="s">
        <v>200</v>
      </c>
      <c r="D620" s="221">
        <v>1</v>
      </c>
      <c r="E620" s="221">
        <v>1</v>
      </c>
      <c r="F620" s="221" t="s">
        <v>219</v>
      </c>
      <c r="G620" s="221" t="b">
        <v>0</v>
      </c>
      <c r="H620" s="225">
        <v>3.0128205128205101</v>
      </c>
      <c r="I620" s="225">
        <v>3.35164835164835</v>
      </c>
      <c r="J620" s="225">
        <f t="shared" si="12"/>
        <v>1.1124620060790278</v>
      </c>
      <c r="K620" s="221" t="s">
        <v>190</v>
      </c>
      <c r="L620" s="221">
        <v>5.1870449628265002E-2</v>
      </c>
      <c r="M620" s="221" t="b">
        <v>0</v>
      </c>
    </row>
    <row r="621" spans="1:13" x14ac:dyDescent="0.3">
      <c r="A621" s="221" t="s">
        <v>11</v>
      </c>
      <c r="B621" s="224">
        <v>44437</v>
      </c>
      <c r="C621" s="221" t="s">
        <v>200</v>
      </c>
      <c r="D621" s="221">
        <v>1</v>
      </c>
      <c r="E621" s="221">
        <v>1</v>
      </c>
      <c r="F621" s="221" t="s">
        <v>220</v>
      </c>
      <c r="G621" s="221" t="b">
        <v>0</v>
      </c>
      <c r="H621" s="225">
        <v>2.9209039548022599</v>
      </c>
      <c r="I621" s="225">
        <v>3.2410546139359702</v>
      </c>
      <c r="J621" s="225">
        <f t="shared" si="12"/>
        <v>1.1096067053513863</v>
      </c>
      <c r="K621" s="221" t="s">
        <v>190</v>
      </c>
      <c r="L621" s="221">
        <v>0.13750269452354399</v>
      </c>
      <c r="M621" s="221" t="b">
        <v>0</v>
      </c>
    </row>
    <row r="622" spans="1:13" x14ac:dyDescent="0.3">
      <c r="A622" s="221" t="s">
        <v>11</v>
      </c>
      <c r="B622" s="224">
        <v>44437</v>
      </c>
      <c r="C622" s="221" t="s">
        <v>200</v>
      </c>
      <c r="D622" s="221">
        <v>1</v>
      </c>
      <c r="E622" s="221">
        <v>1</v>
      </c>
      <c r="F622" s="221" t="s">
        <v>221</v>
      </c>
      <c r="G622" s="221" t="b">
        <v>0</v>
      </c>
      <c r="H622" s="225">
        <v>3.91397849462366</v>
      </c>
      <c r="I622" s="225">
        <v>3.59139784946237</v>
      </c>
      <c r="J622" s="225">
        <f t="shared" si="12"/>
        <v>0.91758241758241776</v>
      </c>
      <c r="K622" s="221" t="s">
        <v>188</v>
      </c>
      <c r="L622" s="221">
        <v>0.38410983824660799</v>
      </c>
      <c r="M622" s="221" t="b">
        <v>0</v>
      </c>
    </row>
    <row r="623" spans="1:13" x14ac:dyDescent="0.3">
      <c r="A623" s="221" t="s">
        <v>11</v>
      </c>
      <c r="B623" s="224">
        <v>44437</v>
      </c>
      <c r="C623" s="221" t="s">
        <v>200</v>
      </c>
      <c r="D623" s="221">
        <v>1</v>
      </c>
      <c r="E623" s="221">
        <v>2</v>
      </c>
      <c r="F623" s="221" t="s">
        <v>212</v>
      </c>
      <c r="G623" s="221" t="b">
        <v>0</v>
      </c>
      <c r="H623" s="225">
        <v>0.94202898550724601</v>
      </c>
      <c r="I623" s="225">
        <v>0.95652173913043503</v>
      </c>
      <c r="J623" s="225">
        <f t="shared" si="12"/>
        <v>1.015384615384616</v>
      </c>
      <c r="K623" s="221" t="s">
        <v>190</v>
      </c>
      <c r="L623" s="221">
        <v>0.91226937206751302</v>
      </c>
      <c r="M623" s="221" t="b">
        <v>0</v>
      </c>
    </row>
    <row r="624" spans="1:13" x14ac:dyDescent="0.3">
      <c r="A624" s="221" t="s">
        <v>11</v>
      </c>
      <c r="B624" s="224">
        <v>44437</v>
      </c>
      <c r="C624" s="221" t="s">
        <v>200</v>
      </c>
      <c r="D624" s="221">
        <v>1</v>
      </c>
      <c r="E624" s="221">
        <v>2</v>
      </c>
      <c r="F624" s="221" t="s">
        <v>214</v>
      </c>
      <c r="G624" s="221" t="b">
        <v>0</v>
      </c>
      <c r="H624" s="225">
        <v>0.78947368421052599</v>
      </c>
      <c r="I624" s="225">
        <v>0.66666666666666696</v>
      </c>
      <c r="J624" s="225">
        <f t="shared" si="12"/>
        <v>0.84444444444444511</v>
      </c>
      <c r="K624" s="221" t="s">
        <v>188</v>
      </c>
      <c r="L624" s="221">
        <v>0.63746725601727905</v>
      </c>
      <c r="M624" s="221" t="b">
        <v>0</v>
      </c>
    </row>
    <row r="625" spans="1:13" x14ac:dyDescent="0.3">
      <c r="A625" s="221" t="s">
        <v>11</v>
      </c>
      <c r="B625" s="224">
        <v>44437</v>
      </c>
      <c r="C625" s="221" t="s">
        <v>200</v>
      </c>
      <c r="D625" s="221">
        <v>1</v>
      </c>
      <c r="E625" s="221">
        <v>2</v>
      </c>
      <c r="F625" s="221" t="s">
        <v>156</v>
      </c>
      <c r="G625" s="221" t="b">
        <v>0</v>
      </c>
      <c r="H625" s="225">
        <v>0.92592592592592604</v>
      </c>
      <c r="I625" s="225">
        <v>1.25925925925926</v>
      </c>
      <c r="J625" s="225">
        <f t="shared" si="12"/>
        <v>1.3600000000000005</v>
      </c>
      <c r="K625" s="221" t="s">
        <v>190</v>
      </c>
      <c r="L625" s="221">
        <v>0.109174752902136</v>
      </c>
      <c r="M625" s="221" t="b">
        <v>0</v>
      </c>
    </row>
    <row r="626" spans="1:13" x14ac:dyDescent="0.3">
      <c r="A626" s="221" t="s">
        <v>11</v>
      </c>
      <c r="B626" s="224">
        <v>44437</v>
      </c>
      <c r="C626" s="221" t="s">
        <v>200</v>
      </c>
      <c r="D626" s="221">
        <v>1</v>
      </c>
      <c r="E626" s="221">
        <v>2</v>
      </c>
      <c r="F626" s="221" t="s">
        <v>215</v>
      </c>
      <c r="G626" s="221" t="b">
        <v>0</v>
      </c>
      <c r="H626" s="225">
        <v>1.1197916666666701</v>
      </c>
      <c r="I626" s="225">
        <v>0.94270833333333304</v>
      </c>
      <c r="J626" s="225">
        <f t="shared" si="12"/>
        <v>0.84186046511627621</v>
      </c>
      <c r="K626" s="221" t="s">
        <v>188</v>
      </c>
      <c r="L626" s="221">
        <v>0.25286458338939</v>
      </c>
      <c r="M626" s="221" t="b">
        <v>0</v>
      </c>
    </row>
    <row r="627" spans="1:13" x14ac:dyDescent="0.3">
      <c r="A627" s="221" t="s">
        <v>11</v>
      </c>
      <c r="B627" s="224">
        <v>44437</v>
      </c>
      <c r="C627" s="221" t="s">
        <v>200</v>
      </c>
      <c r="D627" s="221">
        <v>1</v>
      </c>
      <c r="E627" s="221">
        <v>2</v>
      </c>
      <c r="F627" s="221" t="s">
        <v>216</v>
      </c>
      <c r="G627" s="221" t="b">
        <v>0</v>
      </c>
      <c r="H627" s="225">
        <v>0.97652582159624401</v>
      </c>
      <c r="I627" s="225">
        <v>0.91314553990610303</v>
      </c>
      <c r="J627" s="225">
        <f t="shared" si="12"/>
        <v>0.93509615384615374</v>
      </c>
      <c r="K627" s="221" t="s">
        <v>188</v>
      </c>
      <c r="L627" s="221">
        <v>0.56321139327191305</v>
      </c>
      <c r="M627" s="221" t="b">
        <v>0</v>
      </c>
    </row>
    <row r="628" spans="1:13" x14ac:dyDescent="0.3">
      <c r="A628" s="221" t="s">
        <v>11</v>
      </c>
      <c r="B628" s="224">
        <v>44437</v>
      </c>
      <c r="C628" s="221" t="s">
        <v>200</v>
      </c>
      <c r="D628" s="221">
        <v>1</v>
      </c>
      <c r="E628" s="221">
        <v>2</v>
      </c>
      <c r="F628" s="221" t="s">
        <v>217</v>
      </c>
      <c r="G628" s="221" t="b">
        <v>0</v>
      </c>
      <c r="H628" s="225">
        <v>0.93984962406015105</v>
      </c>
      <c r="I628" s="225">
        <v>1.1052631578947401</v>
      </c>
      <c r="J628" s="225">
        <f t="shared" si="12"/>
        <v>1.1760000000000026</v>
      </c>
      <c r="K628" s="226" t="s">
        <v>190</v>
      </c>
      <c r="L628" s="221">
        <v>2.4710366782678201E-2</v>
      </c>
      <c r="M628" s="226" t="b">
        <v>1</v>
      </c>
    </row>
    <row r="629" spans="1:13" x14ac:dyDescent="0.3">
      <c r="A629" s="221" t="s">
        <v>11</v>
      </c>
      <c r="B629" s="224">
        <v>44437</v>
      </c>
      <c r="C629" s="221" t="s">
        <v>200</v>
      </c>
      <c r="D629" s="221">
        <v>1</v>
      </c>
      <c r="E629" s="221">
        <v>2</v>
      </c>
      <c r="F629" s="221" t="s">
        <v>218</v>
      </c>
      <c r="G629" s="221" t="b">
        <v>0</v>
      </c>
      <c r="H629" s="225">
        <v>0.96610169491525399</v>
      </c>
      <c r="I629" s="225">
        <v>0.87853107344632797</v>
      </c>
      <c r="J629" s="225">
        <f t="shared" si="12"/>
        <v>0.90935672514619936</v>
      </c>
      <c r="K629" s="221" t="s">
        <v>188</v>
      </c>
      <c r="L629" s="221">
        <v>0.48282448891879798</v>
      </c>
      <c r="M629" s="221" t="b">
        <v>0</v>
      </c>
    </row>
    <row r="630" spans="1:13" x14ac:dyDescent="0.3">
      <c r="A630" s="221" t="s">
        <v>11</v>
      </c>
      <c r="B630" s="224">
        <v>44437</v>
      </c>
      <c r="C630" s="221" t="s">
        <v>200</v>
      </c>
      <c r="D630" s="221">
        <v>1</v>
      </c>
      <c r="E630" s="221">
        <v>2</v>
      </c>
      <c r="F630" s="221" t="s">
        <v>219</v>
      </c>
      <c r="G630" s="221" t="b">
        <v>0</v>
      </c>
      <c r="H630" s="225">
        <v>1.0494505494505499</v>
      </c>
      <c r="I630" s="225">
        <v>0.96520146520146499</v>
      </c>
      <c r="J630" s="225">
        <f t="shared" si="12"/>
        <v>0.91972076788830648</v>
      </c>
      <c r="K630" s="221" t="s">
        <v>188</v>
      </c>
      <c r="L630" s="221">
        <v>0.172928608752204</v>
      </c>
      <c r="M630" s="221" t="b">
        <v>0</v>
      </c>
    </row>
    <row r="631" spans="1:13" x14ac:dyDescent="0.3">
      <c r="A631" s="221" t="s">
        <v>11</v>
      </c>
      <c r="B631" s="224">
        <v>44437</v>
      </c>
      <c r="C631" s="221" t="s">
        <v>200</v>
      </c>
      <c r="D631" s="221">
        <v>1</v>
      </c>
      <c r="E631" s="221">
        <v>2</v>
      </c>
      <c r="F631" s="221" t="s">
        <v>220</v>
      </c>
      <c r="G631" s="221" t="b">
        <v>0</v>
      </c>
      <c r="H631" s="225">
        <v>1.02824858757062</v>
      </c>
      <c r="I631" s="225">
        <v>0.95291902071563095</v>
      </c>
      <c r="J631" s="225">
        <f t="shared" si="12"/>
        <v>0.92673992673992811</v>
      </c>
      <c r="K631" s="221" t="s">
        <v>188</v>
      </c>
      <c r="L631" s="221">
        <v>0.19714867544516601</v>
      </c>
      <c r="M631" s="221" t="b">
        <v>0</v>
      </c>
    </row>
    <row r="632" spans="1:13" x14ac:dyDescent="0.3">
      <c r="A632" s="221" t="s">
        <v>11</v>
      </c>
      <c r="B632" s="224">
        <v>44437</v>
      </c>
      <c r="C632" s="221" t="s">
        <v>200</v>
      </c>
      <c r="D632" s="221">
        <v>1</v>
      </c>
      <c r="E632" s="221">
        <v>2</v>
      </c>
      <c r="F632" s="221" t="s">
        <v>221</v>
      </c>
      <c r="G632" s="221" t="b">
        <v>0</v>
      </c>
      <c r="H632" s="225">
        <v>0.91397849462365599</v>
      </c>
      <c r="I632" s="225">
        <v>1.0053763440860199</v>
      </c>
      <c r="J632" s="225">
        <f t="shared" si="12"/>
        <v>1.0999999999999983</v>
      </c>
      <c r="K632" s="221" t="s">
        <v>190</v>
      </c>
      <c r="L632" s="221">
        <v>0.22417638173777801</v>
      </c>
      <c r="M632" s="221" t="b">
        <v>0</v>
      </c>
    </row>
    <row r="633" spans="1:13" x14ac:dyDescent="0.3">
      <c r="A633" s="221" t="s">
        <v>11</v>
      </c>
      <c r="B633" s="224">
        <v>44437</v>
      </c>
      <c r="C633" s="221" t="s">
        <v>200</v>
      </c>
      <c r="D633" s="221">
        <v>1</v>
      </c>
      <c r="E633" s="221">
        <v>3</v>
      </c>
      <c r="F633" s="221" t="s">
        <v>212</v>
      </c>
      <c r="G633" s="221" t="b">
        <v>0</v>
      </c>
      <c r="H633" s="225">
        <v>0.71014492753623204</v>
      </c>
      <c r="I633" s="225">
        <v>0.13043478260869601</v>
      </c>
      <c r="J633" s="225">
        <f t="shared" si="12"/>
        <v>0.18367346938775556</v>
      </c>
      <c r="K633" s="221" t="s">
        <v>188</v>
      </c>
      <c r="L633" s="221">
        <v>0.4375</v>
      </c>
      <c r="M633" s="221" t="b">
        <v>0</v>
      </c>
    </row>
    <row r="634" spans="1:13" x14ac:dyDescent="0.3">
      <c r="A634" s="221" t="s">
        <v>11</v>
      </c>
      <c r="B634" s="224">
        <v>44437</v>
      </c>
      <c r="C634" s="221" t="s">
        <v>200</v>
      </c>
      <c r="D634" s="221">
        <v>1</v>
      </c>
      <c r="E634" s="221">
        <v>3</v>
      </c>
      <c r="F634" s="221" t="s">
        <v>214</v>
      </c>
      <c r="G634" s="221" t="b">
        <v>0</v>
      </c>
      <c r="H634" s="225">
        <v>0.52631578947368396</v>
      </c>
      <c r="I634" s="225">
        <v>1.7543859649122799E-2</v>
      </c>
      <c r="J634" s="225">
        <f t="shared" si="12"/>
        <v>3.3333333333333333E-2</v>
      </c>
      <c r="K634" s="221" t="s">
        <v>188</v>
      </c>
      <c r="L634" s="221">
        <v>6.25E-2</v>
      </c>
      <c r="M634" s="221" t="b">
        <v>0</v>
      </c>
    </row>
    <row r="635" spans="1:13" x14ac:dyDescent="0.3">
      <c r="A635" s="221" t="s">
        <v>11</v>
      </c>
      <c r="B635" s="224">
        <v>44437</v>
      </c>
      <c r="C635" s="221" t="s">
        <v>200</v>
      </c>
      <c r="D635" s="221">
        <v>1</v>
      </c>
      <c r="E635" s="221">
        <v>3</v>
      </c>
      <c r="F635" s="221" t="s">
        <v>156</v>
      </c>
      <c r="G635" s="221" t="b">
        <v>0</v>
      </c>
      <c r="H635" s="225">
        <v>0.27777777777777801</v>
      </c>
      <c r="I635" s="225">
        <v>0.22222222222222199</v>
      </c>
      <c r="J635" s="225">
        <f t="shared" si="12"/>
        <v>0.79999999999999849</v>
      </c>
      <c r="K635" s="221" t="s">
        <v>188</v>
      </c>
      <c r="L635" s="221">
        <v>0.716796875</v>
      </c>
      <c r="M635" s="221" t="b">
        <v>0</v>
      </c>
    </row>
    <row r="636" spans="1:13" x14ac:dyDescent="0.3">
      <c r="A636" s="221" t="s">
        <v>11</v>
      </c>
      <c r="B636" s="224">
        <v>44437</v>
      </c>
      <c r="C636" s="221" t="s">
        <v>200</v>
      </c>
      <c r="D636" s="221">
        <v>1</v>
      </c>
      <c r="E636" s="221">
        <v>3</v>
      </c>
      <c r="F636" s="221" t="s">
        <v>215</v>
      </c>
      <c r="G636" s="221" t="b">
        <v>0</v>
      </c>
      <c r="H636" s="225">
        <v>0.30208333333333298</v>
      </c>
      <c r="I636" s="225">
        <v>0.13541666666666699</v>
      </c>
      <c r="J636" s="225">
        <f t="shared" si="12"/>
        <v>0.44827586206896713</v>
      </c>
      <c r="K636" s="227" t="s">
        <v>188</v>
      </c>
      <c r="L636" s="221">
        <v>3.4901116262725899E-2</v>
      </c>
      <c r="M636" s="226" t="b">
        <v>1</v>
      </c>
    </row>
    <row r="637" spans="1:13" x14ac:dyDescent="0.3">
      <c r="A637" s="221" t="s">
        <v>11</v>
      </c>
      <c r="B637" s="224">
        <v>44437</v>
      </c>
      <c r="C637" s="221" t="s">
        <v>200</v>
      </c>
      <c r="D637" s="221">
        <v>1</v>
      </c>
      <c r="E637" s="221">
        <v>3</v>
      </c>
      <c r="F637" s="221" t="s">
        <v>216</v>
      </c>
      <c r="G637" s="221" t="b">
        <v>0</v>
      </c>
      <c r="H637" s="225">
        <v>0.45774647887323899</v>
      </c>
      <c r="I637" s="225">
        <v>0.34037558685446001</v>
      </c>
      <c r="J637" s="225">
        <f t="shared" si="12"/>
        <v>0.74358974358974417</v>
      </c>
      <c r="K637" s="221" t="s">
        <v>188</v>
      </c>
      <c r="L637" s="221">
        <v>0.64871017282174404</v>
      </c>
      <c r="M637" s="221" t="b">
        <v>0</v>
      </c>
    </row>
    <row r="638" spans="1:13" x14ac:dyDescent="0.3">
      <c r="A638" s="221" t="s">
        <v>11</v>
      </c>
      <c r="B638" s="224">
        <v>44437</v>
      </c>
      <c r="C638" s="221" t="s">
        <v>200</v>
      </c>
      <c r="D638" s="221">
        <v>1</v>
      </c>
      <c r="E638" s="221">
        <v>3</v>
      </c>
      <c r="F638" s="221" t="s">
        <v>217</v>
      </c>
      <c r="G638" s="221" t="b">
        <v>0</v>
      </c>
      <c r="H638" s="225">
        <v>0.24561403508771901</v>
      </c>
      <c r="I638" s="225">
        <v>0.268170426065163</v>
      </c>
      <c r="J638" s="225">
        <f t="shared" si="12"/>
        <v>1.0918367346938793</v>
      </c>
      <c r="K638" s="221" t="s">
        <v>190</v>
      </c>
      <c r="L638" s="221">
        <v>0.94004222000167603</v>
      </c>
      <c r="M638" s="221" t="b">
        <v>0</v>
      </c>
    </row>
    <row r="639" spans="1:13" x14ac:dyDescent="0.3">
      <c r="A639" s="221" t="s">
        <v>11</v>
      </c>
      <c r="B639" s="224">
        <v>44437</v>
      </c>
      <c r="C639" s="221" t="s">
        <v>200</v>
      </c>
      <c r="D639" s="221">
        <v>1</v>
      </c>
      <c r="E639" s="221">
        <v>3</v>
      </c>
      <c r="F639" s="221" t="s">
        <v>218</v>
      </c>
      <c r="G639" s="221" t="b">
        <v>0</v>
      </c>
      <c r="H639" s="225">
        <v>0.355932203389831</v>
      </c>
      <c r="I639" s="225">
        <v>0.19209039548022599</v>
      </c>
      <c r="J639" s="225">
        <f t="shared" si="12"/>
        <v>0.53968253968253899</v>
      </c>
      <c r="K639" s="221" t="s">
        <v>188</v>
      </c>
      <c r="L639" s="221">
        <v>0.60744144617906604</v>
      </c>
      <c r="M639" s="221" t="b">
        <v>0</v>
      </c>
    </row>
    <row r="640" spans="1:13" x14ac:dyDescent="0.3">
      <c r="A640" s="221" t="s">
        <v>11</v>
      </c>
      <c r="B640" s="224">
        <v>44437</v>
      </c>
      <c r="C640" s="221" t="s">
        <v>200</v>
      </c>
      <c r="D640" s="221">
        <v>1</v>
      </c>
      <c r="E640" s="221">
        <v>3</v>
      </c>
      <c r="F640" s="221" t="s">
        <v>219</v>
      </c>
      <c r="G640" s="221" t="b">
        <v>0</v>
      </c>
      <c r="H640" s="225">
        <v>0.30219780219780201</v>
      </c>
      <c r="I640" s="225">
        <v>0.206959706959707</v>
      </c>
      <c r="J640" s="225">
        <f t="shared" si="12"/>
        <v>0.68484848484848537</v>
      </c>
      <c r="K640" s="221" t="s">
        <v>188</v>
      </c>
      <c r="L640" s="221">
        <v>0.45089640682137999</v>
      </c>
      <c r="M640" s="221" t="b">
        <v>0</v>
      </c>
    </row>
    <row r="641" spans="1:13" x14ac:dyDescent="0.3">
      <c r="A641" s="221" t="s">
        <v>11</v>
      </c>
      <c r="B641" s="224">
        <v>44437</v>
      </c>
      <c r="C641" s="221" t="s">
        <v>200</v>
      </c>
      <c r="D641" s="221">
        <v>1</v>
      </c>
      <c r="E641" s="221">
        <v>3</v>
      </c>
      <c r="F641" s="221" t="s">
        <v>220</v>
      </c>
      <c r="G641" s="221" t="b">
        <v>0</v>
      </c>
      <c r="H641" s="225">
        <v>0.37476459510357801</v>
      </c>
      <c r="I641" s="225">
        <v>0.11487758945386101</v>
      </c>
      <c r="J641" s="225">
        <f t="shared" si="12"/>
        <v>0.30653266331658402</v>
      </c>
      <c r="K641" s="227" t="s">
        <v>188</v>
      </c>
      <c r="L641" s="221">
        <v>2.29938310770741E-2</v>
      </c>
      <c r="M641" s="226" t="b">
        <v>1</v>
      </c>
    </row>
    <row r="642" spans="1:13" x14ac:dyDescent="0.3">
      <c r="A642" s="221" t="s">
        <v>11</v>
      </c>
      <c r="B642" s="224">
        <v>44437</v>
      </c>
      <c r="C642" s="221" t="s">
        <v>200</v>
      </c>
      <c r="D642" s="221">
        <v>1</v>
      </c>
      <c r="E642" s="221">
        <v>3</v>
      </c>
      <c r="F642" s="221" t="s">
        <v>221</v>
      </c>
      <c r="G642" s="221" t="b">
        <v>0</v>
      </c>
      <c r="H642" s="225">
        <v>0.27956989247311798</v>
      </c>
      <c r="I642" s="225">
        <v>0.102150537634409</v>
      </c>
      <c r="J642" s="225">
        <f t="shared" ref="J642:J705" si="13">I642/H642</f>
        <v>0.3653846153846172</v>
      </c>
      <c r="K642" s="221" t="s">
        <v>188</v>
      </c>
      <c r="L642" s="221">
        <v>0.27280173184561002</v>
      </c>
      <c r="M642" s="221" t="b">
        <v>0</v>
      </c>
    </row>
    <row r="643" spans="1:13" x14ac:dyDescent="0.3">
      <c r="A643" s="221" t="s">
        <v>11</v>
      </c>
      <c r="B643" s="224">
        <v>44437</v>
      </c>
      <c r="C643" s="221" t="s">
        <v>200</v>
      </c>
      <c r="D643" s="221">
        <v>1</v>
      </c>
      <c r="E643" s="221">
        <v>4</v>
      </c>
      <c r="F643" s="221" t="s">
        <v>212</v>
      </c>
      <c r="G643" s="221" t="b">
        <v>0</v>
      </c>
      <c r="H643" s="225">
        <v>0.65217391304347805</v>
      </c>
      <c r="I643" s="225">
        <v>0.30434782608695699</v>
      </c>
      <c r="J643" s="225">
        <f t="shared" si="13"/>
        <v>0.46666666666666751</v>
      </c>
      <c r="K643" s="221" t="s">
        <v>188</v>
      </c>
      <c r="L643" s="221">
        <v>0.2138671875</v>
      </c>
      <c r="M643" s="221" t="b">
        <v>0</v>
      </c>
    </row>
    <row r="644" spans="1:13" x14ac:dyDescent="0.3">
      <c r="A644" s="221" t="s">
        <v>11</v>
      </c>
      <c r="B644" s="224">
        <v>44437</v>
      </c>
      <c r="C644" s="221" t="s">
        <v>200</v>
      </c>
      <c r="D644" s="221">
        <v>1</v>
      </c>
      <c r="E644" s="221">
        <v>4</v>
      </c>
      <c r="F644" s="221" t="s">
        <v>214</v>
      </c>
      <c r="G644" s="221" t="b">
        <v>0</v>
      </c>
      <c r="H644" s="225">
        <v>8.7719298245614002E-2</v>
      </c>
      <c r="I644" s="225">
        <v>0.19298245614035101</v>
      </c>
      <c r="J644" s="225">
        <f t="shared" si="13"/>
        <v>2.2000000000000024</v>
      </c>
      <c r="K644" s="221" t="s">
        <v>190</v>
      </c>
      <c r="L644" s="221">
        <v>0.265625</v>
      </c>
      <c r="M644" s="221" t="b">
        <v>0</v>
      </c>
    </row>
    <row r="645" spans="1:13" x14ac:dyDescent="0.3">
      <c r="A645" s="221" t="s">
        <v>11</v>
      </c>
      <c r="B645" s="224">
        <v>44437</v>
      </c>
      <c r="C645" s="221" t="s">
        <v>200</v>
      </c>
      <c r="D645" s="221">
        <v>1</v>
      </c>
      <c r="E645" s="221">
        <v>4</v>
      </c>
      <c r="F645" s="221" t="s">
        <v>156</v>
      </c>
      <c r="G645" s="221" t="b">
        <v>0</v>
      </c>
      <c r="H645" s="225">
        <v>1.4629629629629599</v>
      </c>
      <c r="I645" s="225">
        <v>2.2962962962962998</v>
      </c>
      <c r="J645" s="225">
        <f t="shared" si="13"/>
        <v>1.5696202531645627</v>
      </c>
      <c r="K645" s="221" t="s">
        <v>190</v>
      </c>
      <c r="L645" s="221">
        <v>8.97216796875E-2</v>
      </c>
      <c r="M645" s="221" t="b">
        <v>0</v>
      </c>
    </row>
    <row r="646" spans="1:13" x14ac:dyDescent="0.3">
      <c r="A646" s="221" t="s">
        <v>11</v>
      </c>
      <c r="B646" s="224">
        <v>44437</v>
      </c>
      <c r="C646" s="221" t="s">
        <v>200</v>
      </c>
      <c r="D646" s="221">
        <v>1</v>
      </c>
      <c r="E646" s="221">
        <v>4</v>
      </c>
      <c r="F646" s="221" t="s">
        <v>215</v>
      </c>
      <c r="G646" s="221" t="b">
        <v>0</v>
      </c>
      <c r="H646" s="225">
        <v>2.2604166666666701</v>
      </c>
      <c r="I646" s="225">
        <v>1.421875</v>
      </c>
      <c r="J646" s="225">
        <f t="shared" si="13"/>
        <v>0.62903225806451513</v>
      </c>
      <c r="K646" s="221" t="s">
        <v>188</v>
      </c>
      <c r="L646" s="221">
        <v>0.190431727699262</v>
      </c>
      <c r="M646" s="221" t="b">
        <v>0</v>
      </c>
    </row>
    <row r="647" spans="1:13" x14ac:dyDescent="0.3">
      <c r="A647" s="221" t="s">
        <v>11</v>
      </c>
      <c r="B647" s="224">
        <v>44437</v>
      </c>
      <c r="C647" s="221" t="s">
        <v>200</v>
      </c>
      <c r="D647" s="221">
        <v>1</v>
      </c>
      <c r="E647" s="221">
        <v>4</v>
      </c>
      <c r="F647" s="221" t="s">
        <v>216</v>
      </c>
      <c r="G647" s="221" t="b">
        <v>0</v>
      </c>
      <c r="H647" s="225">
        <v>1.4953051643192501</v>
      </c>
      <c r="I647" s="225">
        <v>0.88028169014084501</v>
      </c>
      <c r="J647" s="225">
        <f t="shared" si="13"/>
        <v>0.58869701726844526</v>
      </c>
      <c r="K647" s="227" t="s">
        <v>188</v>
      </c>
      <c r="L647" s="221">
        <v>4.1590298742482303E-2</v>
      </c>
      <c r="M647" s="226" t="b">
        <v>1</v>
      </c>
    </row>
    <row r="648" spans="1:13" x14ac:dyDescent="0.3">
      <c r="A648" s="221" t="s">
        <v>11</v>
      </c>
      <c r="B648" s="224">
        <v>44437</v>
      </c>
      <c r="C648" s="221" t="s">
        <v>200</v>
      </c>
      <c r="D648" s="221">
        <v>1</v>
      </c>
      <c r="E648" s="221">
        <v>4</v>
      </c>
      <c r="F648" s="221" t="s">
        <v>217</v>
      </c>
      <c r="G648" s="221" t="b">
        <v>0</v>
      </c>
      <c r="H648" s="225">
        <v>0.93984962406015105</v>
      </c>
      <c r="I648" s="225">
        <v>1.45614035087719</v>
      </c>
      <c r="J648" s="225">
        <f t="shared" si="13"/>
        <v>1.549333333333329</v>
      </c>
      <c r="K648" s="226" t="s">
        <v>190</v>
      </c>
      <c r="L648" s="221">
        <v>4.1621475288783599E-2</v>
      </c>
      <c r="M648" s="226" t="b">
        <v>1</v>
      </c>
    </row>
    <row r="649" spans="1:13" x14ac:dyDescent="0.3">
      <c r="A649" s="221" t="s">
        <v>11</v>
      </c>
      <c r="B649" s="224">
        <v>44437</v>
      </c>
      <c r="C649" s="221" t="s">
        <v>200</v>
      </c>
      <c r="D649" s="221">
        <v>1</v>
      </c>
      <c r="E649" s="221">
        <v>4</v>
      </c>
      <c r="F649" s="221" t="s">
        <v>218</v>
      </c>
      <c r="G649" s="221" t="b">
        <v>0</v>
      </c>
      <c r="H649" s="225">
        <v>1.9293785310734499</v>
      </c>
      <c r="I649" s="225">
        <v>1.4463276836158201</v>
      </c>
      <c r="J649" s="225">
        <f t="shared" si="13"/>
        <v>0.74963396778916447</v>
      </c>
      <c r="K649" s="227" t="s">
        <v>188</v>
      </c>
      <c r="L649" s="221">
        <v>4.3325087811694703E-2</v>
      </c>
      <c r="M649" s="226" t="b">
        <v>1</v>
      </c>
    </row>
    <row r="650" spans="1:13" x14ac:dyDescent="0.3">
      <c r="A650" s="221" t="s">
        <v>11</v>
      </c>
      <c r="B650" s="224">
        <v>44437</v>
      </c>
      <c r="C650" s="221" t="s">
        <v>200</v>
      </c>
      <c r="D650" s="221">
        <v>1</v>
      </c>
      <c r="E650" s="221">
        <v>4</v>
      </c>
      <c r="F650" s="221" t="s">
        <v>219</v>
      </c>
      <c r="G650" s="221" t="b">
        <v>0</v>
      </c>
      <c r="H650" s="225">
        <v>1.6501831501831501</v>
      </c>
      <c r="I650" s="225">
        <v>0.840659340659341</v>
      </c>
      <c r="J650" s="225">
        <f t="shared" si="13"/>
        <v>0.50943396226415116</v>
      </c>
      <c r="K650" s="227" t="s">
        <v>188</v>
      </c>
      <c r="L650" s="221">
        <v>6.5878512065393601E-4</v>
      </c>
      <c r="M650" s="226" t="b">
        <v>1</v>
      </c>
    </row>
    <row r="651" spans="1:13" x14ac:dyDescent="0.3">
      <c r="A651" s="221" t="s">
        <v>11</v>
      </c>
      <c r="B651" s="224">
        <v>44437</v>
      </c>
      <c r="C651" s="221" t="s">
        <v>200</v>
      </c>
      <c r="D651" s="221">
        <v>1</v>
      </c>
      <c r="E651" s="221">
        <v>4</v>
      </c>
      <c r="F651" s="221" t="s">
        <v>220</v>
      </c>
      <c r="G651" s="221" t="b">
        <v>0</v>
      </c>
      <c r="H651" s="225">
        <v>1.1619585687382299</v>
      </c>
      <c r="I651" s="225">
        <v>0.94915254237288105</v>
      </c>
      <c r="J651" s="225">
        <f t="shared" si="13"/>
        <v>0.81685575364667706</v>
      </c>
      <c r="K651" s="221" t="s">
        <v>188</v>
      </c>
      <c r="L651" s="221">
        <v>0.43462532372857698</v>
      </c>
      <c r="M651" s="221" t="b">
        <v>0</v>
      </c>
    </row>
    <row r="652" spans="1:13" x14ac:dyDescent="0.3">
      <c r="A652" s="221" t="s">
        <v>11</v>
      </c>
      <c r="B652" s="224">
        <v>44437</v>
      </c>
      <c r="C652" s="221" t="s">
        <v>200</v>
      </c>
      <c r="D652" s="221">
        <v>1</v>
      </c>
      <c r="E652" s="221">
        <v>4</v>
      </c>
      <c r="F652" s="221" t="s">
        <v>221</v>
      </c>
      <c r="G652" s="221" t="b">
        <v>0</v>
      </c>
      <c r="H652" s="225">
        <v>1.3172043010752701</v>
      </c>
      <c r="I652" s="225">
        <v>1.6182795698924699</v>
      </c>
      <c r="J652" s="225">
        <f t="shared" si="13"/>
        <v>1.2285714285714249</v>
      </c>
      <c r="K652" s="221" t="s">
        <v>190</v>
      </c>
      <c r="L652" s="221">
        <v>0.87378091816104897</v>
      </c>
      <c r="M652" s="221" t="b">
        <v>0</v>
      </c>
    </row>
    <row r="653" spans="1:13" x14ac:dyDescent="0.3">
      <c r="A653" s="221" t="s">
        <v>11</v>
      </c>
      <c r="B653" s="224">
        <v>44437</v>
      </c>
      <c r="C653" s="221" t="s">
        <v>200</v>
      </c>
      <c r="D653" s="221">
        <v>5</v>
      </c>
      <c r="E653" s="221">
        <v>1</v>
      </c>
      <c r="F653" s="221" t="s">
        <v>212</v>
      </c>
      <c r="G653" s="221" t="b">
        <v>0</v>
      </c>
      <c r="H653" s="225">
        <v>5.7101449275362297</v>
      </c>
      <c r="I653" s="225">
        <v>5.72463768115942</v>
      </c>
      <c r="J653" s="225">
        <f t="shared" si="13"/>
        <v>1.0025380710659901</v>
      </c>
      <c r="K653" s="221" t="s">
        <v>190</v>
      </c>
      <c r="L653" s="221">
        <v>0.76953125</v>
      </c>
      <c r="M653" s="221" t="b">
        <v>0</v>
      </c>
    </row>
    <row r="654" spans="1:13" x14ac:dyDescent="0.3">
      <c r="A654" s="221" t="s">
        <v>11</v>
      </c>
      <c r="B654" s="224">
        <v>44437</v>
      </c>
      <c r="C654" s="221" t="s">
        <v>200</v>
      </c>
      <c r="D654" s="221">
        <v>5</v>
      </c>
      <c r="E654" s="221">
        <v>1</v>
      </c>
      <c r="F654" s="221" t="s">
        <v>214</v>
      </c>
      <c r="G654" s="221" t="b">
        <v>0</v>
      </c>
      <c r="H654" s="225">
        <v>5.5789473684210504</v>
      </c>
      <c r="I654" s="225">
        <v>5.4736842105263204</v>
      </c>
      <c r="J654" s="225">
        <f t="shared" si="13"/>
        <v>0.98113207547169934</v>
      </c>
      <c r="K654" s="221" t="s">
        <v>188</v>
      </c>
      <c r="L654" s="221">
        <v>0.4144287109375</v>
      </c>
      <c r="M654" s="221" t="b">
        <v>0</v>
      </c>
    </row>
    <row r="655" spans="1:13" x14ac:dyDescent="0.3">
      <c r="A655" s="221" t="s">
        <v>11</v>
      </c>
      <c r="B655" s="224">
        <v>44437</v>
      </c>
      <c r="C655" s="221" t="s">
        <v>200</v>
      </c>
      <c r="D655" s="221">
        <v>5</v>
      </c>
      <c r="E655" s="221">
        <v>1</v>
      </c>
      <c r="F655" s="221" t="s">
        <v>156</v>
      </c>
      <c r="G655" s="221" t="b">
        <v>0</v>
      </c>
      <c r="H655" s="225">
        <v>6.1111111111111098</v>
      </c>
      <c r="I655" s="225">
        <v>6.4814814814814801</v>
      </c>
      <c r="J655" s="225">
        <f t="shared" si="13"/>
        <v>1.0606060606060606</v>
      </c>
      <c r="K655" s="221" t="s">
        <v>190</v>
      </c>
      <c r="L655" s="221">
        <v>0.36586315140582798</v>
      </c>
      <c r="M655" s="221" t="b">
        <v>0</v>
      </c>
    </row>
    <row r="656" spans="1:13" x14ac:dyDescent="0.3">
      <c r="A656" s="221" t="s">
        <v>11</v>
      </c>
      <c r="B656" s="224">
        <v>44437</v>
      </c>
      <c r="C656" s="221" t="s">
        <v>200</v>
      </c>
      <c r="D656" s="221">
        <v>5</v>
      </c>
      <c r="E656" s="221">
        <v>1</v>
      </c>
      <c r="F656" s="221" t="s">
        <v>215</v>
      </c>
      <c r="G656" s="221" t="b">
        <v>0</v>
      </c>
      <c r="H656" s="225">
        <v>6.1875</v>
      </c>
      <c r="I656" s="225">
        <v>5.8177083333333304</v>
      </c>
      <c r="J656" s="225">
        <f t="shared" si="13"/>
        <v>0.94023569023568976</v>
      </c>
      <c r="K656" s="221" t="s">
        <v>188</v>
      </c>
      <c r="L656" s="221">
        <v>0.26604206794549301</v>
      </c>
      <c r="M656" s="221" t="b">
        <v>0</v>
      </c>
    </row>
    <row r="657" spans="1:13" x14ac:dyDescent="0.3">
      <c r="A657" s="221" t="s">
        <v>11</v>
      </c>
      <c r="B657" s="224">
        <v>44437</v>
      </c>
      <c r="C657" s="221" t="s">
        <v>200</v>
      </c>
      <c r="D657" s="221">
        <v>5</v>
      </c>
      <c r="E657" s="221">
        <v>1</v>
      </c>
      <c r="F657" s="221" t="s">
        <v>216</v>
      </c>
      <c r="G657" s="221" t="b">
        <v>0</v>
      </c>
      <c r="H657" s="225">
        <v>6.0258215962441302</v>
      </c>
      <c r="I657" s="225">
        <v>5.9553990610328604</v>
      </c>
      <c r="J657" s="225">
        <f t="shared" si="13"/>
        <v>0.98831320607713247</v>
      </c>
      <c r="K657" s="221" t="s">
        <v>188</v>
      </c>
      <c r="L657" s="221">
        <v>0.72502496502441705</v>
      </c>
      <c r="M657" s="221" t="b">
        <v>0</v>
      </c>
    </row>
    <row r="658" spans="1:13" x14ac:dyDescent="0.3">
      <c r="A658" s="221" t="s">
        <v>11</v>
      </c>
      <c r="B658" s="224">
        <v>44437</v>
      </c>
      <c r="C658" s="221" t="s">
        <v>200</v>
      </c>
      <c r="D658" s="221">
        <v>5</v>
      </c>
      <c r="E658" s="221">
        <v>1</v>
      </c>
      <c r="F658" s="221" t="s">
        <v>217</v>
      </c>
      <c r="G658" s="221" t="b">
        <v>0</v>
      </c>
      <c r="H658" s="225">
        <v>5.8546365914787</v>
      </c>
      <c r="I658" s="225">
        <v>5.9423558897243103</v>
      </c>
      <c r="J658" s="225">
        <f t="shared" si="13"/>
        <v>1.0149828767123281</v>
      </c>
      <c r="K658" s="221" t="s">
        <v>190</v>
      </c>
      <c r="L658" s="221">
        <v>0.35137153368609197</v>
      </c>
      <c r="M658" s="221" t="b">
        <v>0</v>
      </c>
    </row>
    <row r="659" spans="1:13" x14ac:dyDescent="0.3">
      <c r="A659" s="221" t="s">
        <v>11</v>
      </c>
      <c r="B659" s="224">
        <v>44437</v>
      </c>
      <c r="C659" s="221" t="s">
        <v>200</v>
      </c>
      <c r="D659" s="221">
        <v>5</v>
      </c>
      <c r="E659" s="221">
        <v>1</v>
      </c>
      <c r="F659" s="221" t="s">
        <v>218</v>
      </c>
      <c r="G659" s="221" t="b">
        <v>0</v>
      </c>
      <c r="H659" s="225">
        <v>6.0734463276836204</v>
      </c>
      <c r="I659" s="225">
        <v>5.8870056497175201</v>
      </c>
      <c r="J659" s="225">
        <f t="shared" si="13"/>
        <v>0.96930232558139562</v>
      </c>
      <c r="K659" s="221" t="s">
        <v>188</v>
      </c>
      <c r="L659" s="221">
        <v>0.10588380108333</v>
      </c>
      <c r="M659" s="221" t="b">
        <v>0</v>
      </c>
    </row>
    <row r="660" spans="1:13" x14ac:dyDescent="0.3">
      <c r="A660" s="221" t="s">
        <v>11</v>
      </c>
      <c r="B660" s="224">
        <v>44437</v>
      </c>
      <c r="C660" s="221" t="s">
        <v>200</v>
      </c>
      <c r="D660" s="221">
        <v>5</v>
      </c>
      <c r="E660" s="221">
        <v>1</v>
      </c>
      <c r="F660" s="221" t="s">
        <v>219</v>
      </c>
      <c r="G660" s="221" t="b">
        <v>0</v>
      </c>
      <c r="H660" s="225">
        <v>6.1153846153846203</v>
      </c>
      <c r="I660" s="225">
        <v>5.97252747252747</v>
      </c>
      <c r="J660" s="225">
        <f t="shared" si="13"/>
        <v>0.97663971248876791</v>
      </c>
      <c r="K660" s="221" t="s">
        <v>188</v>
      </c>
      <c r="L660" s="221">
        <v>0.16833905257425799</v>
      </c>
      <c r="M660" s="221" t="b">
        <v>0</v>
      </c>
    </row>
    <row r="661" spans="1:13" x14ac:dyDescent="0.3">
      <c r="A661" s="221" t="s">
        <v>11</v>
      </c>
      <c r="B661" s="224">
        <v>44437</v>
      </c>
      <c r="C661" s="221" t="s">
        <v>200</v>
      </c>
      <c r="D661" s="221">
        <v>5</v>
      </c>
      <c r="E661" s="221">
        <v>1</v>
      </c>
      <c r="F661" s="221" t="s">
        <v>220</v>
      </c>
      <c r="G661" s="221" t="b">
        <v>0</v>
      </c>
      <c r="H661" s="225">
        <v>5.8888888888888902</v>
      </c>
      <c r="I661" s="225">
        <v>5.9114877589453902</v>
      </c>
      <c r="J661" s="225">
        <f t="shared" si="13"/>
        <v>1.0038375439718585</v>
      </c>
      <c r="K661" s="221" t="s">
        <v>190</v>
      </c>
      <c r="L661" s="221">
        <v>0.79561781635740803</v>
      </c>
      <c r="M661" s="221" t="b">
        <v>0</v>
      </c>
    </row>
    <row r="662" spans="1:13" x14ac:dyDescent="0.3">
      <c r="A662" s="221" t="s">
        <v>11</v>
      </c>
      <c r="B662" s="224">
        <v>44437</v>
      </c>
      <c r="C662" s="221" t="s">
        <v>200</v>
      </c>
      <c r="D662" s="221">
        <v>5</v>
      </c>
      <c r="E662" s="221">
        <v>1</v>
      </c>
      <c r="F662" s="221" t="s">
        <v>221</v>
      </c>
      <c r="G662" s="221" t="b">
        <v>0</v>
      </c>
      <c r="H662" s="225">
        <v>5.7688172043010804</v>
      </c>
      <c r="I662" s="225">
        <v>5.8279569892473102</v>
      </c>
      <c r="J662" s="225">
        <f t="shared" si="13"/>
        <v>1.010251630941285</v>
      </c>
      <c r="K662" s="221" t="s">
        <v>190</v>
      </c>
      <c r="L662" s="221">
        <v>0.80503333146915901</v>
      </c>
      <c r="M662" s="221" t="b">
        <v>0</v>
      </c>
    </row>
    <row r="663" spans="1:13" x14ac:dyDescent="0.3">
      <c r="A663" s="221" t="s">
        <v>11</v>
      </c>
      <c r="B663" s="224">
        <v>44437</v>
      </c>
      <c r="C663" s="221" t="s">
        <v>200</v>
      </c>
      <c r="D663" s="221">
        <v>5</v>
      </c>
      <c r="E663" s="221">
        <v>2</v>
      </c>
      <c r="F663" s="221" t="s">
        <v>212</v>
      </c>
      <c r="G663" s="221" t="b">
        <v>0</v>
      </c>
      <c r="H663" s="225">
        <v>0.75362318840579701</v>
      </c>
      <c r="I663" s="225">
        <v>0.47826086956521702</v>
      </c>
      <c r="J663" s="225">
        <f t="shared" si="13"/>
        <v>0.63461538461538425</v>
      </c>
      <c r="K663" s="221" t="s">
        <v>188</v>
      </c>
      <c r="L663" s="221">
        <v>0.92303466796875</v>
      </c>
      <c r="M663" s="221" t="b">
        <v>0</v>
      </c>
    </row>
    <row r="664" spans="1:13" x14ac:dyDescent="0.3">
      <c r="A664" s="221" t="s">
        <v>11</v>
      </c>
      <c r="B664" s="224">
        <v>44437</v>
      </c>
      <c r="C664" s="221" t="s">
        <v>200</v>
      </c>
      <c r="D664" s="221">
        <v>5</v>
      </c>
      <c r="E664" s="221">
        <v>2</v>
      </c>
      <c r="F664" s="221" t="s">
        <v>214</v>
      </c>
      <c r="G664" s="221" t="b">
        <v>0</v>
      </c>
      <c r="H664" s="225">
        <v>0.36842105263157898</v>
      </c>
      <c r="I664" s="225">
        <v>0.28070175438596501</v>
      </c>
      <c r="J664" s="225">
        <f t="shared" si="13"/>
        <v>0.76190476190476208</v>
      </c>
      <c r="K664" s="221" t="s">
        <v>188</v>
      </c>
      <c r="L664" s="221">
        <v>0.578125</v>
      </c>
      <c r="M664" s="221" t="b">
        <v>0</v>
      </c>
    </row>
    <row r="665" spans="1:13" x14ac:dyDescent="0.3">
      <c r="A665" s="221" t="s">
        <v>11</v>
      </c>
      <c r="B665" s="224">
        <v>44437</v>
      </c>
      <c r="C665" s="221" t="s">
        <v>200</v>
      </c>
      <c r="D665" s="221">
        <v>5</v>
      </c>
      <c r="E665" s="221">
        <v>2</v>
      </c>
      <c r="F665" s="221" t="s">
        <v>156</v>
      </c>
      <c r="G665" s="221" t="b">
        <v>0</v>
      </c>
      <c r="H665" s="225">
        <v>1.8888888888888899</v>
      </c>
      <c r="I665" s="225">
        <v>5.1851851851851896</v>
      </c>
      <c r="J665" s="225">
        <f t="shared" si="13"/>
        <v>2.7450980392156872</v>
      </c>
      <c r="K665" s="226" t="s">
        <v>190</v>
      </c>
      <c r="L665" s="221">
        <v>7.3706277955984901E-3</v>
      </c>
      <c r="M665" s="226" t="b">
        <v>1</v>
      </c>
    </row>
    <row r="666" spans="1:13" x14ac:dyDescent="0.3">
      <c r="A666" s="221" t="s">
        <v>11</v>
      </c>
      <c r="B666" s="224">
        <v>44437</v>
      </c>
      <c r="C666" s="221" t="s">
        <v>200</v>
      </c>
      <c r="D666" s="221">
        <v>5</v>
      </c>
      <c r="E666" s="221">
        <v>2</v>
      </c>
      <c r="F666" s="221" t="s">
        <v>215</v>
      </c>
      <c r="G666" s="221" t="b">
        <v>0</v>
      </c>
      <c r="H666" s="225">
        <v>1.1875</v>
      </c>
      <c r="I666" s="225">
        <v>0.859375</v>
      </c>
      <c r="J666" s="225">
        <f t="shared" si="13"/>
        <v>0.72368421052631582</v>
      </c>
      <c r="K666" s="221" t="s">
        <v>188</v>
      </c>
      <c r="L666" s="221">
        <v>0.56488703232785198</v>
      </c>
      <c r="M666" s="221" t="b">
        <v>0</v>
      </c>
    </row>
    <row r="667" spans="1:13" x14ac:dyDescent="0.3">
      <c r="A667" s="221" t="s">
        <v>11</v>
      </c>
      <c r="B667" s="224">
        <v>44437</v>
      </c>
      <c r="C667" s="221" t="s">
        <v>200</v>
      </c>
      <c r="D667" s="221">
        <v>5</v>
      </c>
      <c r="E667" s="221">
        <v>2</v>
      </c>
      <c r="F667" s="221" t="s">
        <v>216</v>
      </c>
      <c r="G667" s="221" t="b">
        <v>0</v>
      </c>
      <c r="H667" s="225">
        <v>0.81220657276995301</v>
      </c>
      <c r="I667" s="225">
        <v>0.69483568075117397</v>
      </c>
      <c r="J667" s="225">
        <f t="shared" si="13"/>
        <v>0.85549132947976914</v>
      </c>
      <c r="K667" s="221" t="s">
        <v>188</v>
      </c>
      <c r="L667" s="221">
        <v>0.61533482922558302</v>
      </c>
      <c r="M667" s="221" t="b">
        <v>0</v>
      </c>
    </row>
    <row r="668" spans="1:13" x14ac:dyDescent="0.3">
      <c r="A668" s="221" t="s">
        <v>11</v>
      </c>
      <c r="B668" s="224">
        <v>44437</v>
      </c>
      <c r="C668" s="221" t="s">
        <v>200</v>
      </c>
      <c r="D668" s="221">
        <v>5</v>
      </c>
      <c r="E668" s="221">
        <v>2</v>
      </c>
      <c r="F668" s="221" t="s">
        <v>217</v>
      </c>
      <c r="G668" s="221" t="b">
        <v>0</v>
      </c>
      <c r="H668" s="225">
        <v>0.80701754385964897</v>
      </c>
      <c r="I668" s="225">
        <v>1.02756892230576</v>
      </c>
      <c r="J668" s="225">
        <f t="shared" si="13"/>
        <v>1.2732919254658333</v>
      </c>
      <c r="K668" s="221" t="s">
        <v>190</v>
      </c>
      <c r="L668" s="221">
        <v>0.69254891851545297</v>
      </c>
      <c r="M668" s="221" t="b">
        <v>0</v>
      </c>
    </row>
    <row r="669" spans="1:13" x14ac:dyDescent="0.3">
      <c r="A669" s="221" t="s">
        <v>11</v>
      </c>
      <c r="B669" s="224">
        <v>44437</v>
      </c>
      <c r="C669" s="221" t="s">
        <v>200</v>
      </c>
      <c r="D669" s="221">
        <v>5</v>
      </c>
      <c r="E669" s="221">
        <v>2</v>
      </c>
      <c r="F669" s="221" t="s">
        <v>218</v>
      </c>
      <c r="G669" s="221" t="b">
        <v>0</v>
      </c>
      <c r="H669" s="225">
        <v>1.15254237288136</v>
      </c>
      <c r="I669" s="225">
        <v>0.71751412429378503</v>
      </c>
      <c r="J669" s="225">
        <f t="shared" si="13"/>
        <v>0.6225490196078407</v>
      </c>
      <c r="K669" s="227" t="s">
        <v>188</v>
      </c>
      <c r="L669" s="221">
        <v>4.90320678855896E-2</v>
      </c>
      <c r="M669" s="226" t="b">
        <v>1</v>
      </c>
    </row>
    <row r="670" spans="1:13" x14ac:dyDescent="0.3">
      <c r="A670" s="221" t="s">
        <v>11</v>
      </c>
      <c r="B670" s="224">
        <v>44437</v>
      </c>
      <c r="C670" s="221" t="s">
        <v>200</v>
      </c>
      <c r="D670" s="221">
        <v>5</v>
      </c>
      <c r="E670" s="221">
        <v>2</v>
      </c>
      <c r="F670" s="221" t="s">
        <v>219</v>
      </c>
      <c r="G670" s="221" t="b">
        <v>0</v>
      </c>
      <c r="H670" s="225">
        <v>0.93772893772893795</v>
      </c>
      <c r="I670" s="225">
        <v>0.71428571428571397</v>
      </c>
      <c r="J670" s="225">
        <f t="shared" si="13"/>
        <v>0.76171874999999944</v>
      </c>
      <c r="K670" s="221" t="s">
        <v>188</v>
      </c>
      <c r="L670" s="221">
        <v>0.31503036031411902</v>
      </c>
      <c r="M670" s="221" t="b">
        <v>0</v>
      </c>
    </row>
    <row r="671" spans="1:13" x14ac:dyDescent="0.3">
      <c r="A671" s="221" t="s">
        <v>11</v>
      </c>
      <c r="B671" s="224">
        <v>44437</v>
      </c>
      <c r="C671" s="221" t="s">
        <v>200</v>
      </c>
      <c r="D671" s="221">
        <v>5</v>
      </c>
      <c r="E671" s="221">
        <v>2</v>
      </c>
      <c r="F671" s="221" t="s">
        <v>220</v>
      </c>
      <c r="G671" s="221" t="b">
        <v>0</v>
      </c>
      <c r="H671" s="225">
        <v>0.94161958568738202</v>
      </c>
      <c r="I671" s="225">
        <v>0.77777777777777801</v>
      </c>
      <c r="J671" s="225">
        <f t="shared" si="13"/>
        <v>0.82600000000000051</v>
      </c>
      <c r="K671" s="221" t="s">
        <v>188</v>
      </c>
      <c r="L671" s="221">
        <v>0.56104042317063296</v>
      </c>
      <c r="M671" s="221" t="b">
        <v>0</v>
      </c>
    </row>
    <row r="672" spans="1:13" x14ac:dyDescent="0.3">
      <c r="A672" s="221" t="s">
        <v>11</v>
      </c>
      <c r="B672" s="224">
        <v>44437</v>
      </c>
      <c r="C672" s="221" t="s">
        <v>200</v>
      </c>
      <c r="D672" s="221">
        <v>5</v>
      </c>
      <c r="E672" s="221">
        <v>2</v>
      </c>
      <c r="F672" s="221" t="s">
        <v>221</v>
      </c>
      <c r="G672" s="221" t="b">
        <v>0</v>
      </c>
      <c r="H672" s="225">
        <v>1.0053763440860199</v>
      </c>
      <c r="I672" s="225">
        <v>0.81720430107526898</v>
      </c>
      <c r="J672" s="225">
        <f t="shared" si="13"/>
        <v>0.81283422459893195</v>
      </c>
      <c r="K672" s="221" t="s">
        <v>188</v>
      </c>
      <c r="L672" s="221">
        <v>0.85732578296431305</v>
      </c>
      <c r="M672" s="221" t="b">
        <v>0</v>
      </c>
    </row>
    <row r="673" spans="1:13" x14ac:dyDescent="0.3">
      <c r="A673" s="221" t="s">
        <v>11</v>
      </c>
      <c r="B673" s="224">
        <v>44437</v>
      </c>
      <c r="C673" s="221" t="s">
        <v>200</v>
      </c>
      <c r="D673" s="221">
        <v>5</v>
      </c>
      <c r="E673" s="221">
        <v>3</v>
      </c>
      <c r="F673" s="221" t="s">
        <v>212</v>
      </c>
      <c r="G673" s="221" t="b">
        <v>0</v>
      </c>
      <c r="H673" s="225">
        <v>5.1159420289855104</v>
      </c>
      <c r="I673" s="225">
        <v>4.36231884057971</v>
      </c>
      <c r="J673" s="225">
        <f t="shared" si="13"/>
        <v>0.85269121813031101</v>
      </c>
      <c r="K673" s="221" t="s">
        <v>188</v>
      </c>
      <c r="L673" s="221">
        <v>0.52643599824682097</v>
      </c>
      <c r="M673" s="221" t="b">
        <v>0</v>
      </c>
    </row>
    <row r="674" spans="1:13" x14ac:dyDescent="0.3">
      <c r="A674" s="221" t="s">
        <v>11</v>
      </c>
      <c r="B674" s="224">
        <v>44437</v>
      </c>
      <c r="C674" s="221" t="s">
        <v>200</v>
      </c>
      <c r="D674" s="221">
        <v>5</v>
      </c>
      <c r="E674" s="221">
        <v>3</v>
      </c>
      <c r="F674" s="221" t="s">
        <v>214</v>
      </c>
      <c r="G674" s="221" t="b">
        <v>0</v>
      </c>
      <c r="H674" s="225">
        <v>3.1754385964912299</v>
      </c>
      <c r="I674" s="225">
        <v>2.9824561403508798</v>
      </c>
      <c r="J674" s="225">
        <f t="shared" si="13"/>
        <v>0.93922651933701684</v>
      </c>
      <c r="K674" s="221" t="s">
        <v>188</v>
      </c>
      <c r="L674" s="221">
        <v>0.58511074337010704</v>
      </c>
      <c r="M674" s="221" t="b">
        <v>0</v>
      </c>
    </row>
    <row r="675" spans="1:13" x14ac:dyDescent="0.3">
      <c r="A675" s="221" t="s">
        <v>11</v>
      </c>
      <c r="B675" s="224">
        <v>44437</v>
      </c>
      <c r="C675" s="221" t="s">
        <v>200</v>
      </c>
      <c r="D675" s="221">
        <v>5</v>
      </c>
      <c r="E675" s="221">
        <v>3</v>
      </c>
      <c r="F675" s="221" t="s">
        <v>156</v>
      </c>
      <c r="G675" s="221" t="b">
        <v>0</v>
      </c>
      <c r="H675" s="225">
        <v>8.5185185185185208</v>
      </c>
      <c r="I675" s="225">
        <v>12.148148148148101</v>
      </c>
      <c r="J675" s="225">
        <f t="shared" si="13"/>
        <v>1.4260869565217331</v>
      </c>
      <c r="K675" s="226" t="s">
        <v>190</v>
      </c>
      <c r="L675" s="221">
        <v>3.28040385796496E-2</v>
      </c>
      <c r="M675" s="226" t="b">
        <v>1</v>
      </c>
    </row>
    <row r="676" spans="1:13" x14ac:dyDescent="0.3">
      <c r="A676" s="221" t="s">
        <v>11</v>
      </c>
      <c r="B676" s="224">
        <v>44437</v>
      </c>
      <c r="C676" s="221" t="s">
        <v>200</v>
      </c>
      <c r="D676" s="221">
        <v>5</v>
      </c>
      <c r="E676" s="221">
        <v>3</v>
      </c>
      <c r="F676" s="221" t="s">
        <v>215</v>
      </c>
      <c r="G676" s="221" t="b">
        <v>0</v>
      </c>
      <c r="H676" s="225">
        <v>6.8020833333333304</v>
      </c>
      <c r="I676" s="225">
        <v>5.46875</v>
      </c>
      <c r="J676" s="225">
        <f t="shared" si="13"/>
        <v>0.80398162327718259</v>
      </c>
      <c r="K676" s="227" t="s">
        <v>188</v>
      </c>
      <c r="L676" s="221">
        <v>1.18823661054127E-2</v>
      </c>
      <c r="M676" s="226" t="b">
        <v>1</v>
      </c>
    </row>
    <row r="677" spans="1:13" x14ac:dyDescent="0.3">
      <c r="A677" s="221" t="s">
        <v>11</v>
      </c>
      <c r="B677" s="224">
        <v>44437</v>
      </c>
      <c r="C677" s="221" t="s">
        <v>200</v>
      </c>
      <c r="D677" s="221">
        <v>5</v>
      </c>
      <c r="E677" s="221">
        <v>3</v>
      </c>
      <c r="F677" s="221" t="s">
        <v>216</v>
      </c>
      <c r="G677" s="221" t="b">
        <v>0</v>
      </c>
      <c r="H677" s="225">
        <v>5.9131455399061004</v>
      </c>
      <c r="I677" s="225">
        <v>5.4061032863849796</v>
      </c>
      <c r="J677" s="225">
        <f t="shared" si="13"/>
        <v>0.91425168717745231</v>
      </c>
      <c r="K677" s="221" t="s">
        <v>188</v>
      </c>
      <c r="L677" s="221">
        <v>0.69073121115699998</v>
      </c>
      <c r="M677" s="221" t="b">
        <v>0</v>
      </c>
    </row>
    <row r="678" spans="1:13" x14ac:dyDescent="0.3">
      <c r="A678" s="221" t="s">
        <v>11</v>
      </c>
      <c r="B678" s="224">
        <v>44437</v>
      </c>
      <c r="C678" s="221" t="s">
        <v>200</v>
      </c>
      <c r="D678" s="221">
        <v>5</v>
      </c>
      <c r="E678" s="221">
        <v>3</v>
      </c>
      <c r="F678" s="221" t="s">
        <v>217</v>
      </c>
      <c r="G678" s="221" t="b">
        <v>0</v>
      </c>
      <c r="H678" s="225">
        <v>5.4586466165413503</v>
      </c>
      <c r="I678" s="225">
        <v>5.8170426065162903</v>
      </c>
      <c r="J678" s="225">
        <f t="shared" si="13"/>
        <v>1.0656565656565662</v>
      </c>
      <c r="K678" s="221" t="s">
        <v>190</v>
      </c>
      <c r="L678" s="221">
        <v>0.84787598667811304</v>
      </c>
      <c r="M678" s="221" t="b">
        <v>0</v>
      </c>
    </row>
    <row r="679" spans="1:13" x14ac:dyDescent="0.3">
      <c r="A679" s="221" t="s">
        <v>11</v>
      </c>
      <c r="B679" s="224">
        <v>44437</v>
      </c>
      <c r="C679" s="221" t="s">
        <v>200</v>
      </c>
      <c r="D679" s="221">
        <v>5</v>
      </c>
      <c r="E679" s="221">
        <v>3</v>
      </c>
      <c r="F679" s="221" t="s">
        <v>218</v>
      </c>
      <c r="G679" s="221" t="b">
        <v>0</v>
      </c>
      <c r="H679" s="225">
        <v>6.2288135593220302</v>
      </c>
      <c r="I679" s="225">
        <v>5.6581920903954801</v>
      </c>
      <c r="J679" s="225">
        <f t="shared" si="13"/>
        <v>0.90839002267573743</v>
      </c>
      <c r="K679" s="221" t="s">
        <v>188</v>
      </c>
      <c r="L679" s="221">
        <v>0.676105297684648</v>
      </c>
      <c r="M679" s="221" t="b">
        <v>0</v>
      </c>
    </row>
    <row r="680" spans="1:13" x14ac:dyDescent="0.3">
      <c r="A680" s="221" t="s">
        <v>11</v>
      </c>
      <c r="B680" s="224">
        <v>44437</v>
      </c>
      <c r="C680" s="221" t="s">
        <v>200</v>
      </c>
      <c r="D680" s="221">
        <v>5</v>
      </c>
      <c r="E680" s="221">
        <v>3</v>
      </c>
      <c r="F680" s="221" t="s">
        <v>219</v>
      </c>
      <c r="G680" s="221" t="b">
        <v>0</v>
      </c>
      <c r="H680" s="225">
        <v>5.7930402930402902</v>
      </c>
      <c r="I680" s="225">
        <v>5.1410256410256396</v>
      </c>
      <c r="J680" s="225">
        <f t="shared" si="13"/>
        <v>0.88744862472336405</v>
      </c>
      <c r="K680" s="227" t="s">
        <v>188</v>
      </c>
      <c r="L680" s="221">
        <v>4.0247688749073397E-2</v>
      </c>
      <c r="M680" s="226" t="b">
        <v>1</v>
      </c>
    </row>
    <row r="681" spans="1:13" x14ac:dyDescent="0.3">
      <c r="A681" s="221" t="s">
        <v>11</v>
      </c>
      <c r="B681" s="224">
        <v>44437</v>
      </c>
      <c r="C681" s="221" t="s">
        <v>200</v>
      </c>
      <c r="D681" s="221">
        <v>5</v>
      </c>
      <c r="E681" s="221">
        <v>3</v>
      </c>
      <c r="F681" s="221" t="s">
        <v>220</v>
      </c>
      <c r="G681" s="221" t="b">
        <v>0</v>
      </c>
      <c r="H681" s="225">
        <v>5.3069679849340901</v>
      </c>
      <c r="I681" s="225">
        <v>5.2636534839924698</v>
      </c>
      <c r="J681" s="225">
        <f t="shared" si="13"/>
        <v>0.99183818310858751</v>
      </c>
      <c r="K681" s="221" t="s">
        <v>188</v>
      </c>
      <c r="L681" s="221">
        <v>0.74562593791285003</v>
      </c>
      <c r="M681" s="221" t="b">
        <v>0</v>
      </c>
    </row>
    <row r="682" spans="1:13" x14ac:dyDescent="0.3">
      <c r="A682" s="221" t="s">
        <v>11</v>
      </c>
      <c r="B682" s="224">
        <v>44437</v>
      </c>
      <c r="C682" s="221" t="s">
        <v>200</v>
      </c>
      <c r="D682" s="221">
        <v>5</v>
      </c>
      <c r="E682" s="221">
        <v>3</v>
      </c>
      <c r="F682" s="221" t="s">
        <v>221</v>
      </c>
      <c r="G682" s="221" t="b">
        <v>0</v>
      </c>
      <c r="H682" s="225">
        <v>5.7526881720430101</v>
      </c>
      <c r="I682" s="225">
        <v>5.8709677419354804</v>
      </c>
      <c r="J682" s="225">
        <f t="shared" si="13"/>
        <v>1.020560747663551</v>
      </c>
      <c r="K682" s="221" t="s">
        <v>190</v>
      </c>
      <c r="L682" s="221">
        <v>0.37260321220450698</v>
      </c>
      <c r="M682" s="221" t="b">
        <v>0</v>
      </c>
    </row>
    <row r="683" spans="1:13" x14ac:dyDescent="0.3">
      <c r="A683" s="221" t="s">
        <v>11</v>
      </c>
      <c r="B683" s="224">
        <v>44437</v>
      </c>
      <c r="C683" s="221" t="s">
        <v>200</v>
      </c>
      <c r="D683" s="221">
        <v>6</v>
      </c>
      <c r="E683" s="221">
        <v>1</v>
      </c>
      <c r="F683" s="221" t="s">
        <v>212</v>
      </c>
      <c r="G683" s="221" t="b">
        <v>0</v>
      </c>
      <c r="H683" s="225">
        <v>0.24637681159420299</v>
      </c>
      <c r="I683" s="225">
        <v>0.60869565217391297</v>
      </c>
      <c r="J683" s="225">
        <f t="shared" si="13"/>
        <v>2.4705882352941164</v>
      </c>
      <c r="K683" s="221" t="s">
        <v>190</v>
      </c>
      <c r="L683" s="221">
        <v>0.7359619140625</v>
      </c>
      <c r="M683" s="221" t="b">
        <v>0</v>
      </c>
    </row>
    <row r="684" spans="1:13" x14ac:dyDescent="0.3">
      <c r="A684" s="221" t="s">
        <v>11</v>
      </c>
      <c r="B684" s="224">
        <v>44437</v>
      </c>
      <c r="C684" s="221" t="s">
        <v>200</v>
      </c>
      <c r="D684" s="221">
        <v>6</v>
      </c>
      <c r="E684" s="221">
        <v>1</v>
      </c>
      <c r="F684" s="221" t="s">
        <v>214</v>
      </c>
      <c r="G684" s="221" t="b">
        <v>0</v>
      </c>
      <c r="H684" s="225">
        <v>0.140350877192982</v>
      </c>
      <c r="I684" s="225">
        <v>7.0175438596491196E-2</v>
      </c>
      <c r="J684" s="225">
        <f t="shared" si="13"/>
        <v>0.50000000000000133</v>
      </c>
      <c r="K684" s="221" t="s">
        <v>188</v>
      </c>
      <c r="L684" s="221">
        <v>0.3125</v>
      </c>
      <c r="M684" s="221" t="b">
        <v>0</v>
      </c>
    </row>
    <row r="685" spans="1:13" x14ac:dyDescent="0.3">
      <c r="A685" s="221" t="s">
        <v>11</v>
      </c>
      <c r="B685" s="224">
        <v>44437</v>
      </c>
      <c r="C685" s="221" t="s">
        <v>200</v>
      </c>
      <c r="D685" s="221">
        <v>6</v>
      </c>
      <c r="E685" s="221">
        <v>1</v>
      </c>
      <c r="F685" s="221" t="s">
        <v>156</v>
      </c>
      <c r="G685" s="221" t="b">
        <v>0</v>
      </c>
      <c r="H685" s="225">
        <v>1.24074074074074</v>
      </c>
      <c r="I685" s="225">
        <v>1.6666666666666701</v>
      </c>
      <c r="J685" s="225">
        <f t="shared" si="13"/>
        <v>1.3432835820895557</v>
      </c>
      <c r="K685" s="221" t="s">
        <v>190</v>
      </c>
      <c r="L685" s="221">
        <v>0.406786833398465</v>
      </c>
      <c r="M685" s="221" t="b">
        <v>0</v>
      </c>
    </row>
    <row r="686" spans="1:13" x14ac:dyDescent="0.3">
      <c r="A686" s="221" t="s">
        <v>11</v>
      </c>
      <c r="B686" s="224">
        <v>44437</v>
      </c>
      <c r="C686" s="221" t="s">
        <v>200</v>
      </c>
      <c r="D686" s="221">
        <v>6</v>
      </c>
      <c r="E686" s="221">
        <v>1</v>
      </c>
      <c r="F686" s="221" t="s">
        <v>215</v>
      </c>
      <c r="G686" s="221" t="b">
        <v>0</v>
      </c>
      <c r="H686" s="225">
        <v>0.52083333333333304</v>
      </c>
      <c r="I686" s="225">
        <v>0.546875</v>
      </c>
      <c r="J686" s="225">
        <f t="shared" si="13"/>
        <v>1.0500000000000005</v>
      </c>
      <c r="K686" s="221" t="s">
        <v>190</v>
      </c>
      <c r="L686" s="221">
        <v>0.90252901097331895</v>
      </c>
      <c r="M686" s="221" t="b">
        <v>0</v>
      </c>
    </row>
    <row r="687" spans="1:13" x14ac:dyDescent="0.3">
      <c r="A687" s="221" t="s">
        <v>11</v>
      </c>
      <c r="B687" s="224">
        <v>44437</v>
      </c>
      <c r="C687" s="221" t="s">
        <v>200</v>
      </c>
      <c r="D687" s="221">
        <v>6</v>
      </c>
      <c r="E687" s="221">
        <v>1</v>
      </c>
      <c r="F687" s="221" t="s">
        <v>216</v>
      </c>
      <c r="G687" s="221" t="b">
        <v>0</v>
      </c>
      <c r="H687" s="225">
        <v>0.61971830985915499</v>
      </c>
      <c r="I687" s="225">
        <v>0.62441314553990601</v>
      </c>
      <c r="J687" s="225">
        <f t="shared" si="13"/>
        <v>1.0075757575757573</v>
      </c>
      <c r="K687" s="221" t="s">
        <v>190</v>
      </c>
      <c r="L687" s="221">
        <v>0.56898489290286502</v>
      </c>
      <c r="M687" s="221" t="b">
        <v>0</v>
      </c>
    </row>
    <row r="688" spans="1:13" x14ac:dyDescent="0.3">
      <c r="A688" s="221" t="s">
        <v>11</v>
      </c>
      <c r="B688" s="224">
        <v>44437</v>
      </c>
      <c r="C688" s="221" t="s">
        <v>200</v>
      </c>
      <c r="D688" s="221">
        <v>6</v>
      </c>
      <c r="E688" s="221">
        <v>1</v>
      </c>
      <c r="F688" s="221" t="s">
        <v>217</v>
      </c>
      <c r="G688" s="221" t="b">
        <v>0</v>
      </c>
      <c r="H688" s="225">
        <v>0.66917293233082698</v>
      </c>
      <c r="I688" s="225">
        <v>0.67669172932330801</v>
      </c>
      <c r="J688" s="225">
        <f t="shared" si="13"/>
        <v>1.0112359550561796</v>
      </c>
      <c r="K688" s="221" t="s">
        <v>190</v>
      </c>
      <c r="L688" s="221">
        <v>0.68928811025827896</v>
      </c>
      <c r="M688" s="221" t="b">
        <v>0</v>
      </c>
    </row>
    <row r="689" spans="1:13" x14ac:dyDescent="0.3">
      <c r="A689" s="221" t="s">
        <v>11</v>
      </c>
      <c r="B689" s="224">
        <v>44437</v>
      </c>
      <c r="C689" s="221" t="s">
        <v>200</v>
      </c>
      <c r="D689" s="221">
        <v>6</v>
      </c>
      <c r="E689" s="221">
        <v>1</v>
      </c>
      <c r="F689" s="221" t="s">
        <v>218</v>
      </c>
      <c r="G689" s="221" t="b">
        <v>0</v>
      </c>
      <c r="H689" s="225">
        <v>0.59039548022598898</v>
      </c>
      <c r="I689" s="225">
        <v>0.77683615819208995</v>
      </c>
      <c r="J689" s="225">
        <f t="shared" si="13"/>
        <v>1.3157894736842091</v>
      </c>
      <c r="K689" s="221" t="s">
        <v>190</v>
      </c>
      <c r="L689" s="221">
        <v>0.37395195970254502</v>
      </c>
      <c r="M689" s="221" t="b">
        <v>0</v>
      </c>
    </row>
    <row r="690" spans="1:13" x14ac:dyDescent="0.3">
      <c r="A690" s="221" t="s">
        <v>11</v>
      </c>
      <c r="B690" s="224">
        <v>44437</v>
      </c>
      <c r="C690" s="221" t="s">
        <v>200</v>
      </c>
      <c r="D690" s="221">
        <v>6</v>
      </c>
      <c r="E690" s="221">
        <v>1</v>
      </c>
      <c r="F690" s="221" t="s">
        <v>219</v>
      </c>
      <c r="G690" s="221" t="b">
        <v>0</v>
      </c>
      <c r="H690" s="225">
        <v>0.60622710622710596</v>
      </c>
      <c r="I690" s="225">
        <v>0.54945054945055005</v>
      </c>
      <c r="J690" s="225">
        <f t="shared" si="13"/>
        <v>0.90634441087613427</v>
      </c>
      <c r="K690" s="221" t="s">
        <v>188</v>
      </c>
      <c r="L690" s="221">
        <v>0.26874333424840702</v>
      </c>
      <c r="M690" s="221" t="b">
        <v>0</v>
      </c>
    </row>
    <row r="691" spans="1:13" x14ac:dyDescent="0.3">
      <c r="A691" s="221" t="s">
        <v>11</v>
      </c>
      <c r="B691" s="224">
        <v>44437</v>
      </c>
      <c r="C691" s="221" t="s">
        <v>200</v>
      </c>
      <c r="D691" s="221">
        <v>6</v>
      </c>
      <c r="E691" s="221">
        <v>1</v>
      </c>
      <c r="F691" s="221" t="s">
        <v>220</v>
      </c>
      <c r="G691" s="221" t="b">
        <v>0</v>
      </c>
      <c r="H691" s="225">
        <v>0.67419962335216599</v>
      </c>
      <c r="I691" s="225">
        <v>0.51224105461393599</v>
      </c>
      <c r="J691" s="225">
        <f t="shared" si="13"/>
        <v>0.75977653631284892</v>
      </c>
      <c r="K691" s="227" t="s">
        <v>188</v>
      </c>
      <c r="L691" s="221">
        <v>4.1607132420132802E-2</v>
      </c>
      <c r="M691" s="226" t="b">
        <v>1</v>
      </c>
    </row>
    <row r="692" spans="1:13" x14ac:dyDescent="0.3">
      <c r="A692" s="221" t="s">
        <v>11</v>
      </c>
      <c r="B692" s="224">
        <v>44437</v>
      </c>
      <c r="C692" s="221" t="s">
        <v>200</v>
      </c>
      <c r="D692" s="221">
        <v>6</v>
      </c>
      <c r="E692" s="221">
        <v>1</v>
      </c>
      <c r="F692" s="221" t="s">
        <v>221</v>
      </c>
      <c r="G692" s="221" t="b">
        <v>0</v>
      </c>
      <c r="H692" s="225">
        <v>0.56989247311827995</v>
      </c>
      <c r="I692" s="225">
        <v>0.72580645161290303</v>
      </c>
      <c r="J692" s="225">
        <f t="shared" si="13"/>
        <v>1.2735849056603761</v>
      </c>
      <c r="K692" s="221" t="s">
        <v>190</v>
      </c>
      <c r="L692" s="221">
        <v>0.23867884860348601</v>
      </c>
      <c r="M692" s="221" t="b">
        <v>0</v>
      </c>
    </row>
    <row r="693" spans="1:13" x14ac:dyDescent="0.3">
      <c r="A693" s="221" t="s">
        <v>11</v>
      </c>
      <c r="B693" s="224">
        <v>44437</v>
      </c>
      <c r="C693" s="221" t="s">
        <v>200</v>
      </c>
      <c r="D693" s="221">
        <v>6</v>
      </c>
      <c r="E693" s="221">
        <v>2</v>
      </c>
      <c r="F693" s="221" t="s">
        <v>212</v>
      </c>
      <c r="G693" s="221" t="b">
        <v>0</v>
      </c>
      <c r="H693" s="225">
        <v>5.5652173913043503</v>
      </c>
      <c r="I693" s="225">
        <v>5.5072463768116</v>
      </c>
      <c r="J693" s="225">
        <f t="shared" si="13"/>
        <v>0.98958333333333393</v>
      </c>
      <c r="K693" s="221" t="s">
        <v>188</v>
      </c>
      <c r="L693" s="221">
        <v>0.97570661469402697</v>
      </c>
      <c r="M693" s="221" t="b">
        <v>0</v>
      </c>
    </row>
    <row r="694" spans="1:13" x14ac:dyDescent="0.3">
      <c r="A694" s="221" t="s">
        <v>11</v>
      </c>
      <c r="B694" s="224">
        <v>44437</v>
      </c>
      <c r="C694" s="221" t="s">
        <v>200</v>
      </c>
      <c r="D694" s="221">
        <v>6</v>
      </c>
      <c r="E694" s="221">
        <v>2</v>
      </c>
      <c r="F694" s="221" t="s">
        <v>214</v>
      </c>
      <c r="G694" s="221" t="b">
        <v>0</v>
      </c>
      <c r="H694" s="225">
        <v>5.1228070175438596</v>
      </c>
      <c r="I694" s="225">
        <v>5.1052631578947398</v>
      </c>
      <c r="J694" s="225">
        <f t="shared" si="13"/>
        <v>0.99657534246575397</v>
      </c>
      <c r="K694" s="221" t="s">
        <v>188</v>
      </c>
      <c r="L694" s="221">
        <v>0.5010986328125</v>
      </c>
      <c r="M694" s="221" t="b">
        <v>0</v>
      </c>
    </row>
    <row r="695" spans="1:13" x14ac:dyDescent="0.3">
      <c r="A695" s="221" t="s">
        <v>11</v>
      </c>
      <c r="B695" s="224">
        <v>44437</v>
      </c>
      <c r="C695" s="221" t="s">
        <v>200</v>
      </c>
      <c r="D695" s="221">
        <v>6</v>
      </c>
      <c r="E695" s="221">
        <v>2</v>
      </c>
      <c r="F695" s="221" t="s">
        <v>156</v>
      </c>
      <c r="G695" s="221" t="b">
        <v>0</v>
      </c>
      <c r="H695" s="225">
        <v>7.7407407407407396</v>
      </c>
      <c r="I695" s="225">
        <v>9.2222222222222197</v>
      </c>
      <c r="J695" s="225">
        <f t="shared" si="13"/>
        <v>1.1913875598086123</v>
      </c>
      <c r="K695" s="221" t="s">
        <v>190</v>
      </c>
      <c r="L695" s="221">
        <v>6.4027530387012505E-2</v>
      </c>
      <c r="M695" s="221" t="b">
        <v>0</v>
      </c>
    </row>
    <row r="696" spans="1:13" x14ac:dyDescent="0.3">
      <c r="A696" s="221" t="s">
        <v>11</v>
      </c>
      <c r="B696" s="224">
        <v>44437</v>
      </c>
      <c r="C696" s="221" t="s">
        <v>200</v>
      </c>
      <c r="D696" s="221">
        <v>6</v>
      </c>
      <c r="E696" s="221">
        <v>2</v>
      </c>
      <c r="F696" s="221" t="s">
        <v>215</v>
      </c>
      <c r="G696" s="221" t="b">
        <v>0</v>
      </c>
      <c r="H696" s="225">
        <v>6.8333333333333304</v>
      </c>
      <c r="I696" s="225">
        <v>5.9947916666666696</v>
      </c>
      <c r="J696" s="225">
        <f t="shared" si="13"/>
        <v>0.87728658536585447</v>
      </c>
      <c r="K696" s="221" t="s">
        <v>188</v>
      </c>
      <c r="L696" s="221">
        <v>5.1336515308321402E-2</v>
      </c>
      <c r="M696" s="221" t="b">
        <v>0</v>
      </c>
    </row>
    <row r="697" spans="1:13" x14ac:dyDescent="0.3">
      <c r="A697" s="221" t="s">
        <v>11</v>
      </c>
      <c r="B697" s="224">
        <v>44437</v>
      </c>
      <c r="C697" s="221" t="s">
        <v>200</v>
      </c>
      <c r="D697" s="221">
        <v>6</v>
      </c>
      <c r="E697" s="221">
        <v>2</v>
      </c>
      <c r="F697" s="221" t="s">
        <v>216</v>
      </c>
      <c r="G697" s="221" t="b">
        <v>0</v>
      </c>
      <c r="H697" s="225">
        <v>6.4483568075117397</v>
      </c>
      <c r="I697" s="225">
        <v>6.3779342723004699</v>
      </c>
      <c r="J697" s="225">
        <f t="shared" si="13"/>
        <v>0.98907899526756426</v>
      </c>
      <c r="K697" s="221" t="s">
        <v>188</v>
      </c>
      <c r="L697" s="221">
        <v>0.60277621991049801</v>
      </c>
      <c r="M697" s="221" t="b">
        <v>0</v>
      </c>
    </row>
    <row r="698" spans="1:13" x14ac:dyDescent="0.3">
      <c r="A698" s="221" t="s">
        <v>11</v>
      </c>
      <c r="B698" s="224">
        <v>44437</v>
      </c>
      <c r="C698" s="221" t="s">
        <v>200</v>
      </c>
      <c r="D698" s="221">
        <v>6</v>
      </c>
      <c r="E698" s="221">
        <v>2</v>
      </c>
      <c r="F698" s="221" t="s">
        <v>217</v>
      </c>
      <c r="G698" s="221" t="b">
        <v>0</v>
      </c>
      <c r="H698" s="225">
        <v>6.10025062656642</v>
      </c>
      <c r="I698" s="225">
        <v>6.6365914786967402</v>
      </c>
      <c r="J698" s="225">
        <f t="shared" si="13"/>
        <v>1.0879211175020533</v>
      </c>
      <c r="K698" s="221" t="s">
        <v>190</v>
      </c>
      <c r="L698" s="221">
        <v>6.2196865490805199E-2</v>
      </c>
      <c r="M698" s="221" t="b">
        <v>0</v>
      </c>
    </row>
    <row r="699" spans="1:13" x14ac:dyDescent="0.3">
      <c r="A699" s="221" t="s">
        <v>11</v>
      </c>
      <c r="B699" s="224">
        <v>44437</v>
      </c>
      <c r="C699" s="221" t="s">
        <v>200</v>
      </c>
      <c r="D699" s="221">
        <v>6</v>
      </c>
      <c r="E699" s="221">
        <v>2</v>
      </c>
      <c r="F699" s="221" t="s">
        <v>218</v>
      </c>
      <c r="G699" s="221" t="b">
        <v>0</v>
      </c>
      <c r="H699" s="225">
        <v>6.27683615819209</v>
      </c>
      <c r="I699" s="225">
        <v>6.0903954802259896</v>
      </c>
      <c r="J699" s="225">
        <f t="shared" si="13"/>
        <v>0.97029702970297049</v>
      </c>
      <c r="K699" s="221" t="s">
        <v>188</v>
      </c>
      <c r="L699" s="221">
        <v>0.72351566500977904</v>
      </c>
      <c r="M699" s="221" t="b">
        <v>0</v>
      </c>
    </row>
    <row r="700" spans="1:13" x14ac:dyDescent="0.3">
      <c r="A700" s="221" t="s">
        <v>11</v>
      </c>
      <c r="B700" s="224">
        <v>44437</v>
      </c>
      <c r="C700" s="221" t="s">
        <v>200</v>
      </c>
      <c r="D700" s="221">
        <v>6</v>
      </c>
      <c r="E700" s="221">
        <v>2</v>
      </c>
      <c r="F700" s="221" t="s">
        <v>219</v>
      </c>
      <c r="G700" s="221" t="b">
        <v>0</v>
      </c>
      <c r="H700" s="225">
        <v>6.4304029304029298</v>
      </c>
      <c r="I700" s="225">
        <v>6.4450549450549399</v>
      </c>
      <c r="J700" s="225">
        <f t="shared" si="13"/>
        <v>1.0022785531187688</v>
      </c>
      <c r="K700" s="221" t="s">
        <v>190</v>
      </c>
      <c r="L700" s="221">
        <v>0.99819976673047295</v>
      </c>
      <c r="M700" s="221" t="b">
        <v>0</v>
      </c>
    </row>
    <row r="701" spans="1:13" x14ac:dyDescent="0.3">
      <c r="A701" s="221" t="s">
        <v>11</v>
      </c>
      <c r="B701" s="224">
        <v>44437</v>
      </c>
      <c r="C701" s="221" t="s">
        <v>200</v>
      </c>
      <c r="D701" s="221">
        <v>6</v>
      </c>
      <c r="E701" s="221">
        <v>2</v>
      </c>
      <c r="F701" s="221" t="s">
        <v>220</v>
      </c>
      <c r="G701" s="221" t="b">
        <v>0</v>
      </c>
      <c r="H701" s="225">
        <v>6.5103578154425596</v>
      </c>
      <c r="I701" s="225">
        <v>6.0866290018832396</v>
      </c>
      <c r="J701" s="225">
        <f t="shared" si="13"/>
        <v>0.93491466589528527</v>
      </c>
      <c r="K701" s="221" t="s">
        <v>188</v>
      </c>
      <c r="L701" s="221">
        <v>0.107048156147196</v>
      </c>
      <c r="M701" s="221" t="b">
        <v>0</v>
      </c>
    </row>
    <row r="702" spans="1:13" x14ac:dyDescent="0.3">
      <c r="A702" s="221" t="s">
        <v>11</v>
      </c>
      <c r="B702" s="224">
        <v>44437</v>
      </c>
      <c r="C702" s="221" t="s">
        <v>200</v>
      </c>
      <c r="D702" s="221">
        <v>6</v>
      </c>
      <c r="E702" s="221">
        <v>2</v>
      </c>
      <c r="F702" s="221" t="s">
        <v>221</v>
      </c>
      <c r="G702" s="221" t="b">
        <v>0</v>
      </c>
      <c r="H702" s="225">
        <v>6.3494623655913998</v>
      </c>
      <c r="I702" s="225">
        <v>5.8387096774193603</v>
      </c>
      <c r="J702" s="225">
        <f t="shared" si="13"/>
        <v>0.91955969517358227</v>
      </c>
      <c r="K702" s="221" t="s">
        <v>188</v>
      </c>
      <c r="L702" s="221">
        <v>0.51098408349048796</v>
      </c>
      <c r="M702" s="221" t="b">
        <v>0</v>
      </c>
    </row>
    <row r="703" spans="1:13" x14ac:dyDescent="0.3">
      <c r="A703" s="221" t="s">
        <v>11</v>
      </c>
      <c r="B703" s="224">
        <v>44437</v>
      </c>
      <c r="C703" s="221" t="s">
        <v>200</v>
      </c>
      <c r="D703" s="221">
        <v>8</v>
      </c>
      <c r="E703" s="221">
        <v>1</v>
      </c>
      <c r="F703" s="221" t="s">
        <v>212</v>
      </c>
      <c r="G703" s="221" t="b">
        <v>0</v>
      </c>
      <c r="H703" s="225">
        <v>0.42028985507246402</v>
      </c>
      <c r="I703" s="225">
        <v>0.30434782608695699</v>
      </c>
      <c r="J703" s="225">
        <f t="shared" si="13"/>
        <v>0.72413793103448343</v>
      </c>
      <c r="K703" s="221" t="s">
        <v>188</v>
      </c>
      <c r="L703" s="221">
        <v>0.22607672208088</v>
      </c>
      <c r="M703" s="221" t="b">
        <v>0</v>
      </c>
    </row>
    <row r="704" spans="1:13" x14ac:dyDescent="0.3">
      <c r="A704" s="221" t="s">
        <v>11</v>
      </c>
      <c r="B704" s="224">
        <v>44437</v>
      </c>
      <c r="C704" s="221" t="s">
        <v>200</v>
      </c>
      <c r="D704" s="221">
        <v>8</v>
      </c>
      <c r="E704" s="221">
        <v>1</v>
      </c>
      <c r="F704" s="221" t="s">
        <v>214</v>
      </c>
      <c r="G704" s="221" t="b">
        <v>0</v>
      </c>
      <c r="H704" s="225">
        <v>0.24561403508771901</v>
      </c>
      <c r="I704" s="225">
        <v>0.28070175438596501</v>
      </c>
      <c r="J704" s="225">
        <f t="shared" si="13"/>
        <v>1.1428571428571446</v>
      </c>
      <c r="K704" s="221" t="s">
        <v>190</v>
      </c>
      <c r="L704" s="221">
        <v>0.81103515625</v>
      </c>
      <c r="M704" s="221" t="b">
        <v>0</v>
      </c>
    </row>
    <row r="705" spans="1:13" x14ac:dyDescent="0.3">
      <c r="A705" s="221" t="s">
        <v>11</v>
      </c>
      <c r="B705" s="224">
        <v>44437</v>
      </c>
      <c r="C705" s="221" t="s">
        <v>200</v>
      </c>
      <c r="D705" s="221">
        <v>8</v>
      </c>
      <c r="E705" s="221">
        <v>1</v>
      </c>
      <c r="F705" s="221" t="s">
        <v>156</v>
      </c>
      <c r="G705" s="221" t="b">
        <v>0</v>
      </c>
      <c r="H705" s="225">
        <v>0.5</v>
      </c>
      <c r="I705" s="225">
        <v>0.907407407407407</v>
      </c>
      <c r="J705" s="225">
        <f t="shared" si="13"/>
        <v>1.814814814814814</v>
      </c>
      <c r="K705" s="221" t="s">
        <v>190</v>
      </c>
      <c r="L705" s="221">
        <v>5.95703125E-2</v>
      </c>
      <c r="M705" s="221" t="b">
        <v>0</v>
      </c>
    </row>
    <row r="706" spans="1:13" x14ac:dyDescent="0.3">
      <c r="A706" s="221" t="s">
        <v>11</v>
      </c>
      <c r="B706" s="224">
        <v>44437</v>
      </c>
      <c r="C706" s="221" t="s">
        <v>200</v>
      </c>
      <c r="D706" s="221">
        <v>8</v>
      </c>
      <c r="E706" s="221">
        <v>1</v>
      </c>
      <c r="F706" s="221" t="s">
        <v>215</v>
      </c>
      <c r="G706" s="221" t="b">
        <v>0</v>
      </c>
      <c r="H706" s="225">
        <v>0.515625</v>
      </c>
      <c r="I706" s="225">
        <v>0.29166666666666702</v>
      </c>
      <c r="J706" s="225">
        <f t="shared" ref="J706:J769" si="14">I706/H706</f>
        <v>0.5656565656565663</v>
      </c>
      <c r="K706" s="221" t="s">
        <v>188</v>
      </c>
      <c r="L706" s="221">
        <v>9.8989394406451603E-2</v>
      </c>
      <c r="M706" s="221" t="b">
        <v>0</v>
      </c>
    </row>
    <row r="707" spans="1:13" x14ac:dyDescent="0.3">
      <c r="A707" s="221" t="s">
        <v>11</v>
      </c>
      <c r="B707" s="224">
        <v>44437</v>
      </c>
      <c r="C707" s="221" t="s">
        <v>200</v>
      </c>
      <c r="D707" s="221">
        <v>8</v>
      </c>
      <c r="E707" s="221">
        <v>1</v>
      </c>
      <c r="F707" s="221" t="s">
        <v>216</v>
      </c>
      <c r="G707" s="221" t="b">
        <v>0</v>
      </c>
      <c r="H707" s="225">
        <v>0.45305164319248797</v>
      </c>
      <c r="I707" s="225">
        <v>0.34741784037558698</v>
      </c>
      <c r="J707" s="225">
        <f t="shared" si="14"/>
        <v>0.76683937823834269</v>
      </c>
      <c r="K707" s="221" t="s">
        <v>188</v>
      </c>
      <c r="L707" s="221">
        <v>0.18251984590235201</v>
      </c>
      <c r="M707" s="221" t="b">
        <v>0</v>
      </c>
    </row>
    <row r="708" spans="1:13" x14ac:dyDescent="0.3">
      <c r="A708" s="221" t="s">
        <v>11</v>
      </c>
      <c r="B708" s="224">
        <v>44437</v>
      </c>
      <c r="C708" s="221" t="s">
        <v>200</v>
      </c>
      <c r="D708" s="221">
        <v>8</v>
      </c>
      <c r="E708" s="221">
        <v>1</v>
      </c>
      <c r="F708" s="221" t="s">
        <v>217</v>
      </c>
      <c r="G708" s="221" t="b">
        <v>0</v>
      </c>
      <c r="H708" s="225">
        <v>0.37343358395990001</v>
      </c>
      <c r="I708" s="225">
        <v>0.406015037593985</v>
      </c>
      <c r="J708" s="225">
        <f t="shared" si="14"/>
        <v>1.0872483221476503</v>
      </c>
      <c r="K708" s="221" t="s">
        <v>190</v>
      </c>
      <c r="L708" s="221">
        <v>0.85917087648569002</v>
      </c>
      <c r="M708" s="221" t="b">
        <v>0</v>
      </c>
    </row>
    <row r="709" spans="1:13" x14ac:dyDescent="0.3">
      <c r="A709" s="221" t="s">
        <v>11</v>
      </c>
      <c r="B709" s="224">
        <v>44437</v>
      </c>
      <c r="C709" s="221" t="s">
        <v>200</v>
      </c>
      <c r="D709" s="221">
        <v>8</v>
      </c>
      <c r="E709" s="221">
        <v>1</v>
      </c>
      <c r="F709" s="221" t="s">
        <v>218</v>
      </c>
      <c r="G709" s="221" t="b">
        <v>0</v>
      </c>
      <c r="H709" s="225">
        <v>0.45762711864406802</v>
      </c>
      <c r="I709" s="225">
        <v>0.33615819209039499</v>
      </c>
      <c r="J709" s="225">
        <f t="shared" si="14"/>
        <v>0.7345679012345665</v>
      </c>
      <c r="K709" s="221" t="s">
        <v>188</v>
      </c>
      <c r="L709" s="221">
        <v>0.29616179843025597</v>
      </c>
      <c r="M709" s="221" t="b">
        <v>0</v>
      </c>
    </row>
    <row r="710" spans="1:13" x14ac:dyDescent="0.3">
      <c r="A710" s="221" t="s">
        <v>11</v>
      </c>
      <c r="B710" s="224">
        <v>44437</v>
      </c>
      <c r="C710" s="221" t="s">
        <v>200</v>
      </c>
      <c r="D710" s="221">
        <v>8</v>
      </c>
      <c r="E710" s="221">
        <v>1</v>
      </c>
      <c r="F710" s="221" t="s">
        <v>219</v>
      </c>
      <c r="G710" s="221" t="b">
        <v>0</v>
      </c>
      <c r="H710" s="225">
        <v>0.43589743589743601</v>
      </c>
      <c r="I710" s="225">
        <v>0.32967032967033</v>
      </c>
      <c r="J710" s="225">
        <f t="shared" si="14"/>
        <v>0.75630252100840389</v>
      </c>
      <c r="K710" s="221" t="s">
        <v>188</v>
      </c>
      <c r="L710" s="221">
        <v>0.12716942408676099</v>
      </c>
      <c r="M710" s="221" t="b">
        <v>0</v>
      </c>
    </row>
    <row r="711" spans="1:13" x14ac:dyDescent="0.3">
      <c r="A711" s="221" t="s">
        <v>11</v>
      </c>
      <c r="B711" s="224">
        <v>44437</v>
      </c>
      <c r="C711" s="221" t="s">
        <v>200</v>
      </c>
      <c r="D711" s="221">
        <v>8</v>
      </c>
      <c r="E711" s="221">
        <v>1</v>
      </c>
      <c r="F711" s="221" t="s">
        <v>220</v>
      </c>
      <c r="G711" s="221" t="b">
        <v>0</v>
      </c>
      <c r="H711" s="225">
        <v>0.39736346516007498</v>
      </c>
      <c r="I711" s="225">
        <v>0.47457627118644102</v>
      </c>
      <c r="J711" s="225">
        <f t="shared" si="14"/>
        <v>1.1943127962085327</v>
      </c>
      <c r="K711" s="221" t="s">
        <v>190</v>
      </c>
      <c r="L711" s="221">
        <v>0.92158660564012995</v>
      </c>
      <c r="M711" s="221" t="b">
        <v>0</v>
      </c>
    </row>
    <row r="712" spans="1:13" x14ac:dyDescent="0.3">
      <c r="A712" s="221" t="s">
        <v>11</v>
      </c>
      <c r="B712" s="224">
        <v>44437</v>
      </c>
      <c r="C712" s="221" t="s">
        <v>200</v>
      </c>
      <c r="D712" s="221">
        <v>8</v>
      </c>
      <c r="E712" s="221">
        <v>1</v>
      </c>
      <c r="F712" s="221" t="s">
        <v>221</v>
      </c>
      <c r="G712" s="221" t="b">
        <v>0</v>
      </c>
      <c r="H712" s="225">
        <v>0.51612903225806495</v>
      </c>
      <c r="I712" s="225">
        <v>0.456989247311828</v>
      </c>
      <c r="J712" s="225">
        <f t="shared" si="14"/>
        <v>0.88541666666666596</v>
      </c>
      <c r="K712" s="221" t="s">
        <v>188</v>
      </c>
      <c r="L712" s="221">
        <v>0.54277043063066599</v>
      </c>
      <c r="M712" s="221" t="b">
        <v>0</v>
      </c>
    </row>
    <row r="713" spans="1:13" x14ac:dyDescent="0.3">
      <c r="A713" s="221" t="s">
        <v>11</v>
      </c>
      <c r="B713" s="224">
        <v>44437</v>
      </c>
      <c r="C713" s="221" t="s">
        <v>200</v>
      </c>
      <c r="D713" s="221">
        <v>8</v>
      </c>
      <c r="E713" s="221">
        <v>2</v>
      </c>
      <c r="F713" s="221" t="s">
        <v>212</v>
      </c>
      <c r="G713" s="221" t="b">
        <v>0</v>
      </c>
      <c r="H713" s="225">
        <v>1.4492753623188401E-2</v>
      </c>
      <c r="I713" s="225">
        <v>0.101449275362319</v>
      </c>
      <c r="J713" s="225">
        <f t="shared" si="14"/>
        <v>7.0000000000000133</v>
      </c>
      <c r="K713" s="221" t="s">
        <v>190</v>
      </c>
      <c r="L713" s="221">
        <v>0.3125</v>
      </c>
      <c r="M713" s="221" t="b">
        <v>0</v>
      </c>
    </row>
    <row r="714" spans="1:13" x14ac:dyDescent="0.3">
      <c r="A714" s="221" t="s">
        <v>11</v>
      </c>
      <c r="B714" s="224">
        <v>44437</v>
      </c>
      <c r="C714" s="221" t="s">
        <v>200</v>
      </c>
      <c r="D714" s="221">
        <v>8</v>
      </c>
      <c r="E714" s="221">
        <v>2</v>
      </c>
      <c r="F714" s="221" t="s">
        <v>214</v>
      </c>
      <c r="G714" s="221" t="b">
        <v>0</v>
      </c>
      <c r="H714" s="225">
        <v>5.2631578947368397E-2</v>
      </c>
      <c r="I714" s="225">
        <v>0</v>
      </c>
      <c r="J714" s="225">
        <f t="shared" si="14"/>
        <v>0</v>
      </c>
      <c r="K714" s="221" t="s">
        <v>188</v>
      </c>
      <c r="L714" s="221">
        <v>0.25</v>
      </c>
      <c r="M714" s="221" t="b">
        <v>0</v>
      </c>
    </row>
    <row r="715" spans="1:13" x14ac:dyDescent="0.3">
      <c r="A715" s="221" t="s">
        <v>11</v>
      </c>
      <c r="B715" s="224">
        <v>44437</v>
      </c>
      <c r="C715" s="221" t="s">
        <v>200</v>
      </c>
      <c r="D715" s="221">
        <v>8</v>
      </c>
      <c r="E715" s="221">
        <v>2</v>
      </c>
      <c r="F715" s="221" t="s">
        <v>156</v>
      </c>
      <c r="G715" s="221" t="b">
        <v>0</v>
      </c>
      <c r="H715" s="225">
        <v>5.5555555555555601E-2</v>
      </c>
      <c r="I715" s="225">
        <v>0.57407407407407396</v>
      </c>
      <c r="J715" s="225">
        <f t="shared" si="14"/>
        <v>10.333333333333323</v>
      </c>
      <c r="K715" s="221" t="s">
        <v>190</v>
      </c>
      <c r="L715" s="221">
        <v>5.2734375E-2</v>
      </c>
      <c r="M715" s="221" t="b">
        <v>0</v>
      </c>
    </row>
    <row r="716" spans="1:13" x14ac:dyDescent="0.3">
      <c r="A716" s="221" t="s">
        <v>11</v>
      </c>
      <c r="B716" s="224">
        <v>44437</v>
      </c>
      <c r="C716" s="221" t="s">
        <v>200</v>
      </c>
      <c r="D716" s="221">
        <v>8</v>
      </c>
      <c r="E716" s="221">
        <v>2</v>
      </c>
      <c r="F716" s="221" t="s">
        <v>215</v>
      </c>
      <c r="G716" s="221" t="b">
        <v>0</v>
      </c>
      <c r="H716" s="225">
        <v>0.28125</v>
      </c>
      <c r="I716" s="225">
        <v>6.25E-2</v>
      </c>
      <c r="J716" s="225">
        <f t="shared" si="14"/>
        <v>0.22222222222222221</v>
      </c>
      <c r="K716" s="227" t="s">
        <v>188</v>
      </c>
      <c r="L716" s="221">
        <v>6.2655302059794896E-3</v>
      </c>
      <c r="M716" s="226" t="b">
        <v>1</v>
      </c>
    </row>
    <row r="717" spans="1:13" x14ac:dyDescent="0.3">
      <c r="A717" s="221" t="s">
        <v>11</v>
      </c>
      <c r="B717" s="224">
        <v>44437</v>
      </c>
      <c r="C717" s="221" t="s">
        <v>200</v>
      </c>
      <c r="D717" s="221">
        <v>8</v>
      </c>
      <c r="E717" s="221">
        <v>2</v>
      </c>
      <c r="F717" s="221" t="s">
        <v>216</v>
      </c>
      <c r="G717" s="221" t="b">
        <v>0</v>
      </c>
      <c r="H717" s="225">
        <v>0.28169014084507099</v>
      </c>
      <c r="I717" s="225">
        <v>7.0422535211267595E-2</v>
      </c>
      <c r="J717" s="225">
        <f t="shared" si="14"/>
        <v>0.24999999999999944</v>
      </c>
      <c r="K717" s="227" t="s">
        <v>188</v>
      </c>
      <c r="L717" s="221">
        <v>4.6505153501015799E-2</v>
      </c>
      <c r="M717" s="226" t="b">
        <v>1</v>
      </c>
    </row>
    <row r="718" spans="1:13" x14ac:dyDescent="0.3">
      <c r="A718" s="221" t="s">
        <v>11</v>
      </c>
      <c r="B718" s="224">
        <v>44437</v>
      </c>
      <c r="C718" s="221" t="s">
        <v>200</v>
      </c>
      <c r="D718" s="221">
        <v>8</v>
      </c>
      <c r="E718" s="221">
        <v>2</v>
      </c>
      <c r="F718" s="221" t="s">
        <v>217</v>
      </c>
      <c r="G718" s="221" t="b">
        <v>0</v>
      </c>
      <c r="H718" s="225">
        <v>0.10275689223057601</v>
      </c>
      <c r="I718" s="225">
        <v>0.21804511278195499</v>
      </c>
      <c r="J718" s="225">
        <f t="shared" si="14"/>
        <v>2.121951219512205</v>
      </c>
      <c r="K718" s="221" t="s">
        <v>190</v>
      </c>
      <c r="L718" s="221">
        <v>5.5995090621403898E-2</v>
      </c>
      <c r="M718" s="221" t="b">
        <v>0</v>
      </c>
    </row>
    <row r="719" spans="1:13" x14ac:dyDescent="0.3">
      <c r="A719" s="221" t="s">
        <v>11</v>
      </c>
      <c r="B719" s="224">
        <v>44437</v>
      </c>
      <c r="C719" s="221" t="s">
        <v>200</v>
      </c>
      <c r="D719" s="221">
        <v>8</v>
      </c>
      <c r="E719" s="221">
        <v>2</v>
      </c>
      <c r="F719" s="221" t="s">
        <v>218</v>
      </c>
      <c r="G719" s="221" t="b">
        <v>0</v>
      </c>
      <c r="H719" s="225">
        <v>0.25988700564971801</v>
      </c>
      <c r="I719" s="225">
        <v>0.129943502824859</v>
      </c>
      <c r="J719" s="225">
        <f t="shared" si="14"/>
        <v>0.5</v>
      </c>
      <c r="K719" s="221" t="s">
        <v>188</v>
      </c>
      <c r="L719" s="221">
        <v>0.14664171974453999</v>
      </c>
      <c r="M719" s="221" t="b">
        <v>0</v>
      </c>
    </row>
    <row r="720" spans="1:13" x14ac:dyDescent="0.3">
      <c r="A720" s="221" t="s">
        <v>11</v>
      </c>
      <c r="B720" s="224">
        <v>44437</v>
      </c>
      <c r="C720" s="221" t="s">
        <v>200</v>
      </c>
      <c r="D720" s="221">
        <v>8</v>
      </c>
      <c r="E720" s="221">
        <v>2</v>
      </c>
      <c r="F720" s="221" t="s">
        <v>219</v>
      </c>
      <c r="G720" s="221" t="b">
        <v>0</v>
      </c>
      <c r="H720" s="225">
        <v>0.175824175824176</v>
      </c>
      <c r="I720" s="225">
        <v>5.8608058608058601E-2</v>
      </c>
      <c r="J720" s="225">
        <f t="shared" si="14"/>
        <v>0.33333333333333293</v>
      </c>
      <c r="K720" s="227" t="s">
        <v>188</v>
      </c>
      <c r="L720" s="221">
        <v>3.0222940752140801E-2</v>
      </c>
      <c r="M720" s="226" t="b">
        <v>1</v>
      </c>
    </row>
    <row r="721" spans="1:13" x14ac:dyDescent="0.3">
      <c r="A721" s="221" t="s">
        <v>11</v>
      </c>
      <c r="B721" s="224">
        <v>44437</v>
      </c>
      <c r="C721" s="221" t="s">
        <v>200</v>
      </c>
      <c r="D721" s="221">
        <v>8</v>
      </c>
      <c r="E721" s="221">
        <v>2</v>
      </c>
      <c r="F721" s="221" t="s">
        <v>220</v>
      </c>
      <c r="G721" s="221" t="b">
        <v>0</v>
      </c>
      <c r="H721" s="225">
        <v>0.12241054613936</v>
      </c>
      <c r="I721" s="225">
        <v>9.4161958568738199E-2</v>
      </c>
      <c r="J721" s="225">
        <f t="shared" si="14"/>
        <v>0.76923076923076705</v>
      </c>
      <c r="K721" s="221" t="s">
        <v>188</v>
      </c>
      <c r="L721" s="221">
        <v>0.87055196912239996</v>
      </c>
      <c r="M721" s="221" t="b">
        <v>0</v>
      </c>
    </row>
    <row r="722" spans="1:13" x14ac:dyDescent="0.3">
      <c r="A722" s="221" t="s">
        <v>11</v>
      </c>
      <c r="B722" s="224">
        <v>44437</v>
      </c>
      <c r="C722" s="221" t="s">
        <v>200</v>
      </c>
      <c r="D722" s="221">
        <v>8</v>
      </c>
      <c r="E722" s="221">
        <v>2</v>
      </c>
      <c r="F722" s="221" t="s">
        <v>221</v>
      </c>
      <c r="G722" s="221" t="b">
        <v>0</v>
      </c>
      <c r="H722" s="225">
        <v>0.38172043010752699</v>
      </c>
      <c r="I722" s="225">
        <v>0.36021505376344098</v>
      </c>
      <c r="J722" s="225">
        <f t="shared" si="14"/>
        <v>0.94366197183098599</v>
      </c>
      <c r="K722" s="221" t="s">
        <v>188</v>
      </c>
      <c r="L722" s="221">
        <v>0.53930332694887495</v>
      </c>
      <c r="M722" s="221" t="b">
        <v>0</v>
      </c>
    </row>
    <row r="723" spans="1:13" x14ac:dyDescent="0.3">
      <c r="A723" s="221" t="s">
        <v>11</v>
      </c>
      <c r="B723" s="224">
        <v>44437</v>
      </c>
      <c r="C723" s="221" t="s">
        <v>200</v>
      </c>
      <c r="D723" s="221">
        <v>8</v>
      </c>
      <c r="E723" s="221">
        <v>3</v>
      </c>
      <c r="F723" s="221" t="s">
        <v>212</v>
      </c>
      <c r="G723" s="221" t="b">
        <v>0</v>
      </c>
      <c r="H723" s="221">
        <v>0</v>
      </c>
      <c r="I723" s="225">
        <v>4.3478260869565202E-2</v>
      </c>
      <c r="J723" s="221" t="e">
        <f t="shared" si="14"/>
        <v>#DIV/0!</v>
      </c>
      <c r="K723" s="221" t="s">
        <v>190</v>
      </c>
      <c r="L723" s="221">
        <v>0.25</v>
      </c>
      <c r="M723" s="221" t="b">
        <v>0</v>
      </c>
    </row>
    <row r="724" spans="1:13" x14ac:dyDescent="0.3">
      <c r="A724" s="221" t="s">
        <v>11</v>
      </c>
      <c r="B724" s="224">
        <v>44437</v>
      </c>
      <c r="C724" s="221" t="s">
        <v>200</v>
      </c>
      <c r="D724" s="221">
        <v>8</v>
      </c>
      <c r="E724" s="221">
        <v>3</v>
      </c>
      <c r="F724" s="221" t="s">
        <v>214</v>
      </c>
      <c r="G724" s="221" t="b">
        <v>0</v>
      </c>
      <c r="H724" s="225">
        <v>8.7719298245614002E-2</v>
      </c>
      <c r="I724" s="225">
        <v>3.5087719298245598E-2</v>
      </c>
      <c r="J724" s="225">
        <f t="shared" si="14"/>
        <v>0.39999999999999997</v>
      </c>
      <c r="K724" s="221" t="s">
        <v>188</v>
      </c>
      <c r="L724" s="221">
        <v>0.75</v>
      </c>
      <c r="M724" s="221" t="b">
        <v>0</v>
      </c>
    </row>
    <row r="725" spans="1:13" x14ac:dyDescent="0.3">
      <c r="A725" s="221" t="s">
        <v>11</v>
      </c>
      <c r="B725" s="224">
        <v>44437</v>
      </c>
      <c r="C725" s="221" t="s">
        <v>200</v>
      </c>
      <c r="D725" s="221">
        <v>8</v>
      </c>
      <c r="E725" s="221">
        <v>3</v>
      </c>
      <c r="F725" s="221" t="s">
        <v>156</v>
      </c>
      <c r="G725" s="221" t="b">
        <v>0</v>
      </c>
      <c r="H725" s="221">
        <v>0</v>
      </c>
      <c r="I725" s="225">
        <v>3.7037037037037E-2</v>
      </c>
      <c r="J725" s="221" t="e">
        <f t="shared" si="14"/>
        <v>#DIV/0!</v>
      </c>
      <c r="K725" s="221" t="s">
        <v>190</v>
      </c>
      <c r="L725" s="221">
        <v>0.5</v>
      </c>
      <c r="M725" s="221" t="b">
        <v>0</v>
      </c>
    </row>
    <row r="726" spans="1:13" x14ac:dyDescent="0.3">
      <c r="A726" s="221" t="s">
        <v>11</v>
      </c>
      <c r="B726" s="224">
        <v>44437</v>
      </c>
      <c r="C726" s="221" t="s">
        <v>200</v>
      </c>
      <c r="D726" s="221">
        <v>8</v>
      </c>
      <c r="E726" s="221">
        <v>3</v>
      </c>
      <c r="F726" s="221" t="s">
        <v>215</v>
      </c>
      <c r="G726" s="221" t="b">
        <v>0</v>
      </c>
      <c r="H726" s="225">
        <v>0.104166666666667</v>
      </c>
      <c r="I726" s="225">
        <v>1.5625E-2</v>
      </c>
      <c r="J726" s="225">
        <f t="shared" si="14"/>
        <v>0.14999999999999952</v>
      </c>
      <c r="K726" s="221" t="s">
        <v>188</v>
      </c>
      <c r="L726" s="221">
        <v>6.640625E-2</v>
      </c>
      <c r="M726" s="221" t="b">
        <v>0</v>
      </c>
    </row>
    <row r="727" spans="1:13" x14ac:dyDescent="0.3">
      <c r="A727" s="221" t="s">
        <v>11</v>
      </c>
      <c r="B727" s="224">
        <v>44437</v>
      </c>
      <c r="C727" s="221" t="s">
        <v>200</v>
      </c>
      <c r="D727" s="221">
        <v>8</v>
      </c>
      <c r="E727" s="221">
        <v>3</v>
      </c>
      <c r="F727" s="221" t="s">
        <v>216</v>
      </c>
      <c r="G727" s="221" t="b">
        <v>0</v>
      </c>
      <c r="H727" s="225">
        <v>4.2253521126760597E-2</v>
      </c>
      <c r="I727" s="225">
        <v>2.8169014084507001E-2</v>
      </c>
      <c r="J727" s="225">
        <f t="shared" si="14"/>
        <v>0.66666666666666519</v>
      </c>
      <c r="K727" s="221" t="s">
        <v>188</v>
      </c>
      <c r="L727" s="221">
        <v>0.45849609375</v>
      </c>
      <c r="M727" s="221" t="b">
        <v>0</v>
      </c>
    </row>
    <row r="728" spans="1:13" x14ac:dyDescent="0.3">
      <c r="A728" s="221" t="s">
        <v>11</v>
      </c>
      <c r="B728" s="224">
        <v>44437</v>
      </c>
      <c r="C728" s="221" t="s">
        <v>200</v>
      </c>
      <c r="D728" s="221">
        <v>8</v>
      </c>
      <c r="E728" s="221">
        <v>3</v>
      </c>
      <c r="F728" s="221" t="s">
        <v>217</v>
      </c>
      <c r="G728" s="221" t="b">
        <v>0</v>
      </c>
      <c r="H728" s="225">
        <v>2.7568922305764399E-2</v>
      </c>
      <c r="I728" s="225">
        <v>6.5162907268170395E-2</v>
      </c>
      <c r="J728" s="225">
        <f t="shared" si="14"/>
        <v>2.3636363636363633</v>
      </c>
      <c r="K728" s="221" t="s">
        <v>190</v>
      </c>
      <c r="L728" s="221">
        <v>0.73046875</v>
      </c>
      <c r="M728" s="221" t="b">
        <v>0</v>
      </c>
    </row>
    <row r="729" spans="1:13" x14ac:dyDescent="0.3">
      <c r="A729" s="221" t="s">
        <v>11</v>
      </c>
      <c r="B729" s="224">
        <v>44437</v>
      </c>
      <c r="C729" s="221" t="s">
        <v>200</v>
      </c>
      <c r="D729" s="221">
        <v>8</v>
      </c>
      <c r="E729" s="221">
        <v>3</v>
      </c>
      <c r="F729" s="221" t="s">
        <v>218</v>
      </c>
      <c r="G729" s="221" t="b">
        <v>0</v>
      </c>
      <c r="H729" s="225">
        <v>0.138418079096045</v>
      </c>
      <c r="I729" s="225">
        <v>2.5423728813559299E-2</v>
      </c>
      <c r="J729" s="225">
        <f t="shared" si="14"/>
        <v>0.18367346938775519</v>
      </c>
      <c r="K729" s="227" t="s">
        <v>188</v>
      </c>
      <c r="L729" s="221">
        <v>7.8500515363395008E-3</v>
      </c>
      <c r="M729" s="226" t="b">
        <v>1</v>
      </c>
    </row>
    <row r="730" spans="1:13" x14ac:dyDescent="0.3">
      <c r="A730" s="221" t="s">
        <v>11</v>
      </c>
      <c r="B730" s="224">
        <v>44437</v>
      </c>
      <c r="C730" s="221" t="s">
        <v>200</v>
      </c>
      <c r="D730" s="221">
        <v>8</v>
      </c>
      <c r="E730" s="221">
        <v>3</v>
      </c>
      <c r="F730" s="221" t="s">
        <v>219</v>
      </c>
      <c r="G730" s="221" t="b">
        <v>0</v>
      </c>
      <c r="H730" s="225">
        <v>9.3406593406593394E-2</v>
      </c>
      <c r="I730" s="225">
        <v>3.1135531135531101E-2</v>
      </c>
      <c r="J730" s="225">
        <f t="shared" si="14"/>
        <v>0.33333333333333304</v>
      </c>
      <c r="K730" s="221" t="s">
        <v>188</v>
      </c>
      <c r="L730" s="221">
        <v>6.1288055520800203E-2</v>
      </c>
      <c r="M730" s="221" t="b">
        <v>0</v>
      </c>
    </row>
    <row r="731" spans="1:13" x14ac:dyDescent="0.3">
      <c r="A731" s="221" t="s">
        <v>11</v>
      </c>
      <c r="B731" s="224">
        <v>44437</v>
      </c>
      <c r="C731" s="221" t="s">
        <v>200</v>
      </c>
      <c r="D731" s="221">
        <v>8</v>
      </c>
      <c r="E731" s="221">
        <v>3</v>
      </c>
      <c r="F731" s="221" t="s">
        <v>220</v>
      </c>
      <c r="G731" s="221" t="b">
        <v>0</v>
      </c>
      <c r="H731" s="225">
        <v>5.6497175141242903E-2</v>
      </c>
      <c r="I731" s="225">
        <v>6.4030131826741998E-2</v>
      </c>
      <c r="J731" s="225">
        <f t="shared" si="14"/>
        <v>1.133333333333334</v>
      </c>
      <c r="K731" s="221" t="s">
        <v>190</v>
      </c>
      <c r="L731" s="221">
        <v>0.83435529382519302</v>
      </c>
      <c r="M731" s="221" t="b">
        <v>0</v>
      </c>
    </row>
    <row r="732" spans="1:13" x14ac:dyDescent="0.3">
      <c r="A732" s="221" t="s">
        <v>11</v>
      </c>
      <c r="B732" s="224">
        <v>44437</v>
      </c>
      <c r="C732" s="221" t="s">
        <v>200</v>
      </c>
      <c r="D732" s="221">
        <v>8</v>
      </c>
      <c r="E732" s="221">
        <v>3</v>
      </c>
      <c r="F732" s="221" t="s">
        <v>221</v>
      </c>
      <c r="G732" s="221" t="b">
        <v>0</v>
      </c>
      <c r="H732" s="225">
        <v>7.5268817204301106E-2</v>
      </c>
      <c r="I732" s="225">
        <v>6.4516129032258104E-2</v>
      </c>
      <c r="J732" s="225">
        <f t="shared" si="14"/>
        <v>0.85714285714285732</v>
      </c>
      <c r="K732" s="221" t="s">
        <v>188</v>
      </c>
      <c r="L732" s="221">
        <v>0.47265625</v>
      </c>
      <c r="M732" s="221" t="b">
        <v>0</v>
      </c>
    </row>
    <row r="733" spans="1:13" x14ac:dyDescent="0.3">
      <c r="A733" s="221" t="s">
        <v>12</v>
      </c>
      <c r="B733" s="224">
        <v>44481</v>
      </c>
      <c r="C733" s="221" t="s">
        <v>201</v>
      </c>
      <c r="D733" s="221">
        <v>1</v>
      </c>
      <c r="E733" s="221">
        <v>1</v>
      </c>
      <c r="F733" s="221" t="s">
        <v>212</v>
      </c>
      <c r="G733" s="221" t="b">
        <v>0</v>
      </c>
      <c r="H733" s="225">
        <v>0.92063492063492103</v>
      </c>
      <c r="I733" s="225">
        <v>1.0952380952381</v>
      </c>
      <c r="J733" s="225">
        <f t="shared" si="14"/>
        <v>1.1896551724137978</v>
      </c>
      <c r="K733" s="221" t="s">
        <v>190</v>
      </c>
      <c r="L733" s="221">
        <v>0.614512321498629</v>
      </c>
      <c r="M733" s="221" t="b">
        <v>0</v>
      </c>
    </row>
    <row r="734" spans="1:13" x14ac:dyDescent="0.3">
      <c r="A734" s="221" t="s">
        <v>12</v>
      </c>
      <c r="B734" s="224">
        <v>44481</v>
      </c>
      <c r="C734" s="221" t="s">
        <v>201</v>
      </c>
      <c r="D734" s="221">
        <v>1</v>
      </c>
      <c r="E734" s="221">
        <v>1</v>
      </c>
      <c r="F734" s="221" t="s">
        <v>214</v>
      </c>
      <c r="G734" s="221" t="b">
        <v>0</v>
      </c>
      <c r="H734" s="225">
        <v>1.8681318681318699</v>
      </c>
      <c r="I734" s="225">
        <v>1.5714285714285701</v>
      </c>
      <c r="J734" s="225">
        <f t="shared" si="14"/>
        <v>0.84117647058823375</v>
      </c>
      <c r="K734" s="221" t="s">
        <v>188</v>
      </c>
      <c r="L734" s="221">
        <v>0.12118290063998199</v>
      </c>
      <c r="M734" s="221" t="b">
        <v>0</v>
      </c>
    </row>
    <row r="735" spans="1:13" x14ac:dyDescent="0.3">
      <c r="A735" s="221" t="s">
        <v>12</v>
      </c>
      <c r="B735" s="224">
        <v>44481</v>
      </c>
      <c r="C735" s="221" t="s">
        <v>201</v>
      </c>
      <c r="D735" s="221">
        <v>1</v>
      </c>
      <c r="E735" s="221">
        <v>1</v>
      </c>
      <c r="F735" s="221" t="s">
        <v>156</v>
      </c>
      <c r="G735" s="221" t="b">
        <v>0</v>
      </c>
      <c r="H735" s="225">
        <v>1.6666666666666701</v>
      </c>
      <c r="I735" s="225">
        <v>4.3333333333333304</v>
      </c>
      <c r="J735" s="225">
        <f t="shared" si="14"/>
        <v>2.599999999999993</v>
      </c>
      <c r="K735" s="221" t="s">
        <v>190</v>
      </c>
      <c r="L735" s="221">
        <v>1</v>
      </c>
      <c r="M735" s="221" t="b">
        <v>0</v>
      </c>
    </row>
    <row r="736" spans="1:13" x14ac:dyDescent="0.3">
      <c r="A736" s="221" t="s">
        <v>12</v>
      </c>
      <c r="B736" s="224">
        <v>44481</v>
      </c>
      <c r="C736" s="221" t="s">
        <v>201</v>
      </c>
      <c r="D736" s="221">
        <v>1</v>
      </c>
      <c r="E736" s="221">
        <v>1</v>
      </c>
      <c r="F736" s="221" t="s">
        <v>215</v>
      </c>
      <c r="G736" s="221" t="b">
        <v>0</v>
      </c>
      <c r="H736" s="225">
        <v>1.9083333333333301</v>
      </c>
      <c r="I736" s="225">
        <v>1.4750000000000001</v>
      </c>
      <c r="J736" s="225">
        <f t="shared" si="14"/>
        <v>0.7729257641921411</v>
      </c>
      <c r="K736" s="221" t="s">
        <v>188</v>
      </c>
      <c r="L736" s="221">
        <v>0.22503885044513</v>
      </c>
      <c r="M736" s="221" t="b">
        <v>0</v>
      </c>
    </row>
    <row r="737" spans="1:13" x14ac:dyDescent="0.3">
      <c r="A737" s="221" t="s">
        <v>12</v>
      </c>
      <c r="B737" s="224">
        <v>44481</v>
      </c>
      <c r="C737" s="221" t="s">
        <v>201</v>
      </c>
      <c r="D737" s="221">
        <v>1</v>
      </c>
      <c r="E737" s="221">
        <v>1</v>
      </c>
      <c r="F737" s="221" t="s">
        <v>216</v>
      </c>
      <c r="G737" s="221" t="b">
        <v>0</v>
      </c>
      <c r="H737" s="225">
        <v>1.61002178649237</v>
      </c>
      <c r="I737" s="225">
        <v>1.81481481481481</v>
      </c>
      <c r="J737" s="225">
        <f t="shared" si="14"/>
        <v>1.127198917456022</v>
      </c>
      <c r="K737" s="221" t="s">
        <v>190</v>
      </c>
      <c r="L737" s="221">
        <v>0.119876817494288</v>
      </c>
      <c r="M737" s="221" t="b">
        <v>0</v>
      </c>
    </row>
    <row r="738" spans="1:13" x14ac:dyDescent="0.3">
      <c r="A738" s="221" t="s">
        <v>12</v>
      </c>
      <c r="B738" s="224">
        <v>44481</v>
      </c>
      <c r="C738" s="221" t="s">
        <v>201</v>
      </c>
      <c r="D738" s="221">
        <v>1</v>
      </c>
      <c r="E738" s="221">
        <v>1</v>
      </c>
      <c r="F738" s="221" t="s">
        <v>217</v>
      </c>
      <c r="G738" s="221" t="b">
        <v>0</v>
      </c>
      <c r="H738" s="225">
        <v>1.8603988603988599</v>
      </c>
      <c r="I738" s="225">
        <v>1.6951566951567001</v>
      </c>
      <c r="J738" s="225">
        <f t="shared" si="14"/>
        <v>0.91117917304747609</v>
      </c>
      <c r="K738" s="221" t="s">
        <v>188</v>
      </c>
      <c r="L738" s="221">
        <v>0.459844220285822</v>
      </c>
      <c r="M738" s="221" t="b">
        <v>0</v>
      </c>
    </row>
    <row r="739" spans="1:13" x14ac:dyDescent="0.3">
      <c r="A739" s="221" t="s">
        <v>12</v>
      </c>
      <c r="B739" s="224">
        <v>44481</v>
      </c>
      <c r="C739" s="221" t="s">
        <v>201</v>
      </c>
      <c r="D739" s="221">
        <v>1</v>
      </c>
      <c r="E739" s="221">
        <v>1</v>
      </c>
      <c r="F739" s="221" t="s">
        <v>218</v>
      </c>
      <c r="G739" s="221" t="b">
        <v>0</v>
      </c>
      <c r="H739" s="225">
        <v>1.7768817204301099</v>
      </c>
      <c r="I739" s="225">
        <v>1.64247311827957</v>
      </c>
      <c r="J739" s="225">
        <f t="shared" si="14"/>
        <v>0.92435703479576281</v>
      </c>
      <c r="K739" s="221" t="s">
        <v>188</v>
      </c>
      <c r="L739" s="221">
        <v>0.42688949901580298</v>
      </c>
      <c r="M739" s="221" t="b">
        <v>0</v>
      </c>
    </row>
    <row r="740" spans="1:13" x14ac:dyDescent="0.3">
      <c r="A740" s="221" t="s">
        <v>12</v>
      </c>
      <c r="B740" s="224">
        <v>44481</v>
      </c>
      <c r="C740" s="221" t="s">
        <v>201</v>
      </c>
      <c r="D740" s="221">
        <v>1</v>
      </c>
      <c r="E740" s="221">
        <v>1</v>
      </c>
      <c r="F740" s="221" t="s">
        <v>219</v>
      </c>
      <c r="G740" s="221" t="b">
        <v>0</v>
      </c>
      <c r="H740" s="225">
        <v>1.6275862068965501</v>
      </c>
      <c r="I740" s="225">
        <v>1.80689655172414</v>
      </c>
      <c r="J740" s="225">
        <f t="shared" si="14"/>
        <v>1.1101694915254261</v>
      </c>
      <c r="K740" s="221" t="s">
        <v>190</v>
      </c>
      <c r="L740" s="221">
        <v>0.30195051669819101</v>
      </c>
      <c r="M740" s="221" t="b">
        <v>0</v>
      </c>
    </row>
    <row r="741" spans="1:13" x14ac:dyDescent="0.3">
      <c r="A741" s="221" t="s">
        <v>12</v>
      </c>
      <c r="B741" s="224">
        <v>44481</v>
      </c>
      <c r="C741" s="221" t="s">
        <v>201</v>
      </c>
      <c r="D741" s="221">
        <v>1</v>
      </c>
      <c r="E741" s="221">
        <v>1</v>
      </c>
      <c r="F741" s="221" t="s">
        <v>220</v>
      </c>
      <c r="G741" s="221" t="b">
        <v>0</v>
      </c>
      <c r="H741" s="225">
        <v>1.7112676056338001</v>
      </c>
      <c r="I741" s="225">
        <v>1.78638497652582</v>
      </c>
      <c r="J741" s="225">
        <f t="shared" si="14"/>
        <v>1.0438957475994519</v>
      </c>
      <c r="K741" s="221" t="s">
        <v>190</v>
      </c>
      <c r="L741" s="221">
        <v>0.72499940390411899</v>
      </c>
      <c r="M741" s="221" t="b">
        <v>0</v>
      </c>
    </row>
    <row r="742" spans="1:13" x14ac:dyDescent="0.3">
      <c r="A742" s="221" t="s">
        <v>12</v>
      </c>
      <c r="B742" s="224">
        <v>44481</v>
      </c>
      <c r="C742" s="221" t="s">
        <v>201</v>
      </c>
      <c r="D742" s="221">
        <v>1</v>
      </c>
      <c r="E742" s="221">
        <v>1</v>
      </c>
      <c r="F742" s="221" t="s">
        <v>221</v>
      </c>
      <c r="G742" s="221" t="b">
        <v>0</v>
      </c>
      <c r="H742" s="225">
        <v>1.4874213836478001</v>
      </c>
      <c r="I742" s="225">
        <v>1.57861635220126</v>
      </c>
      <c r="J742" s="225">
        <f t="shared" si="14"/>
        <v>1.0613107822410153</v>
      </c>
      <c r="K742" s="221" t="s">
        <v>190</v>
      </c>
      <c r="L742" s="221">
        <v>0.87326332549859398</v>
      </c>
      <c r="M742" s="221" t="b">
        <v>0</v>
      </c>
    </row>
    <row r="743" spans="1:13" x14ac:dyDescent="0.3">
      <c r="A743" s="221" t="s">
        <v>12</v>
      </c>
      <c r="B743" s="224">
        <v>44481</v>
      </c>
      <c r="C743" s="221" t="s">
        <v>201</v>
      </c>
      <c r="D743" s="221">
        <v>1</v>
      </c>
      <c r="E743" s="221">
        <v>2</v>
      </c>
      <c r="F743" s="221" t="s">
        <v>212</v>
      </c>
      <c r="G743" s="221" t="b">
        <v>0</v>
      </c>
      <c r="H743" s="225">
        <v>0.17460317460317501</v>
      </c>
      <c r="I743" s="225">
        <v>0.22222222222222199</v>
      </c>
      <c r="J743" s="225">
        <f t="shared" si="14"/>
        <v>1.2727272727272685</v>
      </c>
      <c r="K743" s="221" t="s">
        <v>190</v>
      </c>
      <c r="L743" s="221">
        <v>0.400390625</v>
      </c>
      <c r="M743" s="221" t="b">
        <v>0</v>
      </c>
    </row>
    <row r="744" spans="1:13" x14ac:dyDescent="0.3">
      <c r="A744" s="221" t="s">
        <v>12</v>
      </c>
      <c r="B744" s="224">
        <v>44481</v>
      </c>
      <c r="C744" s="221" t="s">
        <v>201</v>
      </c>
      <c r="D744" s="221">
        <v>1</v>
      </c>
      <c r="E744" s="221">
        <v>2</v>
      </c>
      <c r="F744" s="221" t="s">
        <v>214</v>
      </c>
      <c r="G744" s="221" t="b">
        <v>0</v>
      </c>
      <c r="H744" s="225">
        <v>0.24175824175824201</v>
      </c>
      <c r="I744" s="225">
        <v>0.128205128205128</v>
      </c>
      <c r="J744" s="225">
        <f t="shared" si="14"/>
        <v>0.53030303030302894</v>
      </c>
      <c r="K744" s="221" t="s">
        <v>188</v>
      </c>
      <c r="L744" s="221">
        <v>0.12415635063725</v>
      </c>
      <c r="M744" s="221" t="b">
        <v>0</v>
      </c>
    </row>
    <row r="745" spans="1:13" x14ac:dyDescent="0.3">
      <c r="A745" s="221" t="s">
        <v>12</v>
      </c>
      <c r="B745" s="224">
        <v>44481</v>
      </c>
      <c r="C745" s="221" t="s">
        <v>201</v>
      </c>
      <c r="D745" s="221">
        <v>1</v>
      </c>
      <c r="E745" s="221">
        <v>2</v>
      </c>
      <c r="F745" s="221" t="s">
        <v>156</v>
      </c>
      <c r="G745" s="221" t="b">
        <v>0</v>
      </c>
      <c r="H745" s="221">
        <v>0</v>
      </c>
      <c r="I745" s="225">
        <v>0</v>
      </c>
      <c r="J745" s="221" t="e">
        <f t="shared" si="14"/>
        <v>#DIV/0!</v>
      </c>
      <c r="K745" s="221" t="s">
        <v>191</v>
      </c>
      <c r="L745" s="221">
        <v>1</v>
      </c>
      <c r="M745" s="221" t="b">
        <v>0</v>
      </c>
    </row>
    <row r="746" spans="1:13" x14ac:dyDescent="0.3">
      <c r="A746" s="221" t="s">
        <v>12</v>
      </c>
      <c r="B746" s="224">
        <v>44481</v>
      </c>
      <c r="C746" s="221" t="s">
        <v>201</v>
      </c>
      <c r="D746" s="221">
        <v>1</v>
      </c>
      <c r="E746" s="221">
        <v>2</v>
      </c>
      <c r="F746" s="221" t="s">
        <v>215</v>
      </c>
      <c r="G746" s="221" t="b">
        <v>0</v>
      </c>
      <c r="H746" s="225">
        <v>0.241666666666667</v>
      </c>
      <c r="I746" s="225">
        <v>0.22500000000000001</v>
      </c>
      <c r="J746" s="225">
        <f t="shared" si="14"/>
        <v>0.93103448275861944</v>
      </c>
      <c r="K746" s="221" t="s">
        <v>188</v>
      </c>
      <c r="L746" s="221">
        <v>0.49439695273769202</v>
      </c>
      <c r="M746" s="221" t="b">
        <v>0</v>
      </c>
    </row>
    <row r="747" spans="1:13" x14ac:dyDescent="0.3">
      <c r="A747" s="221" t="s">
        <v>12</v>
      </c>
      <c r="B747" s="224">
        <v>44481</v>
      </c>
      <c r="C747" s="221" t="s">
        <v>201</v>
      </c>
      <c r="D747" s="221">
        <v>1</v>
      </c>
      <c r="E747" s="221">
        <v>2</v>
      </c>
      <c r="F747" s="221" t="s">
        <v>216</v>
      </c>
      <c r="G747" s="221" t="b">
        <v>0</v>
      </c>
      <c r="H747" s="225">
        <v>0.16557734204793001</v>
      </c>
      <c r="I747" s="225">
        <v>0.148148148148148</v>
      </c>
      <c r="J747" s="225">
        <f t="shared" si="14"/>
        <v>0.89473684210526372</v>
      </c>
      <c r="K747" s="221" t="s">
        <v>188</v>
      </c>
      <c r="L747" s="221">
        <v>0.51543929248018905</v>
      </c>
      <c r="M747" s="221" t="b">
        <v>0</v>
      </c>
    </row>
    <row r="748" spans="1:13" x14ac:dyDescent="0.3">
      <c r="A748" s="221" t="s">
        <v>12</v>
      </c>
      <c r="B748" s="224">
        <v>44481</v>
      </c>
      <c r="C748" s="221" t="s">
        <v>201</v>
      </c>
      <c r="D748" s="221">
        <v>1</v>
      </c>
      <c r="E748" s="221">
        <v>2</v>
      </c>
      <c r="F748" s="221" t="s">
        <v>217</v>
      </c>
      <c r="G748" s="221" t="b">
        <v>0</v>
      </c>
      <c r="H748" s="225">
        <v>0.16239316239316201</v>
      </c>
      <c r="I748" s="225">
        <v>0.17948717948717999</v>
      </c>
      <c r="J748" s="225">
        <f t="shared" si="14"/>
        <v>1.1052631578947425</v>
      </c>
      <c r="K748" s="221" t="s">
        <v>190</v>
      </c>
      <c r="L748" s="221">
        <v>0.94174349270931201</v>
      </c>
      <c r="M748" s="221" t="b">
        <v>0</v>
      </c>
    </row>
    <row r="749" spans="1:13" x14ac:dyDescent="0.3">
      <c r="A749" s="221" t="s">
        <v>12</v>
      </c>
      <c r="B749" s="224">
        <v>44481</v>
      </c>
      <c r="C749" s="221" t="s">
        <v>201</v>
      </c>
      <c r="D749" s="221">
        <v>1</v>
      </c>
      <c r="E749" s="221">
        <v>2</v>
      </c>
      <c r="F749" s="221" t="s">
        <v>218</v>
      </c>
      <c r="G749" s="221" t="b">
        <v>0</v>
      </c>
      <c r="H749" s="225">
        <v>0.14784946236559099</v>
      </c>
      <c r="I749" s="225">
        <v>0.17473118279569899</v>
      </c>
      <c r="J749" s="225">
        <f t="shared" si="14"/>
        <v>1.1818181818181854</v>
      </c>
      <c r="K749" s="221" t="s">
        <v>190</v>
      </c>
      <c r="L749" s="221">
        <v>0.81769532072665896</v>
      </c>
      <c r="M749" s="221" t="b">
        <v>0</v>
      </c>
    </row>
    <row r="750" spans="1:13" x14ac:dyDescent="0.3">
      <c r="A750" s="221" t="s">
        <v>12</v>
      </c>
      <c r="B750" s="224">
        <v>44481</v>
      </c>
      <c r="C750" s="221" t="s">
        <v>201</v>
      </c>
      <c r="D750" s="221">
        <v>1</v>
      </c>
      <c r="E750" s="221">
        <v>2</v>
      </c>
      <c r="F750" s="221" t="s">
        <v>219</v>
      </c>
      <c r="G750" s="221" t="b">
        <v>0</v>
      </c>
      <c r="H750" s="225">
        <v>0.12183908045977</v>
      </c>
      <c r="I750" s="225">
        <v>0.17241379310344801</v>
      </c>
      <c r="J750" s="225">
        <f t="shared" si="14"/>
        <v>1.4150943396226405</v>
      </c>
      <c r="K750" s="221" t="s">
        <v>190</v>
      </c>
      <c r="L750" s="221">
        <v>0.247724428432719</v>
      </c>
      <c r="M750" s="221" t="b">
        <v>0</v>
      </c>
    </row>
    <row r="751" spans="1:13" x14ac:dyDescent="0.3">
      <c r="A751" s="221" t="s">
        <v>12</v>
      </c>
      <c r="B751" s="224">
        <v>44481</v>
      </c>
      <c r="C751" s="221" t="s">
        <v>201</v>
      </c>
      <c r="D751" s="221">
        <v>1</v>
      </c>
      <c r="E751" s="221">
        <v>2</v>
      </c>
      <c r="F751" s="221" t="s">
        <v>220</v>
      </c>
      <c r="G751" s="221" t="b">
        <v>0</v>
      </c>
      <c r="H751" s="225">
        <v>0.154929577464789</v>
      </c>
      <c r="I751" s="225">
        <v>0.16666666666666699</v>
      </c>
      <c r="J751" s="225">
        <f t="shared" si="14"/>
        <v>1.0757575757575759</v>
      </c>
      <c r="K751" s="221" t="s">
        <v>190</v>
      </c>
      <c r="L751" s="221">
        <v>0.53389451559663603</v>
      </c>
      <c r="M751" s="221" t="b">
        <v>0</v>
      </c>
    </row>
    <row r="752" spans="1:13" x14ac:dyDescent="0.3">
      <c r="A752" s="221" t="s">
        <v>12</v>
      </c>
      <c r="B752" s="224">
        <v>44481</v>
      </c>
      <c r="C752" s="221" t="s">
        <v>201</v>
      </c>
      <c r="D752" s="221">
        <v>1</v>
      </c>
      <c r="E752" s="221">
        <v>2</v>
      </c>
      <c r="F752" s="221" t="s">
        <v>221</v>
      </c>
      <c r="G752" s="221" t="b">
        <v>0</v>
      </c>
      <c r="H752" s="225">
        <v>0.14150943396226401</v>
      </c>
      <c r="I752" s="225">
        <v>0.19811320754716999</v>
      </c>
      <c r="J752" s="225">
        <f t="shared" si="14"/>
        <v>1.4000000000000026</v>
      </c>
      <c r="K752" s="221" t="s">
        <v>190</v>
      </c>
      <c r="L752" s="221">
        <v>0.50949787221950904</v>
      </c>
      <c r="M752" s="221" t="b">
        <v>0</v>
      </c>
    </row>
    <row r="753" spans="1:13" x14ac:dyDescent="0.3">
      <c r="A753" s="221" t="s">
        <v>12</v>
      </c>
      <c r="B753" s="224">
        <v>44481</v>
      </c>
      <c r="C753" s="221" t="s">
        <v>201</v>
      </c>
      <c r="D753" s="221">
        <v>5</v>
      </c>
      <c r="E753" s="221">
        <v>1</v>
      </c>
      <c r="F753" s="221" t="s">
        <v>212</v>
      </c>
      <c r="G753" s="221" t="b">
        <v>0</v>
      </c>
      <c r="H753" s="225">
        <v>6.3015873015872996</v>
      </c>
      <c r="I753" s="225">
        <v>7.0476190476190501</v>
      </c>
      <c r="J753" s="225">
        <f t="shared" si="14"/>
        <v>1.1183879093199001</v>
      </c>
      <c r="K753" s="221" t="s">
        <v>190</v>
      </c>
      <c r="L753" s="221">
        <v>9.59841545513586E-2</v>
      </c>
      <c r="M753" s="221" t="b">
        <v>0</v>
      </c>
    </row>
    <row r="754" spans="1:13" x14ac:dyDescent="0.3">
      <c r="A754" s="221" t="s">
        <v>12</v>
      </c>
      <c r="B754" s="224">
        <v>44481</v>
      </c>
      <c r="C754" s="221" t="s">
        <v>201</v>
      </c>
      <c r="D754" s="221">
        <v>5</v>
      </c>
      <c r="E754" s="221">
        <v>1</v>
      </c>
      <c r="F754" s="221" t="s">
        <v>214</v>
      </c>
      <c r="G754" s="221" t="b">
        <v>0</v>
      </c>
      <c r="H754" s="225">
        <v>5.3186813186813202</v>
      </c>
      <c r="I754" s="225">
        <v>5.1391941391941396</v>
      </c>
      <c r="J754" s="225">
        <f t="shared" si="14"/>
        <v>0.9662534435261706</v>
      </c>
      <c r="K754" s="221" t="s">
        <v>188</v>
      </c>
      <c r="L754" s="221">
        <v>0.27852434152970201</v>
      </c>
      <c r="M754" s="221" t="b">
        <v>0</v>
      </c>
    </row>
    <row r="755" spans="1:13" x14ac:dyDescent="0.3">
      <c r="A755" s="221" t="s">
        <v>12</v>
      </c>
      <c r="B755" s="224">
        <v>44481</v>
      </c>
      <c r="C755" s="221" t="s">
        <v>201</v>
      </c>
      <c r="D755" s="221">
        <v>5</v>
      </c>
      <c r="E755" s="221">
        <v>1</v>
      </c>
      <c r="F755" s="221" t="s">
        <v>156</v>
      </c>
      <c r="G755" s="221" t="b">
        <v>0</v>
      </c>
      <c r="H755" s="225">
        <v>5.3333333333333304</v>
      </c>
      <c r="I755" s="225">
        <v>3.6666666666666701</v>
      </c>
      <c r="J755" s="225">
        <f t="shared" si="14"/>
        <v>0.687500000000001</v>
      </c>
      <c r="K755" s="221" t="s">
        <v>188</v>
      </c>
      <c r="L755" s="221">
        <v>1</v>
      </c>
      <c r="M755" s="221" t="b">
        <v>0</v>
      </c>
    </row>
    <row r="756" spans="1:13" x14ac:dyDescent="0.3">
      <c r="A756" s="221" t="s">
        <v>12</v>
      </c>
      <c r="B756" s="224">
        <v>44481</v>
      </c>
      <c r="C756" s="221" t="s">
        <v>201</v>
      </c>
      <c r="D756" s="221">
        <v>5</v>
      </c>
      <c r="E756" s="221">
        <v>1</v>
      </c>
      <c r="F756" s="221" t="s">
        <v>215</v>
      </c>
      <c r="G756" s="221" t="b">
        <v>0</v>
      </c>
      <c r="H756" s="225">
        <v>5.3666666666666698</v>
      </c>
      <c r="I756" s="225">
        <v>5.4749999999999996</v>
      </c>
      <c r="J756" s="225">
        <f t="shared" si="14"/>
        <v>1.0201863354037259</v>
      </c>
      <c r="K756" s="221" t="s">
        <v>190</v>
      </c>
      <c r="L756" s="221">
        <v>0.65756420032043605</v>
      </c>
      <c r="M756" s="221" t="b">
        <v>0</v>
      </c>
    </row>
    <row r="757" spans="1:13" x14ac:dyDescent="0.3">
      <c r="A757" s="221" t="s">
        <v>12</v>
      </c>
      <c r="B757" s="224">
        <v>44481</v>
      </c>
      <c r="C757" s="221" t="s">
        <v>201</v>
      </c>
      <c r="D757" s="221">
        <v>5</v>
      </c>
      <c r="E757" s="221">
        <v>1</v>
      </c>
      <c r="F757" s="221" t="s">
        <v>216</v>
      </c>
      <c r="G757" s="221" t="b">
        <v>0</v>
      </c>
      <c r="H757" s="225">
        <v>5.2832244008714602</v>
      </c>
      <c r="I757" s="225">
        <v>5.2287581699346397</v>
      </c>
      <c r="J757" s="225">
        <f t="shared" si="14"/>
        <v>0.98969072164948424</v>
      </c>
      <c r="K757" s="221" t="s">
        <v>188</v>
      </c>
      <c r="L757" s="221">
        <v>0.84708671859915396</v>
      </c>
      <c r="M757" s="221" t="b">
        <v>0</v>
      </c>
    </row>
    <row r="758" spans="1:13" x14ac:dyDescent="0.3">
      <c r="A758" s="221" t="s">
        <v>12</v>
      </c>
      <c r="B758" s="224">
        <v>44481</v>
      </c>
      <c r="C758" s="221" t="s">
        <v>201</v>
      </c>
      <c r="D758" s="221">
        <v>5</v>
      </c>
      <c r="E758" s="221">
        <v>1</v>
      </c>
      <c r="F758" s="221" t="s">
        <v>217</v>
      </c>
      <c r="G758" s="221" t="b">
        <v>0</v>
      </c>
      <c r="H758" s="225">
        <v>5.2279202279202304</v>
      </c>
      <c r="I758" s="225">
        <v>5.28774928774929</v>
      </c>
      <c r="J758" s="225">
        <f t="shared" si="14"/>
        <v>1.0114441416893734</v>
      </c>
      <c r="K758" s="221" t="s">
        <v>190</v>
      </c>
      <c r="L758" s="221">
        <v>0.92494678733880098</v>
      </c>
      <c r="M758" s="221" t="b">
        <v>0</v>
      </c>
    </row>
    <row r="759" spans="1:13" x14ac:dyDescent="0.3">
      <c r="A759" s="221" t="s">
        <v>12</v>
      </c>
      <c r="B759" s="224">
        <v>44481</v>
      </c>
      <c r="C759" s="221" t="s">
        <v>201</v>
      </c>
      <c r="D759" s="221">
        <v>5</v>
      </c>
      <c r="E759" s="221">
        <v>1</v>
      </c>
      <c r="F759" s="221" t="s">
        <v>218</v>
      </c>
      <c r="G759" s="221" t="b">
        <v>0</v>
      </c>
      <c r="H759" s="225">
        <v>5.1021505376344098</v>
      </c>
      <c r="I759" s="225">
        <v>5.2526881720430101</v>
      </c>
      <c r="J759" s="225">
        <f t="shared" si="14"/>
        <v>1.0295047418335086</v>
      </c>
      <c r="K759" s="221" t="s">
        <v>190</v>
      </c>
      <c r="L759" s="221">
        <v>0.28925539142398199</v>
      </c>
      <c r="M759" s="221" t="b">
        <v>0</v>
      </c>
    </row>
    <row r="760" spans="1:13" x14ac:dyDescent="0.3">
      <c r="A760" s="221" t="s">
        <v>12</v>
      </c>
      <c r="B760" s="224">
        <v>44481</v>
      </c>
      <c r="C760" s="221" t="s">
        <v>201</v>
      </c>
      <c r="D760" s="221">
        <v>5</v>
      </c>
      <c r="E760" s="221">
        <v>1</v>
      </c>
      <c r="F760" s="221" t="s">
        <v>219</v>
      </c>
      <c r="G760" s="221" t="b">
        <v>0</v>
      </c>
      <c r="H760" s="225">
        <v>5.5011494252873598</v>
      </c>
      <c r="I760" s="225">
        <v>5.1517241379310299</v>
      </c>
      <c r="J760" s="225">
        <f t="shared" si="14"/>
        <v>0.93648140409527647</v>
      </c>
      <c r="K760" s="227" t="s">
        <v>188</v>
      </c>
      <c r="L760" s="221">
        <v>1.7994492806946899E-2</v>
      </c>
      <c r="M760" s="226" t="b">
        <v>1</v>
      </c>
    </row>
    <row r="761" spans="1:13" x14ac:dyDescent="0.3">
      <c r="A761" s="221" t="s">
        <v>12</v>
      </c>
      <c r="B761" s="224">
        <v>44481</v>
      </c>
      <c r="C761" s="221" t="s">
        <v>201</v>
      </c>
      <c r="D761" s="221">
        <v>5</v>
      </c>
      <c r="E761" s="221">
        <v>1</v>
      </c>
      <c r="F761" s="221" t="s">
        <v>220</v>
      </c>
      <c r="G761" s="221" t="b">
        <v>0</v>
      </c>
      <c r="H761" s="225">
        <v>5.2065727699530502</v>
      </c>
      <c r="I761" s="225">
        <v>5.15962441314554</v>
      </c>
      <c r="J761" s="225">
        <f t="shared" si="14"/>
        <v>0.99098286744815178</v>
      </c>
      <c r="K761" s="221" t="s">
        <v>188</v>
      </c>
      <c r="L761" s="221">
        <v>0.70022756225510596</v>
      </c>
      <c r="M761" s="221" t="b">
        <v>0</v>
      </c>
    </row>
    <row r="762" spans="1:13" x14ac:dyDescent="0.3">
      <c r="A762" s="221" t="s">
        <v>12</v>
      </c>
      <c r="B762" s="224">
        <v>44481</v>
      </c>
      <c r="C762" s="221" t="s">
        <v>201</v>
      </c>
      <c r="D762" s="221">
        <v>5</v>
      </c>
      <c r="E762" s="221">
        <v>1</v>
      </c>
      <c r="F762" s="221" t="s">
        <v>221</v>
      </c>
      <c r="G762" s="221" t="b">
        <v>0</v>
      </c>
      <c r="H762" s="225">
        <v>5.0534591194968597</v>
      </c>
      <c r="I762" s="225">
        <v>5.18553459119497</v>
      </c>
      <c r="J762" s="225">
        <f t="shared" si="14"/>
        <v>1.0261356565027997</v>
      </c>
      <c r="K762" s="221" t="s">
        <v>190</v>
      </c>
      <c r="L762" s="221">
        <v>0.53057966224928699</v>
      </c>
      <c r="M762" s="221" t="b">
        <v>0</v>
      </c>
    </row>
    <row r="763" spans="1:13" x14ac:dyDescent="0.3">
      <c r="A763" s="221" t="s">
        <v>12</v>
      </c>
      <c r="B763" s="224">
        <v>44481</v>
      </c>
      <c r="C763" s="221" t="s">
        <v>201</v>
      </c>
      <c r="D763" s="221">
        <v>5</v>
      </c>
      <c r="E763" s="221">
        <v>2</v>
      </c>
      <c r="F763" s="221" t="s">
        <v>212</v>
      </c>
      <c r="G763" s="221" t="b">
        <v>0</v>
      </c>
      <c r="H763" s="225">
        <v>1.0317460317460301</v>
      </c>
      <c r="I763" s="225">
        <v>0.93650793650793696</v>
      </c>
      <c r="J763" s="225">
        <f t="shared" si="14"/>
        <v>0.90769230769230957</v>
      </c>
      <c r="K763" s="221" t="s">
        <v>188</v>
      </c>
      <c r="L763" s="221">
        <v>0.62292779108163598</v>
      </c>
      <c r="M763" s="221" t="b">
        <v>0</v>
      </c>
    </row>
    <row r="764" spans="1:13" x14ac:dyDescent="0.3">
      <c r="A764" s="221" t="s">
        <v>12</v>
      </c>
      <c r="B764" s="224">
        <v>44481</v>
      </c>
      <c r="C764" s="221" t="s">
        <v>201</v>
      </c>
      <c r="D764" s="221">
        <v>5</v>
      </c>
      <c r="E764" s="221">
        <v>2</v>
      </c>
      <c r="F764" s="221" t="s">
        <v>214</v>
      </c>
      <c r="G764" s="221" t="b">
        <v>0</v>
      </c>
      <c r="H764" s="225">
        <v>1.26739926739927</v>
      </c>
      <c r="I764" s="225">
        <v>1.3663003663003701</v>
      </c>
      <c r="J764" s="225">
        <f t="shared" si="14"/>
        <v>1.0780346820809257</v>
      </c>
      <c r="K764" s="221" t="s">
        <v>190</v>
      </c>
      <c r="L764" s="221">
        <v>0.65928177488277195</v>
      </c>
      <c r="M764" s="221" t="b">
        <v>0</v>
      </c>
    </row>
    <row r="765" spans="1:13" x14ac:dyDescent="0.3">
      <c r="A765" s="221" t="s">
        <v>12</v>
      </c>
      <c r="B765" s="224">
        <v>44481</v>
      </c>
      <c r="C765" s="221" t="s">
        <v>201</v>
      </c>
      <c r="D765" s="221">
        <v>5</v>
      </c>
      <c r="E765" s="221">
        <v>2</v>
      </c>
      <c r="F765" s="221" t="s">
        <v>156</v>
      </c>
      <c r="G765" s="221" t="b">
        <v>0</v>
      </c>
      <c r="H765" s="225">
        <v>0.66666666666666696</v>
      </c>
      <c r="I765" s="225">
        <v>1.3333333333333299</v>
      </c>
      <c r="J765" s="225">
        <f t="shared" si="14"/>
        <v>1.999999999999994</v>
      </c>
      <c r="K765" s="221" t="s">
        <v>190</v>
      </c>
      <c r="L765" s="221">
        <v>1</v>
      </c>
      <c r="M765" s="221" t="b">
        <v>0</v>
      </c>
    </row>
    <row r="766" spans="1:13" x14ac:dyDescent="0.3">
      <c r="A766" s="221" t="s">
        <v>12</v>
      </c>
      <c r="B766" s="224">
        <v>44481</v>
      </c>
      <c r="C766" s="221" t="s">
        <v>201</v>
      </c>
      <c r="D766" s="221">
        <v>5</v>
      </c>
      <c r="E766" s="221">
        <v>2</v>
      </c>
      <c r="F766" s="221" t="s">
        <v>215</v>
      </c>
      <c r="G766" s="221" t="b">
        <v>0</v>
      </c>
      <c r="H766" s="225">
        <v>1.2666666666666699</v>
      </c>
      <c r="I766" s="225">
        <v>1.2749999999999999</v>
      </c>
      <c r="J766" s="225">
        <f t="shared" si="14"/>
        <v>1.0065789473684184</v>
      </c>
      <c r="K766" s="221" t="s">
        <v>190</v>
      </c>
      <c r="L766" s="221">
        <v>0.75879208681671795</v>
      </c>
      <c r="M766" s="221" t="b">
        <v>0</v>
      </c>
    </row>
    <row r="767" spans="1:13" x14ac:dyDescent="0.3">
      <c r="A767" s="221" t="s">
        <v>12</v>
      </c>
      <c r="B767" s="224">
        <v>44481</v>
      </c>
      <c r="C767" s="221" t="s">
        <v>201</v>
      </c>
      <c r="D767" s="221">
        <v>5</v>
      </c>
      <c r="E767" s="221">
        <v>2</v>
      </c>
      <c r="F767" s="221" t="s">
        <v>216</v>
      </c>
      <c r="G767" s="221" t="b">
        <v>0</v>
      </c>
      <c r="H767" s="225">
        <v>1.2461873638344201</v>
      </c>
      <c r="I767" s="225">
        <v>1.20479302832244</v>
      </c>
      <c r="J767" s="225">
        <f t="shared" si="14"/>
        <v>0.96678321678321866</v>
      </c>
      <c r="K767" s="221" t="s">
        <v>188</v>
      </c>
      <c r="L767" s="221">
        <v>0.52612165938921196</v>
      </c>
      <c r="M767" s="221" t="b">
        <v>0</v>
      </c>
    </row>
    <row r="768" spans="1:13" x14ac:dyDescent="0.3">
      <c r="A768" s="221" t="s">
        <v>12</v>
      </c>
      <c r="B768" s="224">
        <v>44481</v>
      </c>
      <c r="C768" s="221" t="s">
        <v>201</v>
      </c>
      <c r="D768" s="221">
        <v>5</v>
      </c>
      <c r="E768" s="221">
        <v>2</v>
      </c>
      <c r="F768" s="221" t="s">
        <v>217</v>
      </c>
      <c r="G768" s="221" t="b">
        <v>0</v>
      </c>
      <c r="H768" s="225">
        <v>1.2478632478632501</v>
      </c>
      <c r="I768" s="225">
        <v>1.1737891737891699</v>
      </c>
      <c r="J768" s="225">
        <f t="shared" si="14"/>
        <v>0.94063926940638787</v>
      </c>
      <c r="K768" s="221" t="s">
        <v>188</v>
      </c>
      <c r="L768" s="221">
        <v>0.231923701696784</v>
      </c>
      <c r="M768" s="221" t="b">
        <v>0</v>
      </c>
    </row>
    <row r="769" spans="1:13" x14ac:dyDescent="0.3">
      <c r="A769" s="221" t="s">
        <v>12</v>
      </c>
      <c r="B769" s="224">
        <v>44481</v>
      </c>
      <c r="C769" s="221" t="s">
        <v>201</v>
      </c>
      <c r="D769" s="221">
        <v>5</v>
      </c>
      <c r="E769" s="221">
        <v>2</v>
      </c>
      <c r="F769" s="221" t="s">
        <v>218</v>
      </c>
      <c r="G769" s="221" t="b">
        <v>0</v>
      </c>
      <c r="H769" s="225">
        <v>1.26344086021505</v>
      </c>
      <c r="I769" s="225">
        <v>1.1881720430107501</v>
      </c>
      <c r="J769" s="225">
        <f t="shared" si="14"/>
        <v>0.94042553191489442</v>
      </c>
      <c r="K769" s="221" t="s">
        <v>188</v>
      </c>
      <c r="L769" s="221">
        <v>0.37276030361861101</v>
      </c>
      <c r="M769" s="221" t="b">
        <v>0</v>
      </c>
    </row>
    <row r="770" spans="1:13" x14ac:dyDescent="0.3">
      <c r="A770" s="221" t="s">
        <v>12</v>
      </c>
      <c r="B770" s="224">
        <v>44481</v>
      </c>
      <c r="C770" s="221" t="s">
        <v>201</v>
      </c>
      <c r="D770" s="221">
        <v>5</v>
      </c>
      <c r="E770" s="221">
        <v>2</v>
      </c>
      <c r="F770" s="221" t="s">
        <v>219</v>
      </c>
      <c r="G770" s="221" t="b">
        <v>0</v>
      </c>
      <c r="H770" s="225">
        <v>1.2850574712643701</v>
      </c>
      <c r="I770" s="225">
        <v>1.19770114942529</v>
      </c>
      <c r="J770" s="225">
        <f t="shared" ref="J770:J833" si="15">I770/H770</f>
        <v>0.93202146690518828</v>
      </c>
      <c r="K770" s="221" t="s">
        <v>188</v>
      </c>
      <c r="L770" s="221">
        <v>0.43822203915416302</v>
      </c>
      <c r="M770" s="221" t="b">
        <v>0</v>
      </c>
    </row>
    <row r="771" spans="1:13" x14ac:dyDescent="0.3">
      <c r="A771" s="221" t="s">
        <v>12</v>
      </c>
      <c r="B771" s="224">
        <v>44481</v>
      </c>
      <c r="C771" s="221" t="s">
        <v>201</v>
      </c>
      <c r="D771" s="221">
        <v>5</v>
      </c>
      <c r="E771" s="221">
        <v>2</v>
      </c>
      <c r="F771" s="221" t="s">
        <v>220</v>
      </c>
      <c r="G771" s="221" t="b">
        <v>0</v>
      </c>
      <c r="H771" s="225">
        <v>1.3215962441314599</v>
      </c>
      <c r="I771" s="225">
        <v>1.2793427230046901</v>
      </c>
      <c r="J771" s="225">
        <f t="shared" si="15"/>
        <v>0.96802841918294158</v>
      </c>
      <c r="K771" s="221" t="s">
        <v>188</v>
      </c>
      <c r="L771" s="221">
        <v>0.51239291577684698</v>
      </c>
      <c r="M771" s="221" t="b">
        <v>0</v>
      </c>
    </row>
    <row r="772" spans="1:13" x14ac:dyDescent="0.3">
      <c r="A772" s="221" t="s">
        <v>12</v>
      </c>
      <c r="B772" s="224">
        <v>44481</v>
      </c>
      <c r="C772" s="221" t="s">
        <v>201</v>
      </c>
      <c r="D772" s="221">
        <v>5</v>
      </c>
      <c r="E772" s="221">
        <v>2</v>
      </c>
      <c r="F772" s="221" t="s">
        <v>221</v>
      </c>
      <c r="G772" s="221" t="b">
        <v>0</v>
      </c>
      <c r="H772" s="225">
        <v>1.2672955974842799</v>
      </c>
      <c r="I772" s="225">
        <v>1.27987421383648</v>
      </c>
      <c r="J772" s="225">
        <f t="shared" si="15"/>
        <v>1.0099255583126543</v>
      </c>
      <c r="K772" s="221" t="s">
        <v>190</v>
      </c>
      <c r="L772" s="221">
        <v>0.85000200855984198</v>
      </c>
      <c r="M772" s="221" t="b">
        <v>0</v>
      </c>
    </row>
    <row r="773" spans="1:13" x14ac:dyDescent="0.3">
      <c r="A773" s="221" t="s">
        <v>12</v>
      </c>
      <c r="B773" s="224">
        <v>44482</v>
      </c>
      <c r="C773" s="221" t="s">
        <v>202</v>
      </c>
      <c r="D773" s="221">
        <v>1</v>
      </c>
      <c r="E773" s="221">
        <v>1</v>
      </c>
      <c r="F773" s="221" t="s">
        <v>212</v>
      </c>
      <c r="G773" s="221" t="b">
        <v>0</v>
      </c>
      <c r="H773" s="225">
        <v>5.8787878787878798</v>
      </c>
      <c r="I773" s="225">
        <v>7.2424242424242404</v>
      </c>
      <c r="J773" s="225">
        <f t="shared" si="15"/>
        <v>1.2319587628865973</v>
      </c>
      <c r="K773" s="221" t="s">
        <v>190</v>
      </c>
      <c r="L773" s="221">
        <v>0.109375</v>
      </c>
      <c r="M773" s="221" t="b">
        <v>0</v>
      </c>
    </row>
    <row r="774" spans="1:13" x14ac:dyDescent="0.3">
      <c r="A774" s="221" t="s">
        <v>12</v>
      </c>
      <c r="B774" s="224">
        <v>44482</v>
      </c>
      <c r="C774" s="221" t="s">
        <v>202</v>
      </c>
      <c r="D774" s="221">
        <v>1</v>
      </c>
      <c r="E774" s="221">
        <v>1</v>
      </c>
      <c r="F774" s="221" t="s">
        <v>214</v>
      </c>
      <c r="G774" s="221" t="b">
        <v>0</v>
      </c>
      <c r="H774" s="225">
        <v>5.6330120392679301</v>
      </c>
      <c r="I774" s="225">
        <v>6.3333333333333304</v>
      </c>
      <c r="J774" s="225">
        <f t="shared" si="15"/>
        <v>1.1243244802573535</v>
      </c>
      <c r="K774" s="221" t="s">
        <v>190</v>
      </c>
      <c r="L774" s="221">
        <v>0.21532170045711299</v>
      </c>
      <c r="M774" s="221" t="b">
        <v>0</v>
      </c>
    </row>
    <row r="775" spans="1:13" x14ac:dyDescent="0.3">
      <c r="A775" s="221" t="s">
        <v>12</v>
      </c>
      <c r="B775" s="224">
        <v>44482</v>
      </c>
      <c r="C775" s="221" t="s">
        <v>202</v>
      </c>
      <c r="D775" s="221">
        <v>1</v>
      </c>
      <c r="E775" s="221">
        <v>1</v>
      </c>
      <c r="F775" s="221" t="s">
        <v>156</v>
      </c>
      <c r="G775" s="221" t="b">
        <v>0</v>
      </c>
      <c r="H775" s="225">
        <v>6.2222222222222197</v>
      </c>
      <c r="I775" s="225">
        <v>6</v>
      </c>
      <c r="J775" s="225">
        <f t="shared" si="15"/>
        <v>0.96428571428571463</v>
      </c>
      <c r="K775" s="221" t="s">
        <v>188</v>
      </c>
      <c r="L775" s="221">
        <v>1</v>
      </c>
      <c r="M775" s="221" t="b">
        <v>0</v>
      </c>
    </row>
    <row r="776" spans="1:13" x14ac:dyDescent="0.3">
      <c r="A776" s="221" t="s">
        <v>12</v>
      </c>
      <c r="B776" s="224">
        <v>44482</v>
      </c>
      <c r="C776" s="221" t="s">
        <v>202</v>
      </c>
      <c r="D776" s="221">
        <v>1</v>
      </c>
      <c r="E776" s="221">
        <v>1</v>
      </c>
      <c r="F776" s="221" t="s">
        <v>215</v>
      </c>
      <c r="G776" s="221" t="b">
        <v>0</v>
      </c>
      <c r="H776" s="225">
        <v>7.2280701754386003</v>
      </c>
      <c r="I776" s="225">
        <v>6.54385964912281</v>
      </c>
      <c r="J776" s="225">
        <f t="shared" si="15"/>
        <v>0.90533980582524265</v>
      </c>
      <c r="K776" s="221" t="s">
        <v>188</v>
      </c>
      <c r="L776" s="221">
        <v>0.98392235078845802</v>
      </c>
      <c r="M776" s="221" t="b">
        <v>0</v>
      </c>
    </row>
    <row r="777" spans="1:13" x14ac:dyDescent="0.3">
      <c r="A777" s="221" t="s">
        <v>12</v>
      </c>
      <c r="B777" s="224">
        <v>44482</v>
      </c>
      <c r="C777" s="221" t="s">
        <v>202</v>
      </c>
      <c r="D777" s="221">
        <v>1</v>
      </c>
      <c r="E777" s="221">
        <v>1</v>
      </c>
      <c r="F777" s="221" t="s">
        <v>216</v>
      </c>
      <c r="G777" s="221" t="b">
        <v>0</v>
      </c>
      <c r="H777" s="225">
        <v>6.2191358024691397</v>
      </c>
      <c r="I777" s="225">
        <v>6.2283950617284001</v>
      </c>
      <c r="J777" s="225">
        <f t="shared" si="15"/>
        <v>1.0014888337468983</v>
      </c>
      <c r="K777" s="221" t="s">
        <v>190</v>
      </c>
      <c r="L777" s="221">
        <v>0.95271019273607804</v>
      </c>
      <c r="M777" s="221" t="b">
        <v>0</v>
      </c>
    </row>
    <row r="778" spans="1:13" x14ac:dyDescent="0.3">
      <c r="A778" s="221" t="s">
        <v>12</v>
      </c>
      <c r="B778" s="224">
        <v>44482</v>
      </c>
      <c r="C778" s="221" t="s">
        <v>202</v>
      </c>
      <c r="D778" s="221">
        <v>1</v>
      </c>
      <c r="E778" s="221">
        <v>1</v>
      </c>
      <c r="F778" s="221" t="s">
        <v>217</v>
      </c>
      <c r="G778" s="221" t="b">
        <v>0</v>
      </c>
      <c r="H778" s="225">
        <v>5.9080459770114899</v>
      </c>
      <c r="I778" s="225">
        <v>6.4367816091953998</v>
      </c>
      <c r="J778" s="225">
        <f t="shared" si="15"/>
        <v>1.0894941634241249</v>
      </c>
      <c r="K778" s="221" t="s">
        <v>190</v>
      </c>
      <c r="L778" s="221">
        <v>6.9161195217402396E-2</v>
      </c>
      <c r="M778" s="221" t="b">
        <v>0</v>
      </c>
    </row>
    <row r="779" spans="1:13" x14ac:dyDescent="0.3">
      <c r="A779" s="221" t="s">
        <v>12</v>
      </c>
      <c r="B779" s="224">
        <v>44482</v>
      </c>
      <c r="C779" s="221" t="s">
        <v>202</v>
      </c>
      <c r="D779" s="221">
        <v>1</v>
      </c>
      <c r="E779" s="221">
        <v>1</v>
      </c>
      <c r="F779" s="221" t="s">
        <v>218</v>
      </c>
      <c r="G779" s="221" t="b">
        <v>0</v>
      </c>
      <c r="H779" s="225">
        <v>5.9523809523809499</v>
      </c>
      <c r="I779" s="225">
        <v>6.0510204081632697</v>
      </c>
      <c r="J779" s="225">
        <f t="shared" si="15"/>
        <v>1.0165714285714298</v>
      </c>
      <c r="K779" s="221" t="s">
        <v>190</v>
      </c>
      <c r="L779" s="221">
        <v>0.52691502242324795</v>
      </c>
      <c r="M779" s="221" t="b">
        <v>0</v>
      </c>
    </row>
    <row r="780" spans="1:13" x14ac:dyDescent="0.3">
      <c r="A780" s="221" t="s">
        <v>12</v>
      </c>
      <c r="B780" s="224">
        <v>44482</v>
      </c>
      <c r="C780" s="221" t="s">
        <v>202</v>
      </c>
      <c r="D780" s="221">
        <v>1</v>
      </c>
      <c r="E780" s="221">
        <v>1</v>
      </c>
      <c r="F780" s="221" t="s">
        <v>219</v>
      </c>
      <c r="G780" s="221" t="b">
        <v>0</v>
      </c>
      <c r="H780" s="225">
        <v>6.1055155875299798</v>
      </c>
      <c r="I780" s="225">
        <v>6.2565947242206201</v>
      </c>
      <c r="J780" s="225">
        <f t="shared" si="15"/>
        <v>1.0247446975648065</v>
      </c>
      <c r="K780" s="221" t="s">
        <v>190</v>
      </c>
      <c r="L780" s="221">
        <v>0.53922110129852896</v>
      </c>
      <c r="M780" s="221" t="b">
        <v>0</v>
      </c>
    </row>
    <row r="781" spans="1:13" x14ac:dyDescent="0.3">
      <c r="A781" s="221" t="s">
        <v>12</v>
      </c>
      <c r="B781" s="224">
        <v>44482</v>
      </c>
      <c r="C781" s="221" t="s">
        <v>202</v>
      </c>
      <c r="D781" s="221">
        <v>1</v>
      </c>
      <c r="E781" s="221">
        <v>1</v>
      </c>
      <c r="F781" s="221" t="s">
        <v>220</v>
      </c>
      <c r="G781" s="221" t="b">
        <v>0</v>
      </c>
      <c r="H781" s="225">
        <v>6.2097126048645004</v>
      </c>
      <c r="I781" s="225">
        <v>6.6975717439293598</v>
      </c>
      <c r="J781" s="225">
        <f t="shared" si="15"/>
        <v>1.07856388372671</v>
      </c>
      <c r="K781" s="221" t="s">
        <v>190</v>
      </c>
      <c r="L781" s="221">
        <v>5.4869757676984501E-2</v>
      </c>
      <c r="M781" s="221" t="b">
        <v>0</v>
      </c>
    </row>
    <row r="782" spans="1:13" x14ac:dyDescent="0.3">
      <c r="A782" s="221" t="s">
        <v>12</v>
      </c>
      <c r="B782" s="224">
        <v>44482</v>
      </c>
      <c r="C782" s="221" t="s">
        <v>202</v>
      </c>
      <c r="D782" s="221">
        <v>1</v>
      </c>
      <c r="E782" s="221">
        <v>1</v>
      </c>
      <c r="F782" s="221" t="s">
        <v>221</v>
      </c>
      <c r="G782" s="221" t="b">
        <v>0</v>
      </c>
      <c r="H782" s="225">
        <v>6.3107344632768401</v>
      </c>
      <c r="I782" s="225">
        <v>6.5367231638418097</v>
      </c>
      <c r="J782" s="225">
        <f t="shared" si="15"/>
        <v>1.0358102059086836</v>
      </c>
      <c r="K782" s="221" t="s">
        <v>190</v>
      </c>
      <c r="L782" s="221">
        <v>0.51811446917915105</v>
      </c>
      <c r="M782" s="221" t="b">
        <v>0</v>
      </c>
    </row>
    <row r="783" spans="1:13" x14ac:dyDescent="0.3">
      <c r="A783" s="221" t="s">
        <v>12</v>
      </c>
      <c r="B783" s="224">
        <v>44482</v>
      </c>
      <c r="C783" s="221" t="s">
        <v>202</v>
      </c>
      <c r="D783" s="221">
        <v>5</v>
      </c>
      <c r="E783" s="221">
        <v>2</v>
      </c>
      <c r="F783" s="221" t="s">
        <v>212</v>
      </c>
      <c r="G783" s="221" t="b">
        <v>0</v>
      </c>
      <c r="H783" s="225">
        <v>6.0606060606060601E-2</v>
      </c>
      <c r="I783" s="225">
        <v>0.21212121212121199</v>
      </c>
      <c r="J783" s="225">
        <f t="shared" si="15"/>
        <v>3.4999999999999982</v>
      </c>
      <c r="K783" s="221" t="s">
        <v>190</v>
      </c>
      <c r="L783" s="221">
        <v>0.125</v>
      </c>
      <c r="M783" s="221" t="b">
        <v>0</v>
      </c>
    </row>
    <row r="784" spans="1:13" x14ac:dyDescent="0.3">
      <c r="A784" s="221" t="s">
        <v>12</v>
      </c>
      <c r="B784" s="224">
        <v>44482</v>
      </c>
      <c r="C784" s="221" t="s">
        <v>202</v>
      </c>
      <c r="D784" s="221">
        <v>5</v>
      </c>
      <c r="E784" s="221">
        <v>2</v>
      </c>
      <c r="F784" s="221" t="s">
        <v>214</v>
      </c>
      <c r="G784" s="221" t="b">
        <v>0</v>
      </c>
      <c r="H784" s="225">
        <v>0.128205128205128</v>
      </c>
      <c r="I784" s="225">
        <v>0.102564102564103</v>
      </c>
      <c r="J784" s="225">
        <f t="shared" si="15"/>
        <v>0.80000000000000471</v>
      </c>
      <c r="K784" s="221" t="s">
        <v>188</v>
      </c>
      <c r="L784" s="221">
        <v>0.81671142578125</v>
      </c>
      <c r="M784" s="221" t="b">
        <v>0</v>
      </c>
    </row>
    <row r="785" spans="1:13" x14ac:dyDescent="0.3">
      <c r="A785" s="221" t="s">
        <v>12</v>
      </c>
      <c r="B785" s="224">
        <v>44482</v>
      </c>
      <c r="C785" s="221" t="s">
        <v>202</v>
      </c>
      <c r="D785" s="221">
        <v>5</v>
      </c>
      <c r="E785" s="221">
        <v>2</v>
      </c>
      <c r="F785" s="221" t="s">
        <v>156</v>
      </c>
      <c r="G785" s="221" t="b">
        <v>0</v>
      </c>
      <c r="H785" s="221">
        <v>0</v>
      </c>
      <c r="I785" s="225">
        <v>0</v>
      </c>
      <c r="J785" s="221" t="e">
        <f t="shared" si="15"/>
        <v>#DIV/0!</v>
      </c>
      <c r="K785" s="221" t="s">
        <v>191</v>
      </c>
      <c r="L785" s="221">
        <v>1</v>
      </c>
      <c r="M785" s="221" t="b">
        <v>0</v>
      </c>
    </row>
    <row r="786" spans="1:13" x14ac:dyDescent="0.3">
      <c r="A786" s="221" t="s">
        <v>12</v>
      </c>
      <c r="B786" s="224">
        <v>44482</v>
      </c>
      <c r="C786" s="221" t="s">
        <v>202</v>
      </c>
      <c r="D786" s="221">
        <v>5</v>
      </c>
      <c r="E786" s="221">
        <v>2</v>
      </c>
      <c r="F786" s="221" t="s">
        <v>215</v>
      </c>
      <c r="G786" s="221" t="b">
        <v>0</v>
      </c>
      <c r="H786" s="225">
        <v>0.175438596491228</v>
      </c>
      <c r="I786" s="225">
        <v>0.12280701754386</v>
      </c>
      <c r="J786" s="225">
        <f t="shared" si="15"/>
        <v>0.70000000000000229</v>
      </c>
      <c r="K786" s="221" t="s">
        <v>188</v>
      </c>
      <c r="L786" s="221">
        <v>0.671875</v>
      </c>
      <c r="M786" s="221" t="b">
        <v>0</v>
      </c>
    </row>
    <row r="787" spans="1:13" x14ac:dyDescent="0.3">
      <c r="A787" s="221" t="s">
        <v>12</v>
      </c>
      <c r="B787" s="224">
        <v>44482</v>
      </c>
      <c r="C787" s="221" t="s">
        <v>202</v>
      </c>
      <c r="D787" s="221">
        <v>5</v>
      </c>
      <c r="E787" s="221">
        <v>2</v>
      </c>
      <c r="F787" s="221" t="s">
        <v>216</v>
      </c>
      <c r="G787" s="221" t="b">
        <v>0</v>
      </c>
      <c r="H787" s="225">
        <v>0.108024691358025</v>
      </c>
      <c r="I787" s="225">
        <v>0.114197530864198</v>
      </c>
      <c r="J787" s="225">
        <f t="shared" si="15"/>
        <v>1.0571428571428585</v>
      </c>
      <c r="K787" s="221" t="s">
        <v>190</v>
      </c>
      <c r="L787" s="221">
        <v>0.880982736857574</v>
      </c>
      <c r="M787" s="221" t="b">
        <v>0</v>
      </c>
    </row>
    <row r="788" spans="1:13" x14ac:dyDescent="0.3">
      <c r="A788" s="221" t="s">
        <v>12</v>
      </c>
      <c r="B788" s="224">
        <v>44482</v>
      </c>
      <c r="C788" s="221" t="s">
        <v>202</v>
      </c>
      <c r="D788" s="221">
        <v>5</v>
      </c>
      <c r="E788" s="221">
        <v>2</v>
      </c>
      <c r="F788" s="221" t="s">
        <v>217</v>
      </c>
      <c r="G788" s="221" t="b">
        <v>0</v>
      </c>
      <c r="H788" s="225">
        <v>0.122605363984674</v>
      </c>
      <c r="I788" s="225">
        <v>0.13409961685823801</v>
      </c>
      <c r="J788" s="225">
        <f t="shared" si="15"/>
        <v>1.0937500000000067</v>
      </c>
      <c r="K788" s="221" t="s">
        <v>190</v>
      </c>
      <c r="L788" s="221">
        <v>0.84823394686387499</v>
      </c>
      <c r="M788" s="221" t="b">
        <v>0</v>
      </c>
    </row>
    <row r="789" spans="1:13" x14ac:dyDescent="0.3">
      <c r="A789" s="221" t="s">
        <v>12</v>
      </c>
      <c r="B789" s="224">
        <v>44482</v>
      </c>
      <c r="C789" s="221" t="s">
        <v>202</v>
      </c>
      <c r="D789" s="221">
        <v>5</v>
      </c>
      <c r="E789" s="221">
        <v>2</v>
      </c>
      <c r="F789" s="221" t="s">
        <v>218</v>
      </c>
      <c r="G789" s="221" t="b">
        <v>0</v>
      </c>
      <c r="H789" s="225">
        <v>7.8231292517006806E-2</v>
      </c>
      <c r="I789" s="225">
        <v>0.11224489795918401</v>
      </c>
      <c r="J789" s="225">
        <f t="shared" si="15"/>
        <v>1.4347826086956563</v>
      </c>
      <c r="K789" s="221" t="s">
        <v>190</v>
      </c>
      <c r="L789" s="221">
        <v>0.30567832001269701</v>
      </c>
      <c r="M789" s="221" t="b">
        <v>0</v>
      </c>
    </row>
    <row r="790" spans="1:13" x14ac:dyDescent="0.3">
      <c r="A790" s="221" t="s">
        <v>12</v>
      </c>
      <c r="B790" s="224">
        <v>44482</v>
      </c>
      <c r="C790" s="221" t="s">
        <v>202</v>
      </c>
      <c r="D790" s="221">
        <v>5</v>
      </c>
      <c r="E790" s="221">
        <v>2</v>
      </c>
      <c r="F790" s="221" t="s">
        <v>219</v>
      </c>
      <c r="G790" s="221" t="b">
        <v>0</v>
      </c>
      <c r="H790" s="225">
        <v>8.6330935251798593E-2</v>
      </c>
      <c r="I790" s="225">
        <v>8.3932853717026398E-2</v>
      </c>
      <c r="J790" s="225">
        <f t="shared" si="15"/>
        <v>0.9722222222222221</v>
      </c>
      <c r="K790" s="221" t="s">
        <v>188</v>
      </c>
      <c r="L790" s="221">
        <v>0.88060289900780298</v>
      </c>
      <c r="M790" s="221" t="b">
        <v>0</v>
      </c>
    </row>
    <row r="791" spans="1:13" x14ac:dyDescent="0.3">
      <c r="A791" s="221" t="s">
        <v>12</v>
      </c>
      <c r="B791" s="224">
        <v>44482</v>
      </c>
      <c r="C791" s="221" t="s">
        <v>202</v>
      </c>
      <c r="D791" s="221">
        <v>5</v>
      </c>
      <c r="E791" s="221">
        <v>2</v>
      </c>
      <c r="F791" s="221" t="s">
        <v>220</v>
      </c>
      <c r="G791" s="221" t="b">
        <v>0</v>
      </c>
      <c r="H791" s="225">
        <v>0.11037527593819001</v>
      </c>
      <c r="I791" s="225">
        <v>9.9337748344370896E-2</v>
      </c>
      <c r="J791" s="225">
        <f t="shared" si="15"/>
        <v>0.89999999999999902</v>
      </c>
      <c r="K791" s="221" t="s">
        <v>188</v>
      </c>
      <c r="L791" s="221">
        <v>0.84597825476238597</v>
      </c>
      <c r="M791" s="221" t="b">
        <v>0</v>
      </c>
    </row>
    <row r="792" spans="1:13" x14ac:dyDescent="0.3">
      <c r="A792" s="221" t="s">
        <v>12</v>
      </c>
      <c r="B792" s="224">
        <v>44482</v>
      </c>
      <c r="C792" s="221" t="s">
        <v>202</v>
      </c>
      <c r="D792" s="221">
        <v>5</v>
      </c>
      <c r="E792" s="221">
        <v>2</v>
      </c>
      <c r="F792" s="221" t="s">
        <v>221</v>
      </c>
      <c r="G792" s="221" t="b">
        <v>0</v>
      </c>
      <c r="H792" s="225">
        <v>7.9096045197740106E-2</v>
      </c>
      <c r="I792" s="225">
        <v>0.112994350282486</v>
      </c>
      <c r="J792" s="225">
        <f t="shared" si="15"/>
        <v>1.4285714285714304</v>
      </c>
      <c r="K792" s="221" t="s">
        <v>190</v>
      </c>
      <c r="L792" s="221">
        <v>0.33592381315173597</v>
      </c>
      <c r="M792" s="221" t="b">
        <v>0</v>
      </c>
    </row>
    <row r="793" spans="1:13" x14ac:dyDescent="0.3">
      <c r="A793" s="221" t="s">
        <v>12</v>
      </c>
      <c r="B793" s="224">
        <v>44482</v>
      </c>
      <c r="C793" s="221" t="s">
        <v>202</v>
      </c>
      <c r="D793" s="221">
        <v>5</v>
      </c>
      <c r="E793" s="221">
        <v>3</v>
      </c>
      <c r="F793" s="221" t="s">
        <v>212</v>
      </c>
      <c r="G793" s="221" t="b">
        <v>0</v>
      </c>
      <c r="H793" s="225">
        <v>1.2121212121212099</v>
      </c>
      <c r="I793" s="225">
        <v>2.15151515151515</v>
      </c>
      <c r="J793" s="225">
        <f t="shared" si="15"/>
        <v>1.7750000000000019</v>
      </c>
      <c r="K793" s="221" t="s">
        <v>190</v>
      </c>
      <c r="L793" s="221">
        <v>0.25390625</v>
      </c>
      <c r="M793" s="221" t="b">
        <v>0</v>
      </c>
    </row>
    <row r="794" spans="1:13" x14ac:dyDescent="0.3">
      <c r="A794" s="221" t="s">
        <v>12</v>
      </c>
      <c r="B794" s="224">
        <v>44482</v>
      </c>
      <c r="C794" s="221" t="s">
        <v>202</v>
      </c>
      <c r="D794" s="221">
        <v>5</v>
      </c>
      <c r="E794" s="221">
        <v>3</v>
      </c>
      <c r="F794" s="221" t="s">
        <v>214</v>
      </c>
      <c r="G794" s="221" t="b">
        <v>0</v>
      </c>
      <c r="H794" s="225">
        <v>1.78044731170791</v>
      </c>
      <c r="I794" s="225">
        <v>2.2435897435897401</v>
      </c>
      <c r="J794" s="225">
        <f t="shared" si="15"/>
        <v>1.2601270078795854</v>
      </c>
      <c r="K794" s="221" t="s">
        <v>190</v>
      </c>
      <c r="L794" s="221">
        <v>0.15163658264239899</v>
      </c>
      <c r="M794" s="221" t="b">
        <v>0</v>
      </c>
    </row>
    <row r="795" spans="1:13" x14ac:dyDescent="0.3">
      <c r="A795" s="221" t="s">
        <v>12</v>
      </c>
      <c r="B795" s="224">
        <v>44482</v>
      </c>
      <c r="C795" s="221" t="s">
        <v>202</v>
      </c>
      <c r="D795" s="221">
        <v>5</v>
      </c>
      <c r="E795" s="221">
        <v>3</v>
      </c>
      <c r="F795" s="221" t="s">
        <v>156</v>
      </c>
      <c r="G795" s="221" t="b">
        <v>0</v>
      </c>
      <c r="H795" s="225">
        <v>1.1111111111111101</v>
      </c>
      <c r="I795" s="225">
        <v>1.8888888888888899</v>
      </c>
      <c r="J795" s="225">
        <f t="shared" si="15"/>
        <v>1.7000000000000026</v>
      </c>
      <c r="K795" s="221" t="s">
        <v>190</v>
      </c>
      <c r="L795" s="221">
        <v>0.75</v>
      </c>
      <c r="M795" s="221" t="b">
        <v>0</v>
      </c>
    </row>
    <row r="796" spans="1:13" x14ac:dyDescent="0.3">
      <c r="A796" s="221" t="s">
        <v>12</v>
      </c>
      <c r="B796" s="224">
        <v>44482</v>
      </c>
      <c r="C796" s="221" t="s">
        <v>202</v>
      </c>
      <c r="D796" s="221">
        <v>5</v>
      </c>
      <c r="E796" s="221">
        <v>3</v>
      </c>
      <c r="F796" s="221" t="s">
        <v>215</v>
      </c>
      <c r="G796" s="221" t="b">
        <v>0</v>
      </c>
      <c r="H796" s="225">
        <v>1.3859649122807001</v>
      </c>
      <c r="I796" s="225">
        <v>2.0701754385964901</v>
      </c>
      <c r="J796" s="225">
        <f t="shared" si="15"/>
        <v>1.4936708860759504</v>
      </c>
      <c r="K796" s="221" t="s">
        <v>190</v>
      </c>
      <c r="L796" s="221">
        <v>0.16861531141779901</v>
      </c>
      <c r="M796" s="221" t="b">
        <v>0</v>
      </c>
    </row>
    <row r="797" spans="1:13" x14ac:dyDescent="0.3">
      <c r="A797" s="221" t="s">
        <v>12</v>
      </c>
      <c r="B797" s="224">
        <v>44482</v>
      </c>
      <c r="C797" s="221" t="s">
        <v>202</v>
      </c>
      <c r="D797" s="221">
        <v>5</v>
      </c>
      <c r="E797" s="221">
        <v>3</v>
      </c>
      <c r="F797" s="221" t="s">
        <v>216</v>
      </c>
      <c r="G797" s="221" t="b">
        <v>0</v>
      </c>
      <c r="H797" s="225">
        <v>1.5987654320987701</v>
      </c>
      <c r="I797" s="225">
        <v>1.7253086419753101</v>
      </c>
      <c r="J797" s="225">
        <f t="shared" si="15"/>
        <v>1.0791505791505769</v>
      </c>
      <c r="K797" s="221" t="s">
        <v>190</v>
      </c>
      <c r="L797" s="221">
        <v>0.31214700063325501</v>
      </c>
      <c r="M797" s="221" t="b">
        <v>0</v>
      </c>
    </row>
    <row r="798" spans="1:13" x14ac:dyDescent="0.3">
      <c r="A798" s="221" t="s">
        <v>12</v>
      </c>
      <c r="B798" s="224">
        <v>44482</v>
      </c>
      <c r="C798" s="221" t="s">
        <v>202</v>
      </c>
      <c r="D798" s="221">
        <v>5</v>
      </c>
      <c r="E798" s="221">
        <v>3</v>
      </c>
      <c r="F798" s="221" t="s">
        <v>217</v>
      </c>
      <c r="G798" s="221" t="b">
        <v>0</v>
      </c>
      <c r="H798" s="225">
        <v>1.6628352490421501</v>
      </c>
      <c r="I798" s="225">
        <v>1.8237547892720301</v>
      </c>
      <c r="J798" s="225">
        <f t="shared" si="15"/>
        <v>1.0967741935483837</v>
      </c>
      <c r="K798" s="221" t="s">
        <v>190</v>
      </c>
      <c r="L798" s="221">
        <v>0.37085707759830999</v>
      </c>
      <c r="M798" s="221" t="b">
        <v>0</v>
      </c>
    </row>
    <row r="799" spans="1:13" x14ac:dyDescent="0.3">
      <c r="A799" s="221" t="s">
        <v>12</v>
      </c>
      <c r="B799" s="224">
        <v>44482</v>
      </c>
      <c r="C799" s="221" t="s">
        <v>202</v>
      </c>
      <c r="D799" s="221">
        <v>5</v>
      </c>
      <c r="E799" s="221">
        <v>3</v>
      </c>
      <c r="F799" s="221" t="s">
        <v>218</v>
      </c>
      <c r="G799" s="221" t="b">
        <v>0</v>
      </c>
      <c r="H799" s="225">
        <v>1.6428571428571399</v>
      </c>
      <c r="I799" s="225">
        <v>1.6156462585033999</v>
      </c>
      <c r="J799" s="225">
        <f t="shared" si="15"/>
        <v>0.98343685300207129</v>
      </c>
      <c r="K799" s="221" t="s">
        <v>188</v>
      </c>
      <c r="L799" s="221">
        <v>0.89855600800625701</v>
      </c>
      <c r="M799" s="221" t="b">
        <v>0</v>
      </c>
    </row>
    <row r="800" spans="1:13" x14ac:dyDescent="0.3">
      <c r="A800" s="221" t="s">
        <v>12</v>
      </c>
      <c r="B800" s="224">
        <v>44482</v>
      </c>
      <c r="C800" s="221" t="s">
        <v>202</v>
      </c>
      <c r="D800" s="221">
        <v>5</v>
      </c>
      <c r="E800" s="221">
        <v>3</v>
      </c>
      <c r="F800" s="221" t="s">
        <v>219</v>
      </c>
      <c r="G800" s="221" t="b">
        <v>0</v>
      </c>
      <c r="H800" s="225">
        <v>1.64268585131895</v>
      </c>
      <c r="I800" s="225">
        <v>1.7673860911271</v>
      </c>
      <c r="J800" s="225">
        <f t="shared" si="15"/>
        <v>1.0759124087591219</v>
      </c>
      <c r="K800" s="221" t="s">
        <v>190</v>
      </c>
      <c r="L800" s="221">
        <v>0.26515235363084899</v>
      </c>
      <c r="M800" s="221" t="b">
        <v>0</v>
      </c>
    </row>
    <row r="801" spans="1:13" x14ac:dyDescent="0.3">
      <c r="A801" s="221" t="s">
        <v>12</v>
      </c>
      <c r="B801" s="224">
        <v>44482</v>
      </c>
      <c r="C801" s="221" t="s">
        <v>202</v>
      </c>
      <c r="D801" s="221">
        <v>5</v>
      </c>
      <c r="E801" s="221">
        <v>3</v>
      </c>
      <c r="F801" s="221" t="s">
        <v>220</v>
      </c>
      <c r="G801" s="221" t="b">
        <v>0</v>
      </c>
      <c r="H801" s="225">
        <v>1.69315568434667</v>
      </c>
      <c r="I801" s="225">
        <v>1.71302428256071</v>
      </c>
      <c r="J801" s="225">
        <f t="shared" si="15"/>
        <v>1.0117346552344397</v>
      </c>
      <c r="K801" s="221" t="s">
        <v>190</v>
      </c>
      <c r="L801" s="221">
        <v>0.61748019286550004</v>
      </c>
      <c r="M801" s="221" t="b">
        <v>0</v>
      </c>
    </row>
    <row r="802" spans="1:13" x14ac:dyDescent="0.3">
      <c r="A802" s="221" t="s">
        <v>12</v>
      </c>
      <c r="B802" s="224">
        <v>44482</v>
      </c>
      <c r="C802" s="221" t="s">
        <v>202</v>
      </c>
      <c r="D802" s="221">
        <v>5</v>
      </c>
      <c r="E802" s="221">
        <v>3</v>
      </c>
      <c r="F802" s="221" t="s">
        <v>221</v>
      </c>
      <c r="G802" s="221" t="b">
        <v>0</v>
      </c>
      <c r="H802" s="225">
        <v>1.5028248587570601</v>
      </c>
      <c r="I802" s="225">
        <v>1.72881355932203</v>
      </c>
      <c r="J802" s="225">
        <f t="shared" si="15"/>
        <v>1.1503759398496229</v>
      </c>
      <c r="K802" s="221" t="s">
        <v>190</v>
      </c>
      <c r="L802" s="221">
        <v>0.20203982412728499</v>
      </c>
      <c r="M802" s="221" t="b">
        <v>0</v>
      </c>
    </row>
    <row r="803" spans="1:13" x14ac:dyDescent="0.3">
      <c r="A803" s="221" t="s">
        <v>12</v>
      </c>
      <c r="B803" s="224">
        <v>44482</v>
      </c>
      <c r="C803" s="221" t="s">
        <v>202</v>
      </c>
      <c r="D803" s="221">
        <v>5</v>
      </c>
      <c r="E803" s="221">
        <v>4</v>
      </c>
      <c r="F803" s="221" t="s">
        <v>212</v>
      </c>
      <c r="G803" s="221" t="b">
        <v>0</v>
      </c>
      <c r="H803" s="225">
        <v>4.1212121212121202</v>
      </c>
      <c r="I803" s="225">
        <v>4.0606060606060597</v>
      </c>
      <c r="J803" s="225">
        <f t="shared" si="15"/>
        <v>0.98529411764705888</v>
      </c>
      <c r="K803" s="221" t="s">
        <v>188</v>
      </c>
      <c r="L803" s="221">
        <v>0.8427734375</v>
      </c>
      <c r="M803" s="221" t="b">
        <v>0</v>
      </c>
    </row>
    <row r="804" spans="1:13" x14ac:dyDescent="0.3">
      <c r="A804" s="221" t="s">
        <v>12</v>
      </c>
      <c r="B804" s="224">
        <v>44482</v>
      </c>
      <c r="C804" s="221" t="s">
        <v>202</v>
      </c>
      <c r="D804" s="221">
        <v>5</v>
      </c>
      <c r="E804" s="221">
        <v>4</v>
      </c>
      <c r="F804" s="221" t="s">
        <v>214</v>
      </c>
      <c r="G804" s="221" t="b">
        <v>0</v>
      </c>
      <c r="H804" s="225">
        <v>4.7740376802935698</v>
      </c>
      <c r="I804" s="225">
        <v>4.2692307692307701</v>
      </c>
      <c r="J804" s="225">
        <f t="shared" si="15"/>
        <v>0.89425996507179695</v>
      </c>
      <c r="K804" s="227" t="s">
        <v>188</v>
      </c>
      <c r="L804" s="221">
        <v>3.3458237475524101E-2</v>
      </c>
      <c r="M804" s="226" t="b">
        <v>1</v>
      </c>
    </row>
    <row r="805" spans="1:13" x14ac:dyDescent="0.3">
      <c r="A805" s="221" t="s">
        <v>12</v>
      </c>
      <c r="B805" s="224">
        <v>44482</v>
      </c>
      <c r="C805" s="221" t="s">
        <v>202</v>
      </c>
      <c r="D805" s="221">
        <v>5</v>
      </c>
      <c r="E805" s="221">
        <v>4</v>
      </c>
      <c r="F805" s="221" t="s">
        <v>156</v>
      </c>
      <c r="G805" s="221" t="b">
        <v>0</v>
      </c>
      <c r="H805" s="225">
        <v>4.5555555555555598</v>
      </c>
      <c r="I805" s="225">
        <v>4.44444444444445</v>
      </c>
      <c r="J805" s="225">
        <f t="shared" si="15"/>
        <v>0.97560975609756129</v>
      </c>
      <c r="K805" s="221" t="s">
        <v>188</v>
      </c>
      <c r="L805" s="221">
        <v>1</v>
      </c>
      <c r="M805" s="221" t="b">
        <v>0</v>
      </c>
    </row>
    <row r="806" spans="1:13" x14ac:dyDescent="0.3">
      <c r="A806" s="221" t="s">
        <v>12</v>
      </c>
      <c r="B806" s="224">
        <v>44482</v>
      </c>
      <c r="C806" s="221" t="s">
        <v>202</v>
      </c>
      <c r="D806" s="221">
        <v>5</v>
      </c>
      <c r="E806" s="221">
        <v>4</v>
      </c>
      <c r="F806" s="221" t="s">
        <v>215</v>
      </c>
      <c r="G806" s="221" t="b">
        <v>0</v>
      </c>
      <c r="H806" s="225">
        <v>4.6491228070175401</v>
      </c>
      <c r="I806" s="225">
        <v>4.8070175438596499</v>
      </c>
      <c r="J806" s="225">
        <f t="shared" si="15"/>
        <v>1.0339622641509445</v>
      </c>
      <c r="K806" s="221" t="s">
        <v>190</v>
      </c>
      <c r="L806" s="221">
        <v>0.56570324409098605</v>
      </c>
      <c r="M806" s="221" t="b">
        <v>0</v>
      </c>
    </row>
    <row r="807" spans="1:13" x14ac:dyDescent="0.3">
      <c r="A807" s="221" t="s">
        <v>12</v>
      </c>
      <c r="B807" s="224">
        <v>44482</v>
      </c>
      <c r="C807" s="221" t="s">
        <v>202</v>
      </c>
      <c r="D807" s="221">
        <v>5</v>
      </c>
      <c r="E807" s="221">
        <v>4</v>
      </c>
      <c r="F807" s="221" t="s">
        <v>216</v>
      </c>
      <c r="G807" s="221" t="b">
        <v>0</v>
      </c>
      <c r="H807" s="225">
        <v>4.3672839506172796</v>
      </c>
      <c r="I807" s="225">
        <v>4.57407407407407</v>
      </c>
      <c r="J807" s="225">
        <f t="shared" si="15"/>
        <v>1.0473498233215548</v>
      </c>
      <c r="K807" s="221" t="s">
        <v>190</v>
      </c>
      <c r="L807" s="221">
        <v>0.27428443744352599</v>
      </c>
      <c r="M807" s="221" t="b">
        <v>0</v>
      </c>
    </row>
    <row r="808" spans="1:13" x14ac:dyDescent="0.3">
      <c r="A808" s="221" t="s">
        <v>12</v>
      </c>
      <c r="B808" s="224">
        <v>44482</v>
      </c>
      <c r="C808" s="221" t="s">
        <v>202</v>
      </c>
      <c r="D808" s="221">
        <v>5</v>
      </c>
      <c r="E808" s="221">
        <v>4</v>
      </c>
      <c r="F808" s="221" t="s">
        <v>217</v>
      </c>
      <c r="G808" s="221" t="b">
        <v>0</v>
      </c>
      <c r="H808" s="225">
        <v>4.5862068965517198</v>
      </c>
      <c r="I808" s="225">
        <v>4.6245210727969397</v>
      </c>
      <c r="J808" s="225">
        <f t="shared" si="15"/>
        <v>1.0083542188805368</v>
      </c>
      <c r="K808" s="221" t="s">
        <v>190</v>
      </c>
      <c r="L808" s="221">
        <v>0.80262131130585201</v>
      </c>
      <c r="M808" s="221" t="b">
        <v>0</v>
      </c>
    </row>
    <row r="809" spans="1:13" x14ac:dyDescent="0.3">
      <c r="A809" s="221" t="s">
        <v>12</v>
      </c>
      <c r="B809" s="224">
        <v>44482</v>
      </c>
      <c r="C809" s="221" t="s">
        <v>202</v>
      </c>
      <c r="D809" s="221">
        <v>5</v>
      </c>
      <c r="E809" s="221">
        <v>4</v>
      </c>
      <c r="F809" s="221" t="s">
        <v>218</v>
      </c>
      <c r="G809" s="221" t="b">
        <v>0</v>
      </c>
      <c r="H809" s="225">
        <v>4.4319727891156502</v>
      </c>
      <c r="I809" s="225">
        <v>4.6700680272108901</v>
      </c>
      <c r="J809" s="225">
        <f t="shared" si="15"/>
        <v>1.053722179585572</v>
      </c>
      <c r="K809" s="221" t="s">
        <v>190</v>
      </c>
      <c r="L809" s="221">
        <v>0.103415426045326</v>
      </c>
      <c r="M809" s="221" t="b">
        <v>0</v>
      </c>
    </row>
    <row r="810" spans="1:13" x14ac:dyDescent="0.3">
      <c r="A810" s="221" t="s">
        <v>12</v>
      </c>
      <c r="B810" s="224">
        <v>44482</v>
      </c>
      <c r="C810" s="221" t="s">
        <v>202</v>
      </c>
      <c r="D810" s="221">
        <v>5</v>
      </c>
      <c r="E810" s="221">
        <v>4</v>
      </c>
      <c r="F810" s="221" t="s">
        <v>219</v>
      </c>
      <c r="G810" s="221" t="b">
        <v>0</v>
      </c>
      <c r="H810" s="225">
        <v>4.5707434052757803</v>
      </c>
      <c r="I810" s="225">
        <v>4.5395683453237403</v>
      </c>
      <c r="J810" s="225">
        <f t="shared" si="15"/>
        <v>0.99317943336831027</v>
      </c>
      <c r="K810" s="221" t="s">
        <v>188</v>
      </c>
      <c r="L810" s="221">
        <v>0.86370824585072903</v>
      </c>
      <c r="M810" s="221" t="b">
        <v>0</v>
      </c>
    </row>
    <row r="811" spans="1:13" x14ac:dyDescent="0.3">
      <c r="A811" s="221" t="s">
        <v>12</v>
      </c>
      <c r="B811" s="224">
        <v>44482</v>
      </c>
      <c r="C811" s="221" t="s">
        <v>202</v>
      </c>
      <c r="D811" s="221">
        <v>5</v>
      </c>
      <c r="E811" s="221">
        <v>4</v>
      </c>
      <c r="F811" s="221" t="s">
        <v>220</v>
      </c>
      <c r="G811" s="221" t="b">
        <v>0</v>
      </c>
      <c r="H811" s="225">
        <v>4.6556285099457497</v>
      </c>
      <c r="I811" s="225">
        <v>4.3222958057395102</v>
      </c>
      <c r="J811" s="225">
        <f t="shared" si="15"/>
        <v>0.92840221175419257</v>
      </c>
      <c r="K811" s="227" t="s">
        <v>188</v>
      </c>
      <c r="L811" s="221">
        <v>1.73815508391434E-3</v>
      </c>
      <c r="M811" s="226" t="b">
        <v>1</v>
      </c>
    </row>
    <row r="812" spans="1:13" x14ac:dyDescent="0.3">
      <c r="A812" s="221" t="s">
        <v>12</v>
      </c>
      <c r="B812" s="224">
        <v>44482</v>
      </c>
      <c r="C812" s="221" t="s">
        <v>202</v>
      </c>
      <c r="D812" s="221">
        <v>5</v>
      </c>
      <c r="E812" s="221">
        <v>4</v>
      </c>
      <c r="F812" s="221" t="s">
        <v>221</v>
      </c>
      <c r="G812" s="221" t="b">
        <v>0</v>
      </c>
      <c r="H812" s="225">
        <v>4.7796610169491496</v>
      </c>
      <c r="I812" s="225">
        <v>4.6101694915254203</v>
      </c>
      <c r="J812" s="225">
        <f t="shared" si="15"/>
        <v>0.96453900709219842</v>
      </c>
      <c r="K812" s="221" t="s">
        <v>188</v>
      </c>
      <c r="L812" s="221">
        <v>0.400920015268103</v>
      </c>
      <c r="M812" s="221" t="b">
        <v>0</v>
      </c>
    </row>
    <row r="813" spans="1:13" x14ac:dyDescent="0.3">
      <c r="A813" s="221" t="s">
        <v>12</v>
      </c>
      <c r="B813" s="224">
        <v>44482</v>
      </c>
      <c r="C813" s="221" t="s">
        <v>202</v>
      </c>
      <c r="D813" s="221">
        <v>5</v>
      </c>
      <c r="E813" s="221">
        <v>5</v>
      </c>
      <c r="F813" s="221" t="s">
        <v>212</v>
      </c>
      <c r="G813" s="221" t="b">
        <v>0</v>
      </c>
      <c r="H813" s="225">
        <v>9.0909090909090898E-2</v>
      </c>
      <c r="I813" s="225">
        <v>3.03030303030303E-2</v>
      </c>
      <c r="J813" s="225">
        <f t="shared" si="15"/>
        <v>0.33333333333333337</v>
      </c>
      <c r="K813" s="221" t="s">
        <v>188</v>
      </c>
      <c r="L813" s="221">
        <v>1</v>
      </c>
      <c r="M813" s="221" t="b">
        <v>0</v>
      </c>
    </row>
    <row r="814" spans="1:13" x14ac:dyDescent="0.3">
      <c r="A814" s="221" t="s">
        <v>12</v>
      </c>
      <c r="B814" s="224">
        <v>44482</v>
      </c>
      <c r="C814" s="221" t="s">
        <v>202</v>
      </c>
      <c r="D814" s="221">
        <v>5</v>
      </c>
      <c r="E814" s="221">
        <v>5</v>
      </c>
      <c r="F814" s="221" t="s">
        <v>214</v>
      </c>
      <c r="G814" s="221" t="b">
        <v>0</v>
      </c>
      <c r="H814" s="221">
        <v>0</v>
      </c>
      <c r="I814" s="225">
        <v>6.4102564102564097E-2</v>
      </c>
      <c r="J814" s="221" t="e">
        <f t="shared" si="15"/>
        <v>#DIV/0!</v>
      </c>
      <c r="K814" s="221" t="s">
        <v>190</v>
      </c>
      <c r="L814" s="221">
        <v>0.25</v>
      </c>
      <c r="M814" s="221" t="b">
        <v>0</v>
      </c>
    </row>
    <row r="815" spans="1:13" x14ac:dyDescent="0.3">
      <c r="A815" s="221" t="s">
        <v>12</v>
      </c>
      <c r="B815" s="224">
        <v>44482</v>
      </c>
      <c r="C815" s="221" t="s">
        <v>202</v>
      </c>
      <c r="D815" s="221">
        <v>5</v>
      </c>
      <c r="E815" s="221">
        <v>5</v>
      </c>
      <c r="F815" s="221" t="s">
        <v>156</v>
      </c>
      <c r="G815" s="221" t="b">
        <v>0</v>
      </c>
      <c r="H815" s="225">
        <v>0.11111111111111099</v>
      </c>
      <c r="I815" s="225">
        <v>0.33333333333333298</v>
      </c>
      <c r="J815" s="225">
        <f t="shared" si="15"/>
        <v>3</v>
      </c>
      <c r="K815" s="221" t="s">
        <v>190</v>
      </c>
      <c r="L815" s="221">
        <v>0.75</v>
      </c>
      <c r="M815" s="221" t="b">
        <v>0</v>
      </c>
    </row>
    <row r="816" spans="1:13" x14ac:dyDescent="0.3">
      <c r="A816" s="221" t="s">
        <v>12</v>
      </c>
      <c r="B816" s="224">
        <v>44482</v>
      </c>
      <c r="C816" s="221" t="s">
        <v>202</v>
      </c>
      <c r="D816" s="221">
        <v>5</v>
      </c>
      <c r="E816" s="221">
        <v>5</v>
      </c>
      <c r="F816" s="221" t="s">
        <v>215</v>
      </c>
      <c r="G816" s="221" t="b">
        <v>0</v>
      </c>
      <c r="H816" s="225">
        <v>3.5087719298245598E-2</v>
      </c>
      <c r="I816" s="225">
        <v>0.12280701754386</v>
      </c>
      <c r="J816" s="225">
        <f t="shared" si="15"/>
        <v>3.5000000000000115</v>
      </c>
      <c r="K816" s="221" t="s">
        <v>190</v>
      </c>
      <c r="L816" s="221">
        <v>1</v>
      </c>
      <c r="M816" s="221" t="b">
        <v>0</v>
      </c>
    </row>
    <row r="817" spans="1:13" x14ac:dyDescent="0.3">
      <c r="A817" s="221" t="s">
        <v>12</v>
      </c>
      <c r="B817" s="224">
        <v>44482</v>
      </c>
      <c r="C817" s="221" t="s">
        <v>202</v>
      </c>
      <c r="D817" s="221">
        <v>5</v>
      </c>
      <c r="E817" s="221">
        <v>5</v>
      </c>
      <c r="F817" s="221" t="s">
        <v>216</v>
      </c>
      <c r="G817" s="221" t="b">
        <v>0</v>
      </c>
      <c r="H817" s="225">
        <v>5.8641975308642E-2</v>
      </c>
      <c r="I817" s="225">
        <v>0.108024691358025</v>
      </c>
      <c r="J817" s="225">
        <f t="shared" si="15"/>
        <v>1.8421052631578994</v>
      </c>
      <c r="K817" s="226" t="s">
        <v>190</v>
      </c>
      <c r="L817" s="221">
        <v>3.8185967266444402E-2</v>
      </c>
      <c r="M817" s="226" t="b">
        <v>1</v>
      </c>
    </row>
    <row r="818" spans="1:13" x14ac:dyDescent="0.3">
      <c r="A818" s="221" t="s">
        <v>12</v>
      </c>
      <c r="B818" s="224">
        <v>44482</v>
      </c>
      <c r="C818" s="221" t="s">
        <v>202</v>
      </c>
      <c r="D818" s="221">
        <v>5</v>
      </c>
      <c r="E818" s="221">
        <v>5</v>
      </c>
      <c r="F818" s="221" t="s">
        <v>217</v>
      </c>
      <c r="G818" s="221" t="b">
        <v>0</v>
      </c>
      <c r="H818" s="225">
        <v>8.4291187739463605E-2</v>
      </c>
      <c r="I818" s="225">
        <v>6.1302681992337203E-2</v>
      </c>
      <c r="J818" s="225">
        <f t="shared" si="15"/>
        <v>0.72727272727272774</v>
      </c>
      <c r="K818" s="221" t="s">
        <v>188</v>
      </c>
      <c r="L818" s="221">
        <v>0.23754250207757999</v>
      </c>
      <c r="M818" s="221" t="b">
        <v>0</v>
      </c>
    </row>
    <row r="819" spans="1:13" x14ac:dyDescent="0.3">
      <c r="A819" s="221" t="s">
        <v>12</v>
      </c>
      <c r="B819" s="224">
        <v>44482</v>
      </c>
      <c r="C819" s="221" t="s">
        <v>202</v>
      </c>
      <c r="D819" s="221">
        <v>5</v>
      </c>
      <c r="E819" s="221">
        <v>5</v>
      </c>
      <c r="F819" s="221" t="s">
        <v>218</v>
      </c>
      <c r="G819" s="221" t="b">
        <v>0</v>
      </c>
      <c r="H819" s="225">
        <v>8.1632653061224497E-2</v>
      </c>
      <c r="I819" s="225">
        <v>0.102040816326531</v>
      </c>
      <c r="J819" s="225">
        <f t="shared" si="15"/>
        <v>1.2500000000000047</v>
      </c>
      <c r="K819" s="221" t="s">
        <v>190</v>
      </c>
      <c r="L819" s="221">
        <v>0.67404882680703904</v>
      </c>
      <c r="M819" s="221" t="b">
        <v>0</v>
      </c>
    </row>
    <row r="820" spans="1:13" x14ac:dyDescent="0.3">
      <c r="A820" s="221" t="s">
        <v>12</v>
      </c>
      <c r="B820" s="224">
        <v>44482</v>
      </c>
      <c r="C820" s="221" t="s">
        <v>202</v>
      </c>
      <c r="D820" s="221">
        <v>5</v>
      </c>
      <c r="E820" s="221">
        <v>5</v>
      </c>
      <c r="F820" s="221" t="s">
        <v>219</v>
      </c>
      <c r="G820" s="221" t="b">
        <v>0</v>
      </c>
      <c r="H820" s="225">
        <v>7.9136690647481994E-2</v>
      </c>
      <c r="I820" s="225">
        <v>8.8729016786570802E-2</v>
      </c>
      <c r="J820" s="225">
        <f t="shared" si="15"/>
        <v>1.1212121212121222</v>
      </c>
      <c r="K820" s="221" t="s">
        <v>190</v>
      </c>
      <c r="L820" s="221">
        <v>0.57127973132265797</v>
      </c>
      <c r="M820" s="221" t="b">
        <v>0</v>
      </c>
    </row>
    <row r="821" spans="1:13" x14ac:dyDescent="0.3">
      <c r="A821" s="221" t="s">
        <v>12</v>
      </c>
      <c r="B821" s="224">
        <v>44482</v>
      </c>
      <c r="C821" s="221" t="s">
        <v>202</v>
      </c>
      <c r="D821" s="221">
        <v>5</v>
      </c>
      <c r="E821" s="221">
        <v>5</v>
      </c>
      <c r="F821" s="221" t="s">
        <v>220</v>
      </c>
      <c r="G821" s="221" t="b">
        <v>0</v>
      </c>
      <c r="H821" s="225">
        <v>5.7395143487858701E-2</v>
      </c>
      <c r="I821" s="225">
        <v>7.0640176600441501E-2</v>
      </c>
      <c r="J821" s="225">
        <f t="shared" si="15"/>
        <v>1.2307692307692313</v>
      </c>
      <c r="K821" s="221" t="s">
        <v>190</v>
      </c>
      <c r="L821" s="221">
        <v>0.47473732721867901</v>
      </c>
      <c r="M821" s="221" t="b">
        <v>0</v>
      </c>
    </row>
    <row r="822" spans="1:13" x14ac:dyDescent="0.3">
      <c r="A822" s="221" t="s">
        <v>12</v>
      </c>
      <c r="B822" s="224">
        <v>44482</v>
      </c>
      <c r="C822" s="221" t="s">
        <v>202</v>
      </c>
      <c r="D822" s="221">
        <v>5</v>
      </c>
      <c r="E822" s="221">
        <v>5</v>
      </c>
      <c r="F822" s="221" t="s">
        <v>221</v>
      </c>
      <c r="G822" s="221" t="b">
        <v>0</v>
      </c>
      <c r="H822" s="225">
        <v>6.21468926553672E-2</v>
      </c>
      <c r="I822" s="225">
        <v>0.14689265536723201</v>
      </c>
      <c r="J822" s="225">
        <f t="shared" si="15"/>
        <v>2.3636363636363709</v>
      </c>
      <c r="K822" s="221" t="s">
        <v>190</v>
      </c>
      <c r="L822" s="221">
        <v>0.101254435979537</v>
      </c>
      <c r="M822" s="221" t="b">
        <v>0</v>
      </c>
    </row>
    <row r="823" spans="1:13" x14ac:dyDescent="0.3">
      <c r="A823" s="221" t="s">
        <v>12</v>
      </c>
      <c r="B823" s="224">
        <v>44482</v>
      </c>
      <c r="C823" s="221" t="s">
        <v>202</v>
      </c>
      <c r="D823" s="221">
        <v>5</v>
      </c>
      <c r="E823" s="221">
        <v>6</v>
      </c>
      <c r="F823" s="221" t="s">
        <v>212</v>
      </c>
      <c r="G823" s="221" t="b">
        <v>0</v>
      </c>
      <c r="H823" s="225">
        <v>4.0606060606060597</v>
      </c>
      <c r="I823" s="225">
        <v>1.15151515151515</v>
      </c>
      <c r="J823" s="225">
        <f t="shared" si="15"/>
        <v>0.28358208955223851</v>
      </c>
      <c r="K823" s="221" t="s">
        <v>188</v>
      </c>
      <c r="L823" s="221">
        <v>0.109375</v>
      </c>
      <c r="M823" s="221" t="b">
        <v>0</v>
      </c>
    </row>
    <row r="824" spans="1:13" x14ac:dyDescent="0.3">
      <c r="A824" s="221" t="s">
        <v>12</v>
      </c>
      <c r="B824" s="224">
        <v>44482</v>
      </c>
      <c r="C824" s="221" t="s">
        <v>202</v>
      </c>
      <c r="D824" s="221">
        <v>5</v>
      </c>
      <c r="E824" s="221">
        <v>6</v>
      </c>
      <c r="F824" s="221" t="s">
        <v>214</v>
      </c>
      <c r="G824" s="221" t="b">
        <v>0</v>
      </c>
      <c r="H824" s="225">
        <v>4.9679330930508497E-2</v>
      </c>
      <c r="I824" s="225">
        <v>5.1282051282051301E-2</v>
      </c>
      <c r="J824" s="225">
        <f t="shared" si="15"/>
        <v>1.0322613111232253</v>
      </c>
      <c r="K824" s="221" t="s">
        <v>190</v>
      </c>
      <c r="L824" s="221">
        <v>1</v>
      </c>
      <c r="M824" s="221" t="b">
        <v>0</v>
      </c>
    </row>
    <row r="825" spans="1:13" x14ac:dyDescent="0.3">
      <c r="A825" s="221" t="s">
        <v>12</v>
      </c>
      <c r="B825" s="224">
        <v>44482</v>
      </c>
      <c r="C825" s="221" t="s">
        <v>202</v>
      </c>
      <c r="D825" s="221">
        <v>5</v>
      </c>
      <c r="E825" s="221">
        <v>6</v>
      </c>
      <c r="F825" s="221" t="s">
        <v>156</v>
      </c>
      <c r="G825" s="221" t="b">
        <v>0</v>
      </c>
      <c r="H825" s="225">
        <v>0.11111111111111099</v>
      </c>
      <c r="I825" s="225">
        <v>0.33333333333333298</v>
      </c>
      <c r="J825" s="225">
        <f t="shared" si="15"/>
        <v>3</v>
      </c>
      <c r="K825" s="221" t="s">
        <v>190</v>
      </c>
      <c r="L825" s="221">
        <v>1</v>
      </c>
      <c r="M825" s="221" t="b">
        <v>0</v>
      </c>
    </row>
    <row r="826" spans="1:13" x14ac:dyDescent="0.3">
      <c r="A826" s="221" t="s">
        <v>12</v>
      </c>
      <c r="B826" s="224">
        <v>44482</v>
      </c>
      <c r="C826" s="221" t="s">
        <v>202</v>
      </c>
      <c r="D826" s="221">
        <v>5</v>
      </c>
      <c r="E826" s="221">
        <v>6</v>
      </c>
      <c r="F826" s="221" t="s">
        <v>215</v>
      </c>
      <c r="G826" s="221" t="b">
        <v>0</v>
      </c>
      <c r="H826" s="225">
        <v>3.5087719298245598E-2</v>
      </c>
      <c r="I826" s="225">
        <v>5.2631578947368397E-2</v>
      </c>
      <c r="J826" s="225">
        <f t="shared" si="15"/>
        <v>1.5</v>
      </c>
      <c r="K826" s="221" t="s">
        <v>190</v>
      </c>
      <c r="L826" s="221">
        <v>1</v>
      </c>
      <c r="M826" s="221" t="b">
        <v>0</v>
      </c>
    </row>
    <row r="827" spans="1:13" x14ac:dyDescent="0.3">
      <c r="A827" s="221" t="s">
        <v>12</v>
      </c>
      <c r="B827" s="224">
        <v>44482</v>
      </c>
      <c r="C827" s="221" t="s">
        <v>202</v>
      </c>
      <c r="D827" s="221">
        <v>5</v>
      </c>
      <c r="E827" s="221">
        <v>6</v>
      </c>
      <c r="F827" s="221" t="s">
        <v>216</v>
      </c>
      <c r="G827" s="221" t="b">
        <v>0</v>
      </c>
      <c r="H827" s="225">
        <v>0.33950617283950602</v>
      </c>
      <c r="I827" s="225">
        <v>0.39506172839506198</v>
      </c>
      <c r="J827" s="225">
        <f t="shared" si="15"/>
        <v>1.1636363636363649</v>
      </c>
      <c r="K827" s="221" t="s">
        <v>190</v>
      </c>
      <c r="L827" s="221">
        <v>0.96002240255419502</v>
      </c>
      <c r="M827" s="221" t="b">
        <v>0</v>
      </c>
    </row>
    <row r="828" spans="1:13" x14ac:dyDescent="0.3">
      <c r="A828" s="221" t="s">
        <v>12</v>
      </c>
      <c r="B828" s="224">
        <v>44482</v>
      </c>
      <c r="C828" s="221" t="s">
        <v>202</v>
      </c>
      <c r="D828" s="221">
        <v>5</v>
      </c>
      <c r="E828" s="221">
        <v>6</v>
      </c>
      <c r="F828" s="221" t="s">
        <v>217</v>
      </c>
      <c r="G828" s="221" t="b">
        <v>0</v>
      </c>
      <c r="H828" s="225">
        <v>0.27203065134099602</v>
      </c>
      <c r="I828" s="225">
        <v>0.37547892720306503</v>
      </c>
      <c r="J828" s="225">
        <f t="shared" si="15"/>
        <v>1.3802816901408455</v>
      </c>
      <c r="K828" s="221" t="s">
        <v>190</v>
      </c>
      <c r="L828" s="221">
        <v>0.64469530363085603</v>
      </c>
      <c r="M828" s="221" t="b">
        <v>0</v>
      </c>
    </row>
    <row r="829" spans="1:13" x14ac:dyDescent="0.3">
      <c r="A829" s="221" t="s">
        <v>12</v>
      </c>
      <c r="B829" s="224">
        <v>44482</v>
      </c>
      <c r="C829" s="221" t="s">
        <v>202</v>
      </c>
      <c r="D829" s="221">
        <v>5</v>
      </c>
      <c r="E829" s="221">
        <v>6</v>
      </c>
      <c r="F829" s="221" t="s">
        <v>218</v>
      </c>
      <c r="G829" s="221" t="b">
        <v>0</v>
      </c>
      <c r="H829" s="225">
        <v>0.25850340136054401</v>
      </c>
      <c r="I829" s="225">
        <v>0.35374149659863902</v>
      </c>
      <c r="J829" s="225">
        <f t="shared" si="15"/>
        <v>1.3684210526315783</v>
      </c>
      <c r="K829" s="221" t="s">
        <v>190</v>
      </c>
      <c r="L829" s="221">
        <v>0.152124025125146</v>
      </c>
      <c r="M829" s="221" t="b">
        <v>0</v>
      </c>
    </row>
    <row r="830" spans="1:13" x14ac:dyDescent="0.3">
      <c r="A830" s="221" t="s">
        <v>12</v>
      </c>
      <c r="B830" s="224">
        <v>44482</v>
      </c>
      <c r="C830" s="221" t="s">
        <v>202</v>
      </c>
      <c r="D830" s="221">
        <v>5</v>
      </c>
      <c r="E830" s="221">
        <v>6</v>
      </c>
      <c r="F830" s="221" t="s">
        <v>219</v>
      </c>
      <c r="G830" s="221" t="b">
        <v>0</v>
      </c>
      <c r="H830" s="225">
        <v>0.34532374100719399</v>
      </c>
      <c r="I830" s="225">
        <v>0.402877697841727</v>
      </c>
      <c r="J830" s="225">
        <f t="shared" si="15"/>
        <v>1.1666666666666687</v>
      </c>
      <c r="K830" s="221" t="s">
        <v>190</v>
      </c>
      <c r="L830" s="221">
        <v>0.26992135167978298</v>
      </c>
      <c r="M830" s="221" t="b">
        <v>0</v>
      </c>
    </row>
    <row r="831" spans="1:13" x14ac:dyDescent="0.3">
      <c r="A831" s="221" t="s">
        <v>12</v>
      </c>
      <c r="B831" s="224">
        <v>44482</v>
      </c>
      <c r="C831" s="221" t="s">
        <v>202</v>
      </c>
      <c r="D831" s="221">
        <v>5</v>
      </c>
      <c r="E831" s="221">
        <v>6</v>
      </c>
      <c r="F831" s="221" t="s">
        <v>220</v>
      </c>
      <c r="G831" s="221" t="b">
        <v>0</v>
      </c>
      <c r="H831" s="225">
        <v>0.28918301324902501</v>
      </c>
      <c r="I831" s="225">
        <v>0.29801324503311299</v>
      </c>
      <c r="J831" s="225">
        <f t="shared" si="15"/>
        <v>1.0305350984654273</v>
      </c>
      <c r="K831" s="221" t="s">
        <v>190</v>
      </c>
      <c r="L831" s="221">
        <v>0.56457540251013705</v>
      </c>
      <c r="M831" s="221" t="b">
        <v>0</v>
      </c>
    </row>
    <row r="832" spans="1:13" x14ac:dyDescent="0.3">
      <c r="A832" s="221" t="s">
        <v>12</v>
      </c>
      <c r="B832" s="224">
        <v>44482</v>
      </c>
      <c r="C832" s="221" t="s">
        <v>202</v>
      </c>
      <c r="D832" s="221">
        <v>5</v>
      </c>
      <c r="E832" s="221">
        <v>6</v>
      </c>
      <c r="F832" s="221" t="s">
        <v>221</v>
      </c>
      <c r="G832" s="221" t="b">
        <v>0</v>
      </c>
      <c r="H832" s="225">
        <v>0.186440677966102</v>
      </c>
      <c r="I832" s="225">
        <v>0.322033898305085</v>
      </c>
      <c r="J832" s="225">
        <f t="shared" si="15"/>
        <v>1.7272727272727257</v>
      </c>
      <c r="K832" s="221" t="s">
        <v>190</v>
      </c>
      <c r="L832" s="221">
        <v>0.20949469989275599</v>
      </c>
      <c r="M832" s="221" t="b">
        <v>0</v>
      </c>
    </row>
    <row r="833" spans="1:13" x14ac:dyDescent="0.3">
      <c r="A833" s="221" t="s">
        <v>12</v>
      </c>
      <c r="B833" s="224">
        <v>44482</v>
      </c>
      <c r="C833" s="221" t="s">
        <v>202</v>
      </c>
      <c r="D833" s="221">
        <v>5</v>
      </c>
      <c r="E833" s="221">
        <v>7</v>
      </c>
      <c r="F833" s="221" t="s">
        <v>212</v>
      </c>
      <c r="G833" s="221" t="b">
        <v>0</v>
      </c>
      <c r="H833" s="225">
        <v>9.0909090909090898E-2</v>
      </c>
      <c r="I833" s="225">
        <v>0.30303030303030298</v>
      </c>
      <c r="J833" s="225">
        <f t="shared" si="15"/>
        <v>3.333333333333333</v>
      </c>
      <c r="K833" s="221" t="s">
        <v>190</v>
      </c>
      <c r="L833" s="221">
        <v>0.375</v>
      </c>
      <c r="M833" s="221" t="b">
        <v>0</v>
      </c>
    </row>
    <row r="834" spans="1:13" x14ac:dyDescent="0.3">
      <c r="A834" s="221" t="s">
        <v>12</v>
      </c>
      <c r="B834" s="224">
        <v>44482</v>
      </c>
      <c r="C834" s="221" t="s">
        <v>202</v>
      </c>
      <c r="D834" s="221">
        <v>5</v>
      </c>
      <c r="E834" s="221">
        <v>7</v>
      </c>
      <c r="F834" s="221" t="s">
        <v>214</v>
      </c>
      <c r="G834" s="221" t="b">
        <v>0</v>
      </c>
      <c r="H834" s="225">
        <v>6.4102564102564097E-2</v>
      </c>
      <c r="I834" s="225">
        <v>0.102564102564103</v>
      </c>
      <c r="J834" s="225">
        <f t="shared" ref="J834:J897" si="16">I834/H834</f>
        <v>1.600000000000007</v>
      </c>
      <c r="K834" s="221" t="s">
        <v>190</v>
      </c>
      <c r="L834" s="221">
        <v>0.6875</v>
      </c>
      <c r="M834" s="221" t="b">
        <v>0</v>
      </c>
    </row>
    <row r="835" spans="1:13" x14ac:dyDescent="0.3">
      <c r="A835" s="221" t="s">
        <v>12</v>
      </c>
      <c r="B835" s="224">
        <v>44482</v>
      </c>
      <c r="C835" s="221" t="s">
        <v>202</v>
      </c>
      <c r="D835" s="221">
        <v>5</v>
      </c>
      <c r="E835" s="221">
        <v>7</v>
      </c>
      <c r="F835" s="221" t="s">
        <v>156</v>
      </c>
      <c r="G835" s="221" t="b">
        <v>0</v>
      </c>
      <c r="H835" s="225">
        <v>0.44444444444444398</v>
      </c>
      <c r="I835" s="225">
        <v>0.11111111111111099</v>
      </c>
      <c r="J835" s="225">
        <f t="shared" si="16"/>
        <v>0.25</v>
      </c>
      <c r="K835" s="221" t="s">
        <v>188</v>
      </c>
      <c r="L835" s="221">
        <v>0.5</v>
      </c>
      <c r="M835" s="221" t="b">
        <v>0</v>
      </c>
    </row>
    <row r="836" spans="1:13" x14ac:dyDescent="0.3">
      <c r="A836" s="221" t="s">
        <v>12</v>
      </c>
      <c r="B836" s="224">
        <v>44482</v>
      </c>
      <c r="C836" s="221" t="s">
        <v>202</v>
      </c>
      <c r="D836" s="221">
        <v>5</v>
      </c>
      <c r="E836" s="221">
        <v>7</v>
      </c>
      <c r="F836" s="221" t="s">
        <v>215</v>
      </c>
      <c r="G836" s="221" t="b">
        <v>0</v>
      </c>
      <c r="H836" s="225">
        <v>5.2631578947368397E-2</v>
      </c>
      <c r="I836" s="225">
        <v>8.7719298245614002E-2</v>
      </c>
      <c r="J836" s="225">
        <f t="shared" si="16"/>
        <v>1.6666666666666667</v>
      </c>
      <c r="K836" s="221" t="s">
        <v>190</v>
      </c>
      <c r="L836" s="221">
        <v>0.6875</v>
      </c>
      <c r="M836" s="221" t="b">
        <v>0</v>
      </c>
    </row>
    <row r="837" spans="1:13" x14ac:dyDescent="0.3">
      <c r="A837" s="221" t="s">
        <v>12</v>
      </c>
      <c r="B837" s="224">
        <v>44482</v>
      </c>
      <c r="C837" s="221" t="s">
        <v>202</v>
      </c>
      <c r="D837" s="221">
        <v>5</v>
      </c>
      <c r="E837" s="221">
        <v>7</v>
      </c>
      <c r="F837" s="221" t="s">
        <v>216</v>
      </c>
      <c r="G837" s="221" t="b">
        <v>0</v>
      </c>
      <c r="H837" s="225">
        <v>8.9506172839506196E-2</v>
      </c>
      <c r="I837" s="225">
        <v>9.8765432098765399E-2</v>
      </c>
      <c r="J837" s="225">
        <f t="shared" si="16"/>
        <v>1.1034482758620683</v>
      </c>
      <c r="K837" s="221" t="s">
        <v>190</v>
      </c>
      <c r="L837" s="221">
        <v>0.81737048451291905</v>
      </c>
      <c r="M837" s="221" t="b">
        <v>0</v>
      </c>
    </row>
    <row r="838" spans="1:13" x14ac:dyDescent="0.3">
      <c r="A838" s="221" t="s">
        <v>12</v>
      </c>
      <c r="B838" s="224">
        <v>44482</v>
      </c>
      <c r="C838" s="221" t="s">
        <v>202</v>
      </c>
      <c r="D838" s="221">
        <v>5</v>
      </c>
      <c r="E838" s="221">
        <v>7</v>
      </c>
      <c r="F838" s="221" t="s">
        <v>217</v>
      </c>
      <c r="G838" s="221" t="b">
        <v>0</v>
      </c>
      <c r="H838" s="225">
        <v>0.10344827586206901</v>
      </c>
      <c r="I838" s="225">
        <v>5.7471264367816098E-2</v>
      </c>
      <c r="J838" s="225">
        <f t="shared" si="16"/>
        <v>0.55555555555555536</v>
      </c>
      <c r="K838" s="221" t="s">
        <v>188</v>
      </c>
      <c r="L838" s="221">
        <v>0.38071559370246899</v>
      </c>
      <c r="M838" s="221" t="b">
        <v>0</v>
      </c>
    </row>
    <row r="839" spans="1:13" x14ac:dyDescent="0.3">
      <c r="A839" s="221" t="s">
        <v>12</v>
      </c>
      <c r="B839" s="224">
        <v>44482</v>
      </c>
      <c r="C839" s="221" t="s">
        <v>202</v>
      </c>
      <c r="D839" s="221">
        <v>5</v>
      </c>
      <c r="E839" s="221">
        <v>7</v>
      </c>
      <c r="F839" s="221" t="s">
        <v>218</v>
      </c>
      <c r="G839" s="221" t="b">
        <v>0</v>
      </c>
      <c r="H839" s="225">
        <v>6.4625850340136098E-2</v>
      </c>
      <c r="I839" s="225">
        <v>9.8639455782312896E-2</v>
      </c>
      <c r="J839" s="225">
        <f t="shared" si="16"/>
        <v>1.5263157894736827</v>
      </c>
      <c r="K839" s="221" t="s">
        <v>190</v>
      </c>
      <c r="L839" s="221">
        <v>0.67597855364069603</v>
      </c>
      <c r="M839" s="221" t="b">
        <v>0</v>
      </c>
    </row>
    <row r="840" spans="1:13" x14ac:dyDescent="0.3">
      <c r="A840" s="221" t="s">
        <v>12</v>
      </c>
      <c r="B840" s="224">
        <v>44482</v>
      </c>
      <c r="C840" s="221" t="s">
        <v>202</v>
      </c>
      <c r="D840" s="221">
        <v>5</v>
      </c>
      <c r="E840" s="221">
        <v>7</v>
      </c>
      <c r="F840" s="221" t="s">
        <v>219</v>
      </c>
      <c r="G840" s="221" t="b">
        <v>0</v>
      </c>
      <c r="H840" s="225">
        <v>6.9544364508393297E-2</v>
      </c>
      <c r="I840" s="225">
        <v>9.5923261390887304E-2</v>
      </c>
      <c r="J840" s="225">
        <f t="shared" si="16"/>
        <v>1.3793103448275861</v>
      </c>
      <c r="K840" s="221" t="s">
        <v>190</v>
      </c>
      <c r="L840" s="221">
        <v>0.53134377622649898</v>
      </c>
      <c r="M840" s="221" t="b">
        <v>0</v>
      </c>
    </row>
    <row r="841" spans="1:13" x14ac:dyDescent="0.3">
      <c r="A841" s="221" t="s">
        <v>12</v>
      </c>
      <c r="B841" s="224">
        <v>44482</v>
      </c>
      <c r="C841" s="221" t="s">
        <v>202</v>
      </c>
      <c r="D841" s="221">
        <v>5</v>
      </c>
      <c r="E841" s="221">
        <v>7</v>
      </c>
      <c r="F841" s="221" t="s">
        <v>220</v>
      </c>
      <c r="G841" s="221" t="b">
        <v>0</v>
      </c>
      <c r="H841" s="225">
        <v>9.4922737306843294E-2</v>
      </c>
      <c r="I841" s="225">
        <v>8.16777041942605E-2</v>
      </c>
      <c r="J841" s="225">
        <f t="shared" si="16"/>
        <v>0.86046511627906963</v>
      </c>
      <c r="K841" s="221" t="s">
        <v>188</v>
      </c>
      <c r="L841" s="221">
        <v>0.410251284268428</v>
      </c>
      <c r="M841" s="221" t="b">
        <v>0</v>
      </c>
    </row>
    <row r="842" spans="1:13" x14ac:dyDescent="0.3">
      <c r="A842" s="221" t="s">
        <v>12</v>
      </c>
      <c r="B842" s="224">
        <v>44482</v>
      </c>
      <c r="C842" s="221" t="s">
        <v>202</v>
      </c>
      <c r="D842" s="221">
        <v>5</v>
      </c>
      <c r="E842" s="221">
        <v>7</v>
      </c>
      <c r="F842" s="221" t="s">
        <v>221</v>
      </c>
      <c r="G842" s="221" t="b">
        <v>0</v>
      </c>
      <c r="H842" s="225">
        <v>3.9548022598870101E-2</v>
      </c>
      <c r="I842" s="225">
        <v>0.101694915254237</v>
      </c>
      <c r="J842" s="225">
        <f t="shared" si="16"/>
        <v>2.5714285714285614</v>
      </c>
      <c r="K842" s="221" t="s">
        <v>190</v>
      </c>
      <c r="L842" s="221">
        <v>0.375</v>
      </c>
      <c r="M842" s="221" t="b">
        <v>0</v>
      </c>
    </row>
    <row r="843" spans="1:13" x14ac:dyDescent="0.3">
      <c r="A843" s="221" t="s">
        <v>12</v>
      </c>
      <c r="B843" s="224">
        <v>44483</v>
      </c>
      <c r="C843" s="221" t="s">
        <v>201</v>
      </c>
      <c r="D843" s="221">
        <v>5</v>
      </c>
      <c r="E843" s="221">
        <v>1</v>
      </c>
      <c r="F843" s="221" t="s">
        <v>212</v>
      </c>
      <c r="G843" s="221" t="b">
        <v>0</v>
      </c>
      <c r="H843" s="225">
        <v>6.4358974358974397</v>
      </c>
      <c r="I843" s="225">
        <v>6.4871794871794899</v>
      </c>
      <c r="J843" s="225">
        <f t="shared" si="16"/>
        <v>1.0079681274900396</v>
      </c>
      <c r="K843" s="221" t="s">
        <v>190</v>
      </c>
      <c r="L843" s="221">
        <v>0.60557661633534599</v>
      </c>
      <c r="M843" s="221" t="b">
        <v>0</v>
      </c>
    </row>
    <row r="844" spans="1:13" x14ac:dyDescent="0.3">
      <c r="A844" s="221" t="s">
        <v>12</v>
      </c>
      <c r="B844" s="224">
        <v>44483</v>
      </c>
      <c r="C844" s="221" t="s">
        <v>201</v>
      </c>
      <c r="D844" s="221">
        <v>5</v>
      </c>
      <c r="E844" s="221">
        <v>1</v>
      </c>
      <c r="F844" s="221" t="s">
        <v>214</v>
      </c>
      <c r="G844" s="221" t="b">
        <v>0</v>
      </c>
      <c r="H844" s="225">
        <v>5.8303030303030301</v>
      </c>
      <c r="I844" s="225">
        <v>5.9575757575757597</v>
      </c>
      <c r="J844" s="225">
        <f t="shared" si="16"/>
        <v>1.0218295218295221</v>
      </c>
      <c r="K844" s="221" t="s">
        <v>190</v>
      </c>
      <c r="L844" s="221">
        <v>0.53852172098003304</v>
      </c>
      <c r="M844" s="221" t="b">
        <v>0</v>
      </c>
    </row>
    <row r="845" spans="1:13" x14ac:dyDescent="0.3">
      <c r="A845" s="221" t="s">
        <v>12</v>
      </c>
      <c r="B845" s="224">
        <v>44483</v>
      </c>
      <c r="C845" s="221" t="s">
        <v>201</v>
      </c>
      <c r="D845" s="221">
        <v>5</v>
      </c>
      <c r="E845" s="221">
        <v>1</v>
      </c>
      <c r="F845" s="221" t="s">
        <v>156</v>
      </c>
      <c r="G845" s="221" t="b">
        <v>0</v>
      </c>
      <c r="H845" s="225">
        <v>5.45614035087719</v>
      </c>
      <c r="I845" s="225">
        <v>5.5789473684210504</v>
      </c>
      <c r="J845" s="225">
        <f t="shared" si="16"/>
        <v>1.0225080385852092</v>
      </c>
      <c r="K845" s="221" t="s">
        <v>190</v>
      </c>
      <c r="L845" s="221">
        <v>0.3157958984375</v>
      </c>
      <c r="M845" s="221" t="b">
        <v>0</v>
      </c>
    </row>
    <row r="846" spans="1:13" x14ac:dyDescent="0.3">
      <c r="A846" s="221" t="s">
        <v>12</v>
      </c>
      <c r="B846" s="224">
        <v>44483</v>
      </c>
      <c r="C846" s="221" t="s">
        <v>201</v>
      </c>
      <c r="D846" s="221">
        <v>5</v>
      </c>
      <c r="E846" s="221">
        <v>1</v>
      </c>
      <c r="F846" s="221" t="s">
        <v>215</v>
      </c>
      <c r="G846" s="221" t="b">
        <v>0</v>
      </c>
      <c r="H846" s="225">
        <v>6.23188405797102</v>
      </c>
      <c r="I846" s="225">
        <v>5.9275362318840603</v>
      </c>
      <c r="J846" s="225">
        <f t="shared" si="16"/>
        <v>0.95116279069767395</v>
      </c>
      <c r="K846" s="221" t="s">
        <v>188</v>
      </c>
      <c r="L846" s="221">
        <v>0.39992977474361802</v>
      </c>
      <c r="M846" s="221" t="b">
        <v>0</v>
      </c>
    </row>
    <row r="847" spans="1:13" x14ac:dyDescent="0.3">
      <c r="A847" s="221" t="s">
        <v>12</v>
      </c>
      <c r="B847" s="224">
        <v>44483</v>
      </c>
      <c r="C847" s="221" t="s">
        <v>201</v>
      </c>
      <c r="D847" s="221">
        <v>5</v>
      </c>
      <c r="E847" s="221">
        <v>1</v>
      </c>
      <c r="F847" s="221" t="s">
        <v>216</v>
      </c>
      <c r="G847" s="221" t="b">
        <v>0</v>
      </c>
      <c r="H847" s="225">
        <v>5.9713541666666696</v>
      </c>
      <c r="I847" s="225">
        <v>6.0078125</v>
      </c>
      <c r="J847" s="225">
        <f t="shared" si="16"/>
        <v>1.0061055385957256</v>
      </c>
      <c r="K847" s="221" t="s">
        <v>190</v>
      </c>
      <c r="L847" s="221">
        <v>0.94237345107632997</v>
      </c>
      <c r="M847" s="221" t="b">
        <v>0</v>
      </c>
    </row>
    <row r="848" spans="1:13" x14ac:dyDescent="0.3">
      <c r="A848" s="221" t="s">
        <v>12</v>
      </c>
      <c r="B848" s="224">
        <v>44483</v>
      </c>
      <c r="C848" s="221" t="s">
        <v>201</v>
      </c>
      <c r="D848" s="221">
        <v>5</v>
      </c>
      <c r="E848" s="221">
        <v>1</v>
      </c>
      <c r="F848" s="221" t="s">
        <v>217</v>
      </c>
      <c r="G848" s="221" t="b">
        <v>0</v>
      </c>
      <c r="H848" s="225">
        <v>5.9140893470790399</v>
      </c>
      <c r="I848" s="225">
        <v>5.8762886597938202</v>
      </c>
      <c r="J848" s="225">
        <f t="shared" si="16"/>
        <v>0.99360836722835622</v>
      </c>
      <c r="K848" s="221" t="s">
        <v>188</v>
      </c>
      <c r="L848" s="221">
        <v>0.85348959914964595</v>
      </c>
      <c r="M848" s="221" t="b">
        <v>0</v>
      </c>
    </row>
    <row r="849" spans="1:13" x14ac:dyDescent="0.3">
      <c r="A849" s="221" t="s">
        <v>12</v>
      </c>
      <c r="B849" s="224">
        <v>44483</v>
      </c>
      <c r="C849" s="221" t="s">
        <v>201</v>
      </c>
      <c r="D849" s="221">
        <v>5</v>
      </c>
      <c r="E849" s="221">
        <v>1</v>
      </c>
      <c r="F849" s="221" t="s">
        <v>218</v>
      </c>
      <c r="G849" s="221" t="b">
        <v>0</v>
      </c>
      <c r="H849" s="225">
        <v>6.0234375</v>
      </c>
      <c r="I849" s="225">
        <v>5.9401041666666696</v>
      </c>
      <c r="J849" s="225">
        <f t="shared" si="16"/>
        <v>0.98616515348032907</v>
      </c>
      <c r="K849" s="221" t="s">
        <v>188</v>
      </c>
      <c r="L849" s="221">
        <v>0.56656014116960896</v>
      </c>
      <c r="M849" s="221" t="b">
        <v>0</v>
      </c>
    </row>
    <row r="850" spans="1:13" x14ac:dyDescent="0.3">
      <c r="A850" s="221" t="s">
        <v>12</v>
      </c>
      <c r="B850" s="224">
        <v>44483</v>
      </c>
      <c r="C850" s="221" t="s">
        <v>201</v>
      </c>
      <c r="D850" s="221">
        <v>5</v>
      </c>
      <c r="E850" s="221">
        <v>1</v>
      </c>
      <c r="F850" s="221" t="s">
        <v>219</v>
      </c>
      <c r="G850" s="221" t="b">
        <v>0</v>
      </c>
      <c r="H850" s="225">
        <v>5.9468599033816396</v>
      </c>
      <c r="I850" s="225">
        <v>6.2028985507246404</v>
      </c>
      <c r="J850" s="225">
        <f t="shared" si="16"/>
        <v>1.0430544272948832</v>
      </c>
      <c r="K850" s="221" t="s">
        <v>190</v>
      </c>
      <c r="L850" s="221">
        <v>0.13511363688668401</v>
      </c>
      <c r="M850" s="221" t="b">
        <v>0</v>
      </c>
    </row>
    <row r="851" spans="1:13" x14ac:dyDescent="0.3">
      <c r="A851" s="221" t="s">
        <v>12</v>
      </c>
      <c r="B851" s="224">
        <v>44483</v>
      </c>
      <c r="C851" s="221" t="s">
        <v>201</v>
      </c>
      <c r="D851" s="221">
        <v>5</v>
      </c>
      <c r="E851" s="221">
        <v>1</v>
      </c>
      <c r="F851" s="221" t="s">
        <v>220</v>
      </c>
      <c r="G851" s="221" t="b">
        <v>0</v>
      </c>
      <c r="H851" s="225">
        <v>5.83838383838384</v>
      </c>
      <c r="I851" s="225">
        <v>5.8333333333333304</v>
      </c>
      <c r="J851" s="225">
        <f t="shared" si="16"/>
        <v>0.99913494809688508</v>
      </c>
      <c r="K851" s="221" t="s">
        <v>188</v>
      </c>
      <c r="L851" s="221">
        <v>0.85363652757043196</v>
      </c>
      <c r="M851" s="221" t="b">
        <v>0</v>
      </c>
    </row>
    <row r="852" spans="1:13" x14ac:dyDescent="0.3">
      <c r="A852" s="221" t="s">
        <v>12</v>
      </c>
      <c r="B852" s="224">
        <v>44483</v>
      </c>
      <c r="C852" s="221" t="s">
        <v>201</v>
      </c>
      <c r="D852" s="221">
        <v>5</v>
      </c>
      <c r="E852" s="221">
        <v>1</v>
      </c>
      <c r="F852" s="221" t="s">
        <v>221</v>
      </c>
      <c r="G852" s="221" t="b">
        <v>0</v>
      </c>
      <c r="H852" s="225">
        <v>5.9444444444444402</v>
      </c>
      <c r="I852" s="225">
        <v>5.9649122807017498</v>
      </c>
      <c r="J852" s="225">
        <f t="shared" si="16"/>
        <v>1.0034431874077716</v>
      </c>
      <c r="K852" s="221" t="s">
        <v>190</v>
      </c>
      <c r="L852" s="221">
        <v>0.90154455703552605</v>
      </c>
      <c r="M852" s="221" t="b">
        <v>0</v>
      </c>
    </row>
    <row r="853" spans="1:13" x14ac:dyDescent="0.3">
      <c r="A853" s="221" t="s">
        <v>12</v>
      </c>
      <c r="B853" s="224">
        <v>44483</v>
      </c>
      <c r="C853" s="221" t="s">
        <v>201</v>
      </c>
      <c r="D853" s="221">
        <v>5</v>
      </c>
      <c r="E853" s="221">
        <v>2</v>
      </c>
      <c r="F853" s="221" t="s">
        <v>212</v>
      </c>
      <c r="G853" s="221" t="b">
        <v>0</v>
      </c>
      <c r="H853" s="225">
        <v>4.1282051282051304</v>
      </c>
      <c r="I853" s="225">
        <v>4.1923076923076898</v>
      </c>
      <c r="J853" s="225">
        <f t="shared" si="16"/>
        <v>1.0155279503105579</v>
      </c>
      <c r="K853" s="221" t="s">
        <v>190</v>
      </c>
      <c r="L853" s="221">
        <v>0.766529122902747</v>
      </c>
      <c r="M853" s="221" t="b">
        <v>0</v>
      </c>
    </row>
    <row r="854" spans="1:13" x14ac:dyDescent="0.3">
      <c r="A854" s="221" t="s">
        <v>12</v>
      </c>
      <c r="B854" s="224">
        <v>44483</v>
      </c>
      <c r="C854" s="221" t="s">
        <v>201</v>
      </c>
      <c r="D854" s="221">
        <v>5</v>
      </c>
      <c r="E854" s="221">
        <v>2</v>
      </c>
      <c r="F854" s="221" t="s">
        <v>214</v>
      </c>
      <c r="G854" s="221" t="b">
        <v>0</v>
      </c>
      <c r="H854" s="225">
        <v>3.7636363636363601</v>
      </c>
      <c r="I854" s="225">
        <v>3.3212121212121199</v>
      </c>
      <c r="J854" s="225">
        <f t="shared" si="16"/>
        <v>0.88244766505636119</v>
      </c>
      <c r="K854" s="221" t="s">
        <v>188</v>
      </c>
      <c r="L854" s="221">
        <v>6.2365651121834502E-2</v>
      </c>
      <c r="M854" s="221" t="b">
        <v>0</v>
      </c>
    </row>
    <row r="855" spans="1:13" x14ac:dyDescent="0.3">
      <c r="A855" s="221" t="s">
        <v>12</v>
      </c>
      <c r="B855" s="224">
        <v>44483</v>
      </c>
      <c r="C855" s="221" t="s">
        <v>201</v>
      </c>
      <c r="D855" s="221">
        <v>5</v>
      </c>
      <c r="E855" s="221">
        <v>2</v>
      </c>
      <c r="F855" s="221" t="s">
        <v>156</v>
      </c>
      <c r="G855" s="221" t="b">
        <v>0</v>
      </c>
      <c r="H855" s="225">
        <v>4.0877192982456201</v>
      </c>
      <c r="I855" s="225">
        <v>3.9298245614035099</v>
      </c>
      <c r="J855" s="225">
        <f t="shared" si="16"/>
        <v>0.9613733905579388</v>
      </c>
      <c r="K855" s="221" t="s">
        <v>188</v>
      </c>
      <c r="L855" s="221">
        <v>0.96215360671039496</v>
      </c>
      <c r="M855" s="221" t="b">
        <v>0</v>
      </c>
    </row>
    <row r="856" spans="1:13" x14ac:dyDescent="0.3">
      <c r="A856" s="221" t="s">
        <v>12</v>
      </c>
      <c r="B856" s="224">
        <v>44483</v>
      </c>
      <c r="C856" s="221" t="s">
        <v>201</v>
      </c>
      <c r="D856" s="221">
        <v>5</v>
      </c>
      <c r="E856" s="221">
        <v>2</v>
      </c>
      <c r="F856" s="221" t="s">
        <v>215</v>
      </c>
      <c r="G856" s="221" t="b">
        <v>0</v>
      </c>
      <c r="H856" s="225">
        <v>4.5217391304347796</v>
      </c>
      <c r="I856" s="225">
        <v>4.0289855072463796</v>
      </c>
      <c r="J856" s="225">
        <f t="shared" si="16"/>
        <v>0.89102564102564219</v>
      </c>
      <c r="K856" s="221" t="s">
        <v>188</v>
      </c>
      <c r="L856" s="221">
        <v>0.20440902466986399</v>
      </c>
      <c r="M856" s="221" t="b">
        <v>0</v>
      </c>
    </row>
    <row r="857" spans="1:13" x14ac:dyDescent="0.3">
      <c r="A857" s="221" t="s">
        <v>12</v>
      </c>
      <c r="B857" s="224">
        <v>44483</v>
      </c>
      <c r="C857" s="221" t="s">
        <v>201</v>
      </c>
      <c r="D857" s="221">
        <v>5</v>
      </c>
      <c r="E857" s="221">
        <v>2</v>
      </c>
      <c r="F857" s="221" t="s">
        <v>216</v>
      </c>
      <c r="G857" s="221" t="b">
        <v>0</v>
      </c>
      <c r="H857" s="225">
        <v>4.3307291666666696</v>
      </c>
      <c r="I857" s="225">
        <v>4.078125</v>
      </c>
      <c r="J857" s="225">
        <f t="shared" si="16"/>
        <v>0.94167167769091942</v>
      </c>
      <c r="K857" s="221" t="s">
        <v>188</v>
      </c>
      <c r="L857" s="221">
        <v>0.148553404514985</v>
      </c>
      <c r="M857" s="221" t="b">
        <v>0</v>
      </c>
    </row>
    <row r="858" spans="1:13" x14ac:dyDescent="0.3">
      <c r="A858" s="221" t="s">
        <v>12</v>
      </c>
      <c r="B858" s="224">
        <v>44483</v>
      </c>
      <c r="C858" s="221" t="s">
        <v>201</v>
      </c>
      <c r="D858" s="221">
        <v>5</v>
      </c>
      <c r="E858" s="221">
        <v>2</v>
      </c>
      <c r="F858" s="221" t="s">
        <v>217</v>
      </c>
      <c r="G858" s="221" t="b">
        <v>0</v>
      </c>
      <c r="H858" s="225">
        <v>4.1855670103092804</v>
      </c>
      <c r="I858" s="225">
        <v>3.8384879725085899</v>
      </c>
      <c r="J858" s="225">
        <f t="shared" si="16"/>
        <v>0.91707717569786462</v>
      </c>
      <c r="K858" s="221" t="s">
        <v>188</v>
      </c>
      <c r="L858" s="221">
        <v>7.2134097113291801E-2</v>
      </c>
      <c r="M858" s="221" t="b">
        <v>0</v>
      </c>
    </row>
    <row r="859" spans="1:13" x14ac:dyDescent="0.3">
      <c r="A859" s="221" t="s">
        <v>12</v>
      </c>
      <c r="B859" s="224">
        <v>44483</v>
      </c>
      <c r="C859" s="221" t="s">
        <v>201</v>
      </c>
      <c r="D859" s="221">
        <v>5</v>
      </c>
      <c r="E859" s="221">
        <v>2</v>
      </c>
      <c r="F859" s="221" t="s">
        <v>218</v>
      </c>
      <c r="G859" s="221" t="b">
        <v>0</v>
      </c>
      <c r="H859" s="225">
        <v>4.2369791666666696</v>
      </c>
      <c r="I859" s="225">
        <v>4.03125</v>
      </c>
      <c r="J859" s="225">
        <f t="shared" si="16"/>
        <v>0.95144437615242716</v>
      </c>
      <c r="K859" s="221" t="s">
        <v>188</v>
      </c>
      <c r="L859" s="221">
        <v>0.146709074669399</v>
      </c>
      <c r="M859" s="221" t="b">
        <v>0</v>
      </c>
    </row>
    <row r="860" spans="1:13" x14ac:dyDescent="0.3">
      <c r="A860" s="221" t="s">
        <v>12</v>
      </c>
      <c r="B860" s="224">
        <v>44483</v>
      </c>
      <c r="C860" s="221" t="s">
        <v>201</v>
      </c>
      <c r="D860" s="221">
        <v>5</v>
      </c>
      <c r="E860" s="221">
        <v>2</v>
      </c>
      <c r="F860" s="221" t="s">
        <v>219</v>
      </c>
      <c r="G860" s="221" t="b">
        <v>0</v>
      </c>
      <c r="H860" s="225">
        <v>4.3140096618357502</v>
      </c>
      <c r="I860" s="225">
        <v>3.9323671497584498</v>
      </c>
      <c r="J860" s="225">
        <f t="shared" si="16"/>
        <v>0.91153415453527309</v>
      </c>
      <c r="K860" s="221" t="s">
        <v>188</v>
      </c>
      <c r="L860" s="221">
        <v>8.2715268963333699E-2</v>
      </c>
      <c r="M860" s="221" t="b">
        <v>0</v>
      </c>
    </row>
    <row r="861" spans="1:13" x14ac:dyDescent="0.3">
      <c r="A861" s="221" t="s">
        <v>12</v>
      </c>
      <c r="B861" s="224">
        <v>44483</v>
      </c>
      <c r="C861" s="221" t="s">
        <v>201</v>
      </c>
      <c r="D861" s="221">
        <v>5</v>
      </c>
      <c r="E861" s="221">
        <v>2</v>
      </c>
      <c r="F861" s="221" t="s">
        <v>220</v>
      </c>
      <c r="G861" s="221" t="b">
        <v>0</v>
      </c>
      <c r="H861" s="225">
        <v>4.10606060606061</v>
      </c>
      <c r="I861" s="225">
        <v>4.0202020202020199</v>
      </c>
      <c r="J861" s="225">
        <f t="shared" si="16"/>
        <v>0.97908979089790793</v>
      </c>
      <c r="K861" s="221" t="s">
        <v>188</v>
      </c>
      <c r="L861" s="221">
        <v>0.88005870947176001</v>
      </c>
      <c r="M861" s="221" t="b">
        <v>0</v>
      </c>
    </row>
    <row r="862" spans="1:13" x14ac:dyDescent="0.3">
      <c r="A862" s="221" t="s">
        <v>12</v>
      </c>
      <c r="B862" s="224">
        <v>44483</v>
      </c>
      <c r="C862" s="221" t="s">
        <v>201</v>
      </c>
      <c r="D862" s="221">
        <v>5</v>
      </c>
      <c r="E862" s="221">
        <v>2</v>
      </c>
      <c r="F862" s="221" t="s">
        <v>221</v>
      </c>
      <c r="G862" s="221" t="b">
        <v>0</v>
      </c>
      <c r="H862" s="225">
        <v>4.2777777777777803</v>
      </c>
      <c r="I862" s="225">
        <v>3.9590643274853798</v>
      </c>
      <c r="J862" s="225">
        <f t="shared" si="16"/>
        <v>0.92549555707450382</v>
      </c>
      <c r="K862" s="227" t="s">
        <v>188</v>
      </c>
      <c r="L862" s="221">
        <v>4.0318415347166903E-2</v>
      </c>
      <c r="M862" s="226" t="b">
        <v>1</v>
      </c>
    </row>
    <row r="863" spans="1:13" x14ac:dyDescent="0.3">
      <c r="A863" s="221" t="s">
        <v>12</v>
      </c>
      <c r="B863" s="224">
        <v>44485</v>
      </c>
      <c r="C863" s="221" t="s">
        <v>203</v>
      </c>
      <c r="D863" s="221">
        <v>1</v>
      </c>
      <c r="E863" s="221">
        <v>1</v>
      </c>
      <c r="F863" s="221" t="s">
        <v>212</v>
      </c>
      <c r="G863" s="221" t="b">
        <v>0</v>
      </c>
      <c r="H863" s="225">
        <v>19.1666666666667</v>
      </c>
      <c r="I863" s="225">
        <v>19.0833333333333</v>
      </c>
      <c r="J863" s="225">
        <f t="shared" si="16"/>
        <v>0.99565217391304006</v>
      </c>
      <c r="K863" s="221" t="s">
        <v>188</v>
      </c>
      <c r="L863" s="221">
        <v>0.90625</v>
      </c>
      <c r="M863" s="221" t="b">
        <v>0</v>
      </c>
    </row>
    <row r="864" spans="1:13" x14ac:dyDescent="0.3">
      <c r="A864" s="221" t="s">
        <v>12</v>
      </c>
      <c r="B864" s="224">
        <v>44485</v>
      </c>
      <c r="C864" s="221" t="s">
        <v>203</v>
      </c>
      <c r="D864" s="221">
        <v>1</v>
      </c>
      <c r="E864" s="221">
        <v>1</v>
      </c>
      <c r="F864" s="221" t="s">
        <v>214</v>
      </c>
      <c r="G864" s="221" t="b">
        <v>0</v>
      </c>
      <c r="H864" s="225">
        <v>21.297101449275399</v>
      </c>
      <c r="I864" s="225">
        <v>20.956521739130402</v>
      </c>
      <c r="J864" s="225">
        <f t="shared" si="16"/>
        <v>0.98400816604286845</v>
      </c>
      <c r="K864" s="221" t="s">
        <v>188</v>
      </c>
      <c r="L864" s="221">
        <v>0.37556741383043002</v>
      </c>
      <c r="M864" s="221" t="b">
        <v>0</v>
      </c>
    </row>
    <row r="865" spans="1:13" x14ac:dyDescent="0.3">
      <c r="A865" s="221" t="s">
        <v>12</v>
      </c>
      <c r="B865" s="224">
        <v>44485</v>
      </c>
      <c r="C865" s="221" t="s">
        <v>203</v>
      </c>
      <c r="D865" s="221">
        <v>1</v>
      </c>
      <c r="E865" s="221">
        <v>1</v>
      </c>
      <c r="F865" s="221" t="s">
        <v>156</v>
      </c>
      <c r="G865" s="221" t="b">
        <v>0</v>
      </c>
      <c r="H865" s="225">
        <v>19.9444444444444</v>
      </c>
      <c r="I865" s="225">
        <v>22.7222222222222</v>
      </c>
      <c r="J865" s="225">
        <f t="shared" si="16"/>
        <v>1.1392757660167145</v>
      </c>
      <c r="K865" s="221" t="s">
        <v>190</v>
      </c>
      <c r="L865" s="221">
        <v>0.15625</v>
      </c>
      <c r="M865" s="221" t="b">
        <v>0</v>
      </c>
    </row>
    <row r="866" spans="1:13" x14ac:dyDescent="0.3">
      <c r="A866" s="221" t="s">
        <v>12</v>
      </c>
      <c r="B866" s="224">
        <v>44485</v>
      </c>
      <c r="C866" s="221" t="s">
        <v>203</v>
      </c>
      <c r="D866" s="221">
        <v>1</v>
      </c>
      <c r="E866" s="221">
        <v>1</v>
      </c>
      <c r="F866" s="221" t="s">
        <v>215</v>
      </c>
      <c r="G866" s="221" t="b">
        <v>0</v>
      </c>
      <c r="H866" s="225">
        <v>21.1904761904762</v>
      </c>
      <c r="I866" s="225">
        <v>20.8095238095238</v>
      </c>
      <c r="J866" s="225">
        <f t="shared" si="16"/>
        <v>0.98202247191011138</v>
      </c>
      <c r="K866" s="221" t="s">
        <v>188</v>
      </c>
      <c r="L866" s="221">
        <v>0.671875</v>
      </c>
      <c r="M866" s="221" t="b">
        <v>0</v>
      </c>
    </row>
    <row r="867" spans="1:13" x14ac:dyDescent="0.3">
      <c r="A867" s="221" t="s">
        <v>12</v>
      </c>
      <c r="B867" s="224">
        <v>44485</v>
      </c>
      <c r="C867" s="221" t="s">
        <v>203</v>
      </c>
      <c r="D867" s="221">
        <v>1</v>
      </c>
      <c r="E867" s="221">
        <v>1</v>
      </c>
      <c r="F867" s="221" t="s">
        <v>216</v>
      </c>
      <c r="G867" s="221" t="b">
        <v>0</v>
      </c>
      <c r="H867" s="225">
        <v>20.8935692078256</v>
      </c>
      <c r="I867" s="225">
        <v>20.769647696477001</v>
      </c>
      <c r="J867" s="225">
        <f t="shared" si="16"/>
        <v>0.99406891612840453</v>
      </c>
      <c r="K867" s="221" t="s">
        <v>188</v>
      </c>
      <c r="L867" s="221">
        <v>0.67682692389397003</v>
      </c>
      <c r="M867" s="221" t="b">
        <v>0</v>
      </c>
    </row>
    <row r="868" spans="1:13" x14ac:dyDescent="0.3">
      <c r="A868" s="221" t="s">
        <v>12</v>
      </c>
      <c r="B868" s="224">
        <v>44485</v>
      </c>
      <c r="C868" s="221" t="s">
        <v>203</v>
      </c>
      <c r="D868" s="221">
        <v>1</v>
      </c>
      <c r="E868" s="221">
        <v>1</v>
      </c>
      <c r="F868" s="221" t="s">
        <v>217</v>
      </c>
      <c r="G868" s="221" t="b">
        <v>0</v>
      </c>
      <c r="H868" s="225">
        <v>20.751937984496099</v>
      </c>
      <c r="I868" s="225">
        <v>20.6511627906977</v>
      </c>
      <c r="J868" s="225">
        <f t="shared" si="16"/>
        <v>0.99514381770639027</v>
      </c>
      <c r="K868" s="221" t="s">
        <v>188</v>
      </c>
      <c r="L868" s="221">
        <v>0.42563967991617901</v>
      </c>
      <c r="M868" s="221" t="b">
        <v>0</v>
      </c>
    </row>
    <row r="869" spans="1:13" x14ac:dyDescent="0.3">
      <c r="A869" s="221" t="s">
        <v>12</v>
      </c>
      <c r="B869" s="224">
        <v>44485</v>
      </c>
      <c r="C869" s="221" t="s">
        <v>203</v>
      </c>
      <c r="D869" s="221">
        <v>1</v>
      </c>
      <c r="E869" s="221">
        <v>1</v>
      </c>
      <c r="F869" s="221" t="s">
        <v>218</v>
      </c>
      <c r="G869" s="221" t="b">
        <v>0</v>
      </c>
      <c r="H869" s="225">
        <v>20.547470792115099</v>
      </c>
      <c r="I869" s="225">
        <v>20.693069306930699</v>
      </c>
      <c r="J869" s="225">
        <f t="shared" si="16"/>
        <v>1.00708595798912</v>
      </c>
      <c r="K869" s="221" t="s">
        <v>190</v>
      </c>
      <c r="L869" s="221">
        <v>0.54335686862489296</v>
      </c>
      <c r="M869" s="221" t="b">
        <v>0</v>
      </c>
    </row>
    <row r="870" spans="1:13" x14ac:dyDescent="0.3">
      <c r="A870" s="221" t="s">
        <v>12</v>
      </c>
      <c r="B870" s="224">
        <v>44485</v>
      </c>
      <c r="C870" s="221" t="s">
        <v>203</v>
      </c>
      <c r="D870" s="221">
        <v>1</v>
      </c>
      <c r="E870" s="221">
        <v>1</v>
      </c>
      <c r="F870" s="221" t="s">
        <v>219</v>
      </c>
      <c r="G870" s="221" t="b">
        <v>0</v>
      </c>
      <c r="H870" s="225">
        <v>20.532786885245901</v>
      </c>
      <c r="I870" s="225">
        <v>20.554644808743198</v>
      </c>
      <c r="J870" s="225">
        <f t="shared" si="16"/>
        <v>1.0010645375914851</v>
      </c>
      <c r="K870" s="221" t="s">
        <v>190</v>
      </c>
      <c r="L870" s="221">
        <v>0.91439872481734197</v>
      </c>
      <c r="M870" s="221" t="b">
        <v>0</v>
      </c>
    </row>
    <row r="871" spans="1:13" x14ac:dyDescent="0.3">
      <c r="A871" s="221" t="s">
        <v>12</v>
      </c>
      <c r="B871" s="224">
        <v>44485</v>
      </c>
      <c r="C871" s="221" t="s">
        <v>203</v>
      </c>
      <c r="D871" s="221">
        <v>1</v>
      </c>
      <c r="E871" s="221">
        <v>1</v>
      </c>
      <c r="F871" s="221" t="s">
        <v>220</v>
      </c>
      <c r="G871" s="221" t="b">
        <v>0</v>
      </c>
      <c r="H871" s="225">
        <v>20.7306666666667</v>
      </c>
      <c r="I871" s="225">
        <v>20.749333333333301</v>
      </c>
      <c r="J871" s="225">
        <f t="shared" si="16"/>
        <v>1.0009004373552837</v>
      </c>
      <c r="K871" s="221" t="s">
        <v>190</v>
      </c>
      <c r="L871" s="221">
        <v>0.99035197394478502</v>
      </c>
      <c r="M871" s="221" t="b">
        <v>0</v>
      </c>
    </row>
    <row r="872" spans="1:13" x14ac:dyDescent="0.3">
      <c r="A872" s="221" t="s">
        <v>12</v>
      </c>
      <c r="B872" s="224">
        <v>44485</v>
      </c>
      <c r="C872" s="221" t="s">
        <v>203</v>
      </c>
      <c r="D872" s="221">
        <v>1</v>
      </c>
      <c r="E872" s="221">
        <v>1</v>
      </c>
      <c r="F872" s="221" t="s">
        <v>221</v>
      </c>
      <c r="G872" s="221" t="b">
        <v>0</v>
      </c>
      <c r="H872" s="225">
        <v>21.094276094276101</v>
      </c>
      <c r="I872" s="225">
        <v>20.723905723905698</v>
      </c>
      <c r="J872" s="225">
        <f t="shared" si="16"/>
        <v>0.98244213886671838</v>
      </c>
      <c r="K872" s="221" t="s">
        <v>188</v>
      </c>
      <c r="L872" s="221">
        <v>0.32387181690608902</v>
      </c>
      <c r="M872" s="221" t="b">
        <v>0</v>
      </c>
    </row>
    <row r="873" spans="1:13" x14ac:dyDescent="0.3">
      <c r="A873" s="221" t="s">
        <v>12</v>
      </c>
      <c r="B873" s="224">
        <v>44485</v>
      </c>
      <c r="C873" s="221" t="s">
        <v>203</v>
      </c>
      <c r="D873" s="221">
        <v>1</v>
      </c>
      <c r="E873" s="221">
        <v>2</v>
      </c>
      <c r="F873" s="221" t="s">
        <v>212</v>
      </c>
      <c r="G873" s="221" t="b">
        <v>0</v>
      </c>
      <c r="H873" s="225">
        <v>18.625</v>
      </c>
      <c r="I873" s="225">
        <v>18.3333333333333</v>
      </c>
      <c r="J873" s="225">
        <f t="shared" si="16"/>
        <v>0.98434004474272752</v>
      </c>
      <c r="K873" s="221" t="s">
        <v>188</v>
      </c>
      <c r="L873" s="221">
        <v>0.90625</v>
      </c>
      <c r="M873" s="221" t="b">
        <v>0</v>
      </c>
    </row>
    <row r="874" spans="1:13" x14ac:dyDescent="0.3">
      <c r="A874" s="221" t="s">
        <v>12</v>
      </c>
      <c r="B874" s="224">
        <v>44485</v>
      </c>
      <c r="C874" s="221" t="s">
        <v>203</v>
      </c>
      <c r="D874" s="221">
        <v>1</v>
      </c>
      <c r="E874" s="221">
        <v>2</v>
      </c>
      <c r="F874" s="221" t="s">
        <v>214</v>
      </c>
      <c r="G874" s="221" t="b">
        <v>0</v>
      </c>
      <c r="H874" s="225">
        <v>17.014492753623198</v>
      </c>
      <c r="I874" s="225">
        <v>17.181159420289902</v>
      </c>
      <c r="J874" s="225">
        <f t="shared" si="16"/>
        <v>1.0097955706984689</v>
      </c>
      <c r="K874" s="221" t="s">
        <v>190</v>
      </c>
      <c r="L874" s="221">
        <v>0.96846453172531299</v>
      </c>
      <c r="M874" s="221" t="b">
        <v>0</v>
      </c>
    </row>
    <row r="875" spans="1:13" x14ac:dyDescent="0.3">
      <c r="A875" s="221" t="s">
        <v>12</v>
      </c>
      <c r="B875" s="224">
        <v>44485</v>
      </c>
      <c r="C875" s="221" t="s">
        <v>203</v>
      </c>
      <c r="D875" s="221">
        <v>1</v>
      </c>
      <c r="E875" s="221">
        <v>2</v>
      </c>
      <c r="F875" s="221" t="s">
        <v>156</v>
      </c>
      <c r="G875" s="221" t="b">
        <v>0</v>
      </c>
      <c r="H875" s="225">
        <v>16.6111111111111</v>
      </c>
      <c r="I875" s="225">
        <v>15.9444444444444</v>
      </c>
      <c r="J875" s="225">
        <f t="shared" si="16"/>
        <v>0.95986622073578398</v>
      </c>
      <c r="K875" s="221" t="s">
        <v>188</v>
      </c>
      <c r="L875" s="221">
        <v>0.40625</v>
      </c>
      <c r="M875" s="221" t="b">
        <v>0</v>
      </c>
    </row>
    <row r="876" spans="1:13" x14ac:dyDescent="0.3">
      <c r="A876" s="221" t="s">
        <v>12</v>
      </c>
      <c r="B876" s="224">
        <v>44485</v>
      </c>
      <c r="C876" s="221" t="s">
        <v>203</v>
      </c>
      <c r="D876" s="221">
        <v>1</v>
      </c>
      <c r="E876" s="221">
        <v>2</v>
      </c>
      <c r="F876" s="221" t="s">
        <v>215</v>
      </c>
      <c r="G876" s="221" t="b">
        <v>0</v>
      </c>
      <c r="H876" s="225">
        <v>19.6666666666667</v>
      </c>
      <c r="I876" s="225">
        <v>19.3333333333333</v>
      </c>
      <c r="J876" s="225">
        <f t="shared" si="16"/>
        <v>0.98305084745762372</v>
      </c>
      <c r="K876" s="221" t="s">
        <v>188</v>
      </c>
      <c r="L876" s="221">
        <v>0.71875</v>
      </c>
      <c r="M876" s="221" t="b">
        <v>0</v>
      </c>
    </row>
    <row r="877" spans="1:13" x14ac:dyDescent="0.3">
      <c r="A877" s="221" t="s">
        <v>12</v>
      </c>
      <c r="B877" s="224">
        <v>44485</v>
      </c>
      <c r="C877" s="221" t="s">
        <v>203</v>
      </c>
      <c r="D877" s="221">
        <v>1</v>
      </c>
      <c r="E877" s="221">
        <v>2</v>
      </c>
      <c r="F877" s="221" t="s">
        <v>216</v>
      </c>
      <c r="G877" s="221" t="b">
        <v>0</v>
      </c>
      <c r="H877" s="225">
        <v>18.041142103637998</v>
      </c>
      <c r="I877" s="225">
        <v>18.308943089430901</v>
      </c>
      <c r="J877" s="225">
        <f t="shared" si="16"/>
        <v>1.0148439042414561</v>
      </c>
      <c r="K877" s="221" t="s">
        <v>190</v>
      </c>
      <c r="L877" s="221">
        <v>0.60577798271365302</v>
      </c>
      <c r="M877" s="221" t="b">
        <v>0</v>
      </c>
    </row>
    <row r="878" spans="1:13" x14ac:dyDescent="0.3">
      <c r="A878" s="221" t="s">
        <v>12</v>
      </c>
      <c r="B878" s="224">
        <v>44485</v>
      </c>
      <c r="C878" s="221" t="s">
        <v>203</v>
      </c>
      <c r="D878" s="221">
        <v>1</v>
      </c>
      <c r="E878" s="221">
        <v>2</v>
      </c>
      <c r="F878" s="221" t="s">
        <v>217</v>
      </c>
      <c r="G878" s="221" t="b">
        <v>0</v>
      </c>
      <c r="H878" s="225">
        <v>17.728682170542601</v>
      </c>
      <c r="I878" s="225">
        <v>17.922480620155</v>
      </c>
      <c r="J878" s="225">
        <f t="shared" si="16"/>
        <v>1.0109313511149975</v>
      </c>
      <c r="K878" s="221" t="s">
        <v>190</v>
      </c>
      <c r="L878" s="221">
        <v>0.87727287174461899</v>
      </c>
      <c r="M878" s="221" t="b">
        <v>0</v>
      </c>
    </row>
    <row r="879" spans="1:13" x14ac:dyDescent="0.3">
      <c r="A879" s="221" t="s">
        <v>12</v>
      </c>
      <c r="B879" s="224">
        <v>44485</v>
      </c>
      <c r="C879" s="221" t="s">
        <v>203</v>
      </c>
      <c r="D879" s="221">
        <v>1</v>
      </c>
      <c r="E879" s="221">
        <v>2</v>
      </c>
      <c r="F879" s="221" t="s">
        <v>218</v>
      </c>
      <c r="G879" s="221" t="b">
        <v>0</v>
      </c>
      <c r="H879" s="225">
        <v>17.270550069237601</v>
      </c>
      <c r="I879" s="225">
        <v>17.762376237623801</v>
      </c>
      <c r="J879" s="225">
        <f t="shared" si="16"/>
        <v>1.0284777361702129</v>
      </c>
      <c r="K879" s="221" t="s">
        <v>190</v>
      </c>
      <c r="L879" s="221">
        <v>0.220946635819155</v>
      </c>
      <c r="M879" s="221" t="b">
        <v>0</v>
      </c>
    </row>
    <row r="880" spans="1:13" x14ac:dyDescent="0.3">
      <c r="A880" s="221" t="s">
        <v>12</v>
      </c>
      <c r="B880" s="224">
        <v>44485</v>
      </c>
      <c r="C880" s="221" t="s">
        <v>203</v>
      </c>
      <c r="D880" s="221">
        <v>1</v>
      </c>
      <c r="E880" s="221">
        <v>2</v>
      </c>
      <c r="F880" s="221" t="s">
        <v>219</v>
      </c>
      <c r="G880" s="221" t="b">
        <v>0</v>
      </c>
      <c r="H880" s="225">
        <v>17.1284153005465</v>
      </c>
      <c r="I880" s="225">
        <v>17.341530054644799</v>
      </c>
      <c r="J880" s="225">
        <f t="shared" si="16"/>
        <v>1.0124421757856081</v>
      </c>
      <c r="K880" s="221" t="s">
        <v>190</v>
      </c>
      <c r="L880" s="221">
        <v>0.60929133221689402</v>
      </c>
      <c r="M880" s="221" t="b">
        <v>0</v>
      </c>
    </row>
    <row r="881" spans="1:13" x14ac:dyDescent="0.3">
      <c r="A881" s="221" t="s">
        <v>12</v>
      </c>
      <c r="B881" s="224">
        <v>44485</v>
      </c>
      <c r="C881" s="221" t="s">
        <v>203</v>
      </c>
      <c r="D881" s="221">
        <v>1</v>
      </c>
      <c r="E881" s="221">
        <v>2</v>
      </c>
      <c r="F881" s="221" t="s">
        <v>220</v>
      </c>
      <c r="G881" s="221" t="b">
        <v>0</v>
      </c>
      <c r="H881" s="225">
        <v>17.581333333333301</v>
      </c>
      <c r="I881" s="225">
        <v>17.3466666666667</v>
      </c>
      <c r="J881" s="225">
        <f t="shared" si="16"/>
        <v>0.98665251023813505</v>
      </c>
      <c r="K881" s="221" t="s">
        <v>188</v>
      </c>
      <c r="L881" s="221">
        <v>0.27280806643229699</v>
      </c>
      <c r="M881" s="221" t="b">
        <v>0</v>
      </c>
    </row>
    <row r="882" spans="1:13" x14ac:dyDescent="0.3">
      <c r="A882" s="221" t="s">
        <v>12</v>
      </c>
      <c r="B882" s="224">
        <v>44485</v>
      </c>
      <c r="C882" s="221" t="s">
        <v>203</v>
      </c>
      <c r="D882" s="221">
        <v>1</v>
      </c>
      <c r="E882" s="221">
        <v>2</v>
      </c>
      <c r="F882" s="221" t="s">
        <v>221</v>
      </c>
      <c r="G882" s="221" t="b">
        <v>0</v>
      </c>
      <c r="H882" s="225">
        <v>17.602693602693599</v>
      </c>
      <c r="I882" s="225">
        <v>17.996632996633</v>
      </c>
      <c r="J882" s="225">
        <f t="shared" si="16"/>
        <v>1.0223794950267793</v>
      </c>
      <c r="K882" s="221" t="s">
        <v>190</v>
      </c>
      <c r="L882" s="221">
        <v>0.361986831877953</v>
      </c>
      <c r="M882" s="221" t="b">
        <v>0</v>
      </c>
    </row>
    <row r="883" spans="1:13" x14ac:dyDescent="0.3">
      <c r="A883" s="221" t="s">
        <v>12</v>
      </c>
      <c r="B883" s="224">
        <v>44485</v>
      </c>
      <c r="C883" s="221" t="s">
        <v>203</v>
      </c>
      <c r="D883" s="221">
        <v>6</v>
      </c>
      <c r="E883" s="221">
        <v>1</v>
      </c>
      <c r="F883" s="221" t="s">
        <v>212</v>
      </c>
      <c r="G883" s="221" t="b">
        <v>0</v>
      </c>
      <c r="H883" s="225">
        <v>27.625</v>
      </c>
      <c r="I883" s="225">
        <v>27.3333333333333</v>
      </c>
      <c r="J883" s="225">
        <f t="shared" si="16"/>
        <v>0.98944193061840002</v>
      </c>
      <c r="K883" s="221" t="s">
        <v>188</v>
      </c>
      <c r="L883" s="221">
        <v>0.9375</v>
      </c>
      <c r="M883" s="221" t="b">
        <v>0</v>
      </c>
    </row>
    <row r="884" spans="1:13" x14ac:dyDescent="0.3">
      <c r="A884" s="221" t="s">
        <v>12</v>
      </c>
      <c r="B884" s="224">
        <v>44485</v>
      </c>
      <c r="C884" s="221" t="s">
        <v>203</v>
      </c>
      <c r="D884" s="221">
        <v>6</v>
      </c>
      <c r="E884" s="221">
        <v>1</v>
      </c>
      <c r="F884" s="221" t="s">
        <v>214</v>
      </c>
      <c r="G884" s="221" t="b">
        <v>0</v>
      </c>
      <c r="H884" s="225">
        <v>27.5</v>
      </c>
      <c r="I884" s="225">
        <v>27.760869565217401</v>
      </c>
      <c r="J884" s="225">
        <f t="shared" si="16"/>
        <v>1.0094861660079055</v>
      </c>
      <c r="K884" s="221" t="s">
        <v>190</v>
      </c>
      <c r="L884" s="221">
        <v>0.52193625706848501</v>
      </c>
      <c r="M884" s="221" t="b">
        <v>0</v>
      </c>
    </row>
    <row r="885" spans="1:13" x14ac:dyDescent="0.3">
      <c r="A885" s="221" t="s">
        <v>12</v>
      </c>
      <c r="B885" s="224">
        <v>44485</v>
      </c>
      <c r="C885" s="221" t="s">
        <v>203</v>
      </c>
      <c r="D885" s="221">
        <v>6</v>
      </c>
      <c r="E885" s="221">
        <v>1</v>
      </c>
      <c r="F885" s="221" t="s">
        <v>156</v>
      </c>
      <c r="G885" s="221" t="b">
        <v>0</v>
      </c>
      <c r="H885" s="225">
        <v>31.5555555555556</v>
      </c>
      <c r="I885" s="225">
        <v>34.2222222222222</v>
      </c>
      <c r="J885" s="225">
        <f t="shared" si="16"/>
        <v>1.084507042253519</v>
      </c>
      <c r="K885" s="226" t="s">
        <v>190</v>
      </c>
      <c r="L885" s="221">
        <v>3.125E-2</v>
      </c>
      <c r="M885" s="226" t="b">
        <v>1</v>
      </c>
    </row>
    <row r="886" spans="1:13" x14ac:dyDescent="0.3">
      <c r="A886" s="221" t="s">
        <v>12</v>
      </c>
      <c r="B886" s="224">
        <v>44485</v>
      </c>
      <c r="C886" s="221" t="s">
        <v>203</v>
      </c>
      <c r="D886" s="221">
        <v>6</v>
      </c>
      <c r="E886" s="221">
        <v>1</v>
      </c>
      <c r="F886" s="221" t="s">
        <v>215</v>
      </c>
      <c r="G886" s="221" t="b">
        <v>0</v>
      </c>
      <c r="H886" s="225">
        <v>28.619047619047599</v>
      </c>
      <c r="I886" s="225">
        <v>26.095238095238098</v>
      </c>
      <c r="J886" s="225">
        <f t="shared" si="16"/>
        <v>0.91181364392678943</v>
      </c>
      <c r="K886" s="221" t="s">
        <v>188</v>
      </c>
      <c r="L886" s="221">
        <v>0.15625</v>
      </c>
      <c r="M886" s="221" t="b">
        <v>0</v>
      </c>
    </row>
    <row r="887" spans="1:13" x14ac:dyDescent="0.3">
      <c r="A887" s="221" t="s">
        <v>12</v>
      </c>
      <c r="B887" s="224">
        <v>44485</v>
      </c>
      <c r="C887" s="221" t="s">
        <v>203</v>
      </c>
      <c r="D887" s="221">
        <v>6</v>
      </c>
      <c r="E887" s="221">
        <v>1</v>
      </c>
      <c r="F887" s="221" t="s">
        <v>216</v>
      </c>
      <c r="G887" s="221" t="b">
        <v>0</v>
      </c>
      <c r="H887" s="225">
        <v>28.503079018906998</v>
      </c>
      <c r="I887" s="225">
        <v>29.417344173441698</v>
      </c>
      <c r="J887" s="225">
        <f t="shared" si="16"/>
        <v>1.0320760137502423</v>
      </c>
      <c r="K887" s="221" t="s">
        <v>190</v>
      </c>
      <c r="L887" s="221">
        <v>0.158753748052052</v>
      </c>
      <c r="M887" s="221" t="b">
        <v>0</v>
      </c>
    </row>
    <row r="888" spans="1:13" x14ac:dyDescent="0.3">
      <c r="A888" s="221" t="s">
        <v>12</v>
      </c>
      <c r="B888" s="224">
        <v>44485</v>
      </c>
      <c r="C888" s="221" t="s">
        <v>203</v>
      </c>
      <c r="D888" s="221">
        <v>6</v>
      </c>
      <c r="E888" s="221">
        <v>1</v>
      </c>
      <c r="F888" s="221" t="s">
        <v>217</v>
      </c>
      <c r="G888" s="221" t="b">
        <v>0</v>
      </c>
      <c r="H888" s="225">
        <v>28.2751937984496</v>
      </c>
      <c r="I888" s="225">
        <v>29.8139534883721</v>
      </c>
      <c r="J888" s="225">
        <f t="shared" si="16"/>
        <v>1.0544208361891714</v>
      </c>
      <c r="K888" s="221" t="s">
        <v>190</v>
      </c>
      <c r="L888" s="221">
        <v>0.30790040950348002</v>
      </c>
      <c r="M888" s="221" t="b">
        <v>0</v>
      </c>
    </row>
    <row r="889" spans="1:13" x14ac:dyDescent="0.3">
      <c r="A889" s="221" t="s">
        <v>12</v>
      </c>
      <c r="B889" s="224">
        <v>44485</v>
      </c>
      <c r="C889" s="221" t="s">
        <v>203</v>
      </c>
      <c r="D889" s="221">
        <v>6</v>
      </c>
      <c r="E889" s="221">
        <v>1</v>
      </c>
      <c r="F889" s="221" t="s">
        <v>218</v>
      </c>
      <c r="G889" s="221" t="b">
        <v>0</v>
      </c>
      <c r="H889" s="225">
        <v>29.594673243399999</v>
      </c>
      <c r="I889" s="225">
        <v>29.445544554455399</v>
      </c>
      <c r="J889" s="225">
        <f t="shared" si="16"/>
        <v>0.99496096180153437</v>
      </c>
      <c r="K889" s="221" t="s">
        <v>188</v>
      </c>
      <c r="L889" s="221">
        <v>0.78982404034540199</v>
      </c>
      <c r="M889" s="221" t="b">
        <v>0</v>
      </c>
    </row>
    <row r="890" spans="1:13" x14ac:dyDescent="0.3">
      <c r="A890" s="221" t="s">
        <v>12</v>
      </c>
      <c r="B890" s="224">
        <v>44485</v>
      </c>
      <c r="C890" s="221" t="s">
        <v>203</v>
      </c>
      <c r="D890" s="221">
        <v>6</v>
      </c>
      <c r="E890" s="221">
        <v>1</v>
      </c>
      <c r="F890" s="221" t="s">
        <v>219</v>
      </c>
      <c r="G890" s="221" t="b">
        <v>0</v>
      </c>
      <c r="H890" s="225">
        <v>29.371584699453599</v>
      </c>
      <c r="I890" s="225">
        <v>28.879781420764999</v>
      </c>
      <c r="J890" s="225">
        <f t="shared" si="16"/>
        <v>0.98325581395348582</v>
      </c>
      <c r="K890" s="221" t="s">
        <v>188</v>
      </c>
      <c r="L890" s="221">
        <v>0.239208002029376</v>
      </c>
      <c r="M890" s="221" t="b">
        <v>0</v>
      </c>
    </row>
    <row r="891" spans="1:13" x14ac:dyDescent="0.3">
      <c r="A891" s="221" t="s">
        <v>12</v>
      </c>
      <c r="B891" s="224">
        <v>44485</v>
      </c>
      <c r="C891" s="221" t="s">
        <v>203</v>
      </c>
      <c r="D891" s="221">
        <v>6</v>
      </c>
      <c r="E891" s="221">
        <v>1</v>
      </c>
      <c r="F891" s="221" t="s">
        <v>220</v>
      </c>
      <c r="G891" s="221" t="b">
        <v>0</v>
      </c>
      <c r="H891" s="225">
        <v>28.9226666666667</v>
      </c>
      <c r="I891" s="225">
        <v>29.5253333333333</v>
      </c>
      <c r="J891" s="225">
        <f t="shared" si="16"/>
        <v>1.0208371749953877</v>
      </c>
      <c r="K891" s="221" t="s">
        <v>190</v>
      </c>
      <c r="L891" s="221">
        <v>0.108199601116386</v>
      </c>
      <c r="M891" s="221" t="b">
        <v>0</v>
      </c>
    </row>
    <row r="892" spans="1:13" x14ac:dyDescent="0.3">
      <c r="A892" s="221" t="s">
        <v>12</v>
      </c>
      <c r="B892" s="224">
        <v>44485</v>
      </c>
      <c r="C892" s="221" t="s">
        <v>203</v>
      </c>
      <c r="D892" s="221">
        <v>6</v>
      </c>
      <c r="E892" s="221">
        <v>1</v>
      </c>
      <c r="F892" s="221" t="s">
        <v>221</v>
      </c>
      <c r="G892" s="221" t="b">
        <v>0</v>
      </c>
      <c r="H892" s="225">
        <v>28.912457912457899</v>
      </c>
      <c r="I892" s="225">
        <v>29.407407407407401</v>
      </c>
      <c r="J892" s="225">
        <f t="shared" si="16"/>
        <v>1.0171189006637944</v>
      </c>
      <c r="K892" s="221" t="s">
        <v>190</v>
      </c>
      <c r="L892" s="221">
        <v>0.91390292413310403</v>
      </c>
      <c r="M892" s="221" t="b">
        <v>0</v>
      </c>
    </row>
    <row r="893" spans="1:13" x14ac:dyDescent="0.3">
      <c r="A893" s="221" t="s">
        <v>12</v>
      </c>
      <c r="B893" s="224">
        <v>44485</v>
      </c>
      <c r="C893" s="221" t="s">
        <v>203</v>
      </c>
      <c r="D893" s="221">
        <v>7</v>
      </c>
      <c r="E893" s="221">
        <v>2</v>
      </c>
      <c r="F893" s="221" t="s">
        <v>212</v>
      </c>
      <c r="G893" s="221" t="b">
        <v>0</v>
      </c>
      <c r="H893" s="225">
        <v>0.95833333333333304</v>
      </c>
      <c r="I893" s="225">
        <v>0.83333333333333304</v>
      </c>
      <c r="J893" s="225">
        <f t="shared" si="16"/>
        <v>0.86956521739130432</v>
      </c>
      <c r="K893" s="221" t="s">
        <v>188</v>
      </c>
      <c r="L893" s="221">
        <v>0.8125</v>
      </c>
      <c r="M893" s="221" t="b">
        <v>0</v>
      </c>
    </row>
    <row r="894" spans="1:13" x14ac:dyDescent="0.3">
      <c r="A894" s="221" t="s">
        <v>12</v>
      </c>
      <c r="B894" s="224">
        <v>44485</v>
      </c>
      <c r="C894" s="221" t="s">
        <v>203</v>
      </c>
      <c r="D894" s="221">
        <v>7</v>
      </c>
      <c r="E894" s="221">
        <v>2</v>
      </c>
      <c r="F894" s="221" t="s">
        <v>214</v>
      </c>
      <c r="G894" s="221" t="b">
        <v>0</v>
      </c>
      <c r="H894" s="225">
        <v>0.73188405797101397</v>
      </c>
      <c r="I894" s="225">
        <v>0.89130434782608703</v>
      </c>
      <c r="J894" s="225">
        <f t="shared" si="16"/>
        <v>1.2178217821782189</v>
      </c>
      <c r="K894" s="221" t="s">
        <v>190</v>
      </c>
      <c r="L894" s="221">
        <v>0.26339811814615099</v>
      </c>
      <c r="M894" s="221" t="b">
        <v>0</v>
      </c>
    </row>
    <row r="895" spans="1:13" x14ac:dyDescent="0.3">
      <c r="A895" s="221" t="s">
        <v>12</v>
      </c>
      <c r="B895" s="224">
        <v>44485</v>
      </c>
      <c r="C895" s="221" t="s">
        <v>203</v>
      </c>
      <c r="D895" s="221">
        <v>7</v>
      </c>
      <c r="E895" s="221">
        <v>2</v>
      </c>
      <c r="F895" s="221" t="s">
        <v>156</v>
      </c>
      <c r="G895" s="221" t="b">
        <v>0</v>
      </c>
      <c r="H895" s="225">
        <v>0.55555555555555602</v>
      </c>
      <c r="I895" s="225">
        <v>1.1666666666666701</v>
      </c>
      <c r="J895" s="225">
        <f t="shared" si="16"/>
        <v>2.1000000000000045</v>
      </c>
      <c r="K895" s="226" t="s">
        <v>190</v>
      </c>
      <c r="L895" s="221">
        <v>3.125E-2</v>
      </c>
      <c r="M895" s="226" t="b">
        <v>1</v>
      </c>
    </row>
    <row r="896" spans="1:13" x14ac:dyDescent="0.3">
      <c r="A896" s="221" t="s">
        <v>12</v>
      </c>
      <c r="B896" s="224">
        <v>44485</v>
      </c>
      <c r="C896" s="221" t="s">
        <v>203</v>
      </c>
      <c r="D896" s="221">
        <v>7</v>
      </c>
      <c r="E896" s="221">
        <v>2</v>
      </c>
      <c r="F896" s="221" t="s">
        <v>215</v>
      </c>
      <c r="G896" s="221" t="b">
        <v>0</v>
      </c>
      <c r="H896" s="225">
        <v>0.76190476190476197</v>
      </c>
      <c r="I896" s="225">
        <v>0.66666666666666696</v>
      </c>
      <c r="J896" s="225">
        <f t="shared" si="16"/>
        <v>0.87500000000000033</v>
      </c>
      <c r="K896" s="221" t="s">
        <v>188</v>
      </c>
      <c r="L896" s="221">
        <v>1</v>
      </c>
      <c r="M896" s="221" t="b">
        <v>0</v>
      </c>
    </row>
    <row r="897" spans="1:13" x14ac:dyDescent="0.3">
      <c r="A897" s="221" t="s">
        <v>12</v>
      </c>
      <c r="B897" s="224">
        <v>44485</v>
      </c>
      <c r="C897" s="221" t="s">
        <v>203</v>
      </c>
      <c r="D897" s="221">
        <v>7</v>
      </c>
      <c r="E897" s="221">
        <v>2</v>
      </c>
      <c r="F897" s="221" t="s">
        <v>216</v>
      </c>
      <c r="G897" s="221" t="b">
        <v>0</v>
      </c>
      <c r="H897" s="225">
        <v>0.83197831978319803</v>
      </c>
      <c r="I897" s="225">
        <v>0.88075880758807601</v>
      </c>
      <c r="J897" s="225">
        <f t="shared" si="16"/>
        <v>1.058631921824104</v>
      </c>
      <c r="K897" s="221" t="s">
        <v>190</v>
      </c>
      <c r="L897" s="221">
        <v>0.77407951031170297</v>
      </c>
      <c r="M897" s="221" t="b">
        <v>0</v>
      </c>
    </row>
    <row r="898" spans="1:13" x14ac:dyDescent="0.3">
      <c r="A898" s="221" t="s">
        <v>12</v>
      </c>
      <c r="B898" s="224">
        <v>44485</v>
      </c>
      <c r="C898" s="221" t="s">
        <v>203</v>
      </c>
      <c r="D898" s="221">
        <v>7</v>
      </c>
      <c r="E898" s="221">
        <v>2</v>
      </c>
      <c r="F898" s="221" t="s">
        <v>217</v>
      </c>
      <c r="G898" s="221" t="b">
        <v>0</v>
      </c>
      <c r="H898" s="225">
        <v>0.82170542635658905</v>
      </c>
      <c r="I898" s="225">
        <v>0.84496124031007802</v>
      </c>
      <c r="J898" s="225">
        <f t="shared" ref="J898:J961" si="17">I898/H898</f>
        <v>1.0283018867924536</v>
      </c>
      <c r="K898" s="221" t="s">
        <v>190</v>
      </c>
      <c r="L898" s="221">
        <v>0.88504019575075599</v>
      </c>
      <c r="M898" s="221" t="b">
        <v>0</v>
      </c>
    </row>
    <row r="899" spans="1:13" x14ac:dyDescent="0.3">
      <c r="A899" s="221" t="s">
        <v>12</v>
      </c>
      <c r="B899" s="224">
        <v>44485</v>
      </c>
      <c r="C899" s="221" t="s">
        <v>203</v>
      </c>
      <c r="D899" s="221">
        <v>7</v>
      </c>
      <c r="E899" s="221">
        <v>2</v>
      </c>
      <c r="F899" s="221" t="s">
        <v>218</v>
      </c>
      <c r="G899" s="221" t="b">
        <v>0</v>
      </c>
      <c r="H899" s="225">
        <v>0.87144062866021998</v>
      </c>
      <c r="I899" s="225">
        <v>0.88118811881188097</v>
      </c>
      <c r="J899" s="225">
        <f t="shared" si="17"/>
        <v>1.011185489672024</v>
      </c>
      <c r="K899" s="221" t="s">
        <v>190</v>
      </c>
      <c r="L899" s="221">
        <v>0.62530043717453898</v>
      </c>
      <c r="M899" s="221" t="b">
        <v>0</v>
      </c>
    </row>
    <row r="900" spans="1:13" x14ac:dyDescent="0.3">
      <c r="A900" s="221" t="s">
        <v>12</v>
      </c>
      <c r="B900" s="224">
        <v>44485</v>
      </c>
      <c r="C900" s="221" t="s">
        <v>203</v>
      </c>
      <c r="D900" s="221">
        <v>7</v>
      </c>
      <c r="E900" s="221">
        <v>2</v>
      </c>
      <c r="F900" s="221" t="s">
        <v>219</v>
      </c>
      <c r="G900" s="221" t="b">
        <v>0</v>
      </c>
      <c r="H900" s="225">
        <v>0.83060109289617501</v>
      </c>
      <c r="I900" s="225">
        <v>0.86612021857923505</v>
      </c>
      <c r="J900" s="225">
        <f t="shared" si="17"/>
        <v>1.0427631578947367</v>
      </c>
      <c r="K900" s="221" t="s">
        <v>190</v>
      </c>
      <c r="L900" s="221">
        <v>0.60670172859902405</v>
      </c>
      <c r="M900" s="221" t="b">
        <v>0</v>
      </c>
    </row>
    <row r="901" spans="1:13" x14ac:dyDescent="0.3">
      <c r="A901" s="221" t="s">
        <v>12</v>
      </c>
      <c r="B901" s="224">
        <v>44485</v>
      </c>
      <c r="C901" s="221" t="s">
        <v>203</v>
      </c>
      <c r="D901" s="221">
        <v>7</v>
      </c>
      <c r="E901" s="221">
        <v>2</v>
      </c>
      <c r="F901" s="221" t="s">
        <v>220</v>
      </c>
      <c r="G901" s="221" t="b">
        <v>0</v>
      </c>
      <c r="H901" s="225">
        <v>0.89866666666666695</v>
      </c>
      <c r="I901" s="225">
        <v>0.84799999999999998</v>
      </c>
      <c r="J901" s="225">
        <f t="shared" si="17"/>
        <v>0.94362017804154275</v>
      </c>
      <c r="K901" s="221" t="s">
        <v>188</v>
      </c>
      <c r="L901" s="221">
        <v>0.37990188466056801</v>
      </c>
      <c r="M901" s="221" t="b">
        <v>0</v>
      </c>
    </row>
    <row r="902" spans="1:13" x14ac:dyDescent="0.3">
      <c r="A902" s="221" t="s">
        <v>12</v>
      </c>
      <c r="B902" s="224">
        <v>44485</v>
      </c>
      <c r="C902" s="221" t="s">
        <v>203</v>
      </c>
      <c r="D902" s="221">
        <v>7</v>
      </c>
      <c r="E902" s="221">
        <v>2</v>
      </c>
      <c r="F902" s="221" t="s">
        <v>221</v>
      </c>
      <c r="G902" s="221" t="b">
        <v>0</v>
      </c>
      <c r="H902" s="225">
        <v>0.89225589225589197</v>
      </c>
      <c r="I902" s="225">
        <v>0.88215488215488203</v>
      </c>
      <c r="J902" s="225">
        <f t="shared" si="17"/>
        <v>0.98867924528301909</v>
      </c>
      <c r="K902" s="221" t="s">
        <v>188</v>
      </c>
      <c r="L902" s="221">
        <v>0.78450402811533004</v>
      </c>
      <c r="M902" s="221" t="b">
        <v>0</v>
      </c>
    </row>
    <row r="903" spans="1:13" x14ac:dyDescent="0.3">
      <c r="A903" s="221" t="s">
        <v>12</v>
      </c>
      <c r="B903" s="224">
        <v>44485</v>
      </c>
      <c r="C903" s="221" t="s">
        <v>203</v>
      </c>
      <c r="D903" s="221">
        <v>8</v>
      </c>
      <c r="E903" s="221">
        <v>1</v>
      </c>
      <c r="F903" s="221" t="s">
        <v>212</v>
      </c>
      <c r="G903" s="221" t="b">
        <v>0</v>
      </c>
      <c r="H903" s="225">
        <v>2.75</v>
      </c>
      <c r="I903" s="225">
        <v>1.2083333333333299</v>
      </c>
      <c r="J903" s="225">
        <f t="shared" si="17"/>
        <v>0.43939393939393817</v>
      </c>
      <c r="K903" s="221" t="s">
        <v>188</v>
      </c>
      <c r="L903" s="221">
        <v>0.34375</v>
      </c>
      <c r="M903" s="221" t="b">
        <v>0</v>
      </c>
    </row>
    <row r="904" spans="1:13" x14ac:dyDescent="0.3">
      <c r="A904" s="221" t="s">
        <v>12</v>
      </c>
      <c r="B904" s="224">
        <v>44485</v>
      </c>
      <c r="C904" s="221" t="s">
        <v>203</v>
      </c>
      <c r="D904" s="221">
        <v>8</v>
      </c>
      <c r="E904" s="221">
        <v>1</v>
      </c>
      <c r="F904" s="221" t="s">
        <v>214</v>
      </c>
      <c r="G904" s="221" t="b">
        <v>0</v>
      </c>
      <c r="H904" s="225">
        <v>1.7536231884058</v>
      </c>
      <c r="I904" s="225">
        <v>1.26811594202899</v>
      </c>
      <c r="J904" s="225">
        <f t="shared" si="17"/>
        <v>0.72314049586776996</v>
      </c>
      <c r="K904" s="227" t="s">
        <v>188</v>
      </c>
      <c r="L904" s="221">
        <v>2.7665649279977202E-2</v>
      </c>
      <c r="M904" s="226" t="b">
        <v>1</v>
      </c>
    </row>
    <row r="905" spans="1:13" x14ac:dyDescent="0.3">
      <c r="A905" s="221" t="s">
        <v>12</v>
      </c>
      <c r="B905" s="224">
        <v>44485</v>
      </c>
      <c r="C905" s="221" t="s">
        <v>203</v>
      </c>
      <c r="D905" s="221">
        <v>8</v>
      </c>
      <c r="E905" s="221">
        <v>1</v>
      </c>
      <c r="F905" s="221" t="s">
        <v>156</v>
      </c>
      <c r="G905" s="221" t="b">
        <v>0</v>
      </c>
      <c r="H905" s="225">
        <v>1.2777777777777799</v>
      </c>
      <c r="I905" s="225">
        <v>2.1111111111111098</v>
      </c>
      <c r="J905" s="225">
        <f t="shared" si="17"/>
        <v>1.6521739130434745</v>
      </c>
      <c r="K905" s="221" t="s">
        <v>190</v>
      </c>
      <c r="L905" s="221">
        <v>0.4375</v>
      </c>
      <c r="M905" s="221" t="b">
        <v>0</v>
      </c>
    </row>
    <row r="906" spans="1:13" x14ac:dyDescent="0.3">
      <c r="A906" s="221" t="s">
        <v>12</v>
      </c>
      <c r="B906" s="224">
        <v>44485</v>
      </c>
      <c r="C906" s="221" t="s">
        <v>203</v>
      </c>
      <c r="D906" s="221">
        <v>8</v>
      </c>
      <c r="E906" s="221">
        <v>1</v>
      </c>
      <c r="F906" s="221" t="s">
        <v>215</v>
      </c>
      <c r="G906" s="221" t="b">
        <v>0</v>
      </c>
      <c r="H906" s="225">
        <v>1.2380952380952399</v>
      </c>
      <c r="I906" s="225">
        <v>1.7619047619047601</v>
      </c>
      <c r="J906" s="225">
        <f t="shared" si="17"/>
        <v>1.4230769230769196</v>
      </c>
      <c r="K906" s="221" t="s">
        <v>190</v>
      </c>
      <c r="L906" s="221">
        <v>0.3125</v>
      </c>
      <c r="M906" s="221" t="b">
        <v>0</v>
      </c>
    </row>
    <row r="907" spans="1:13" x14ac:dyDescent="0.3">
      <c r="A907" s="221" t="s">
        <v>12</v>
      </c>
      <c r="B907" s="224">
        <v>44485</v>
      </c>
      <c r="C907" s="221" t="s">
        <v>203</v>
      </c>
      <c r="D907" s="221">
        <v>8</v>
      </c>
      <c r="E907" s="221">
        <v>1</v>
      </c>
      <c r="F907" s="221" t="s">
        <v>216</v>
      </c>
      <c r="G907" s="221" t="b">
        <v>0</v>
      </c>
      <c r="H907" s="225">
        <v>1.71667858686931</v>
      </c>
      <c r="I907" s="225">
        <v>1.3631436314363099</v>
      </c>
      <c r="J907" s="225">
        <f t="shared" si="17"/>
        <v>0.79405873753121237</v>
      </c>
      <c r="K907" s="221" t="s">
        <v>188</v>
      </c>
      <c r="L907" s="221">
        <v>0.32724203949305097</v>
      </c>
      <c r="M907" s="221" t="b">
        <v>0</v>
      </c>
    </row>
    <row r="908" spans="1:13" x14ac:dyDescent="0.3">
      <c r="A908" s="221" t="s">
        <v>12</v>
      </c>
      <c r="B908" s="224">
        <v>44485</v>
      </c>
      <c r="C908" s="221" t="s">
        <v>203</v>
      </c>
      <c r="D908" s="221">
        <v>8</v>
      </c>
      <c r="E908" s="221">
        <v>1</v>
      </c>
      <c r="F908" s="221" t="s">
        <v>217</v>
      </c>
      <c r="G908" s="221" t="b">
        <v>0</v>
      </c>
      <c r="H908" s="225">
        <v>1.24031007751938</v>
      </c>
      <c r="I908" s="225">
        <v>1.61240310077519</v>
      </c>
      <c r="J908" s="225">
        <f t="shared" si="17"/>
        <v>1.2999999999999967</v>
      </c>
      <c r="K908" s="221" t="s">
        <v>190</v>
      </c>
      <c r="L908" s="221">
        <v>0.106663358610129</v>
      </c>
      <c r="M908" s="221" t="b">
        <v>0</v>
      </c>
    </row>
    <row r="909" spans="1:13" x14ac:dyDescent="0.3">
      <c r="A909" s="221" t="s">
        <v>12</v>
      </c>
      <c r="B909" s="224">
        <v>44485</v>
      </c>
      <c r="C909" s="221" t="s">
        <v>203</v>
      </c>
      <c r="D909" s="221">
        <v>8</v>
      </c>
      <c r="E909" s="221">
        <v>1</v>
      </c>
      <c r="F909" s="221" t="s">
        <v>218</v>
      </c>
      <c r="G909" s="221" t="b">
        <v>0</v>
      </c>
      <c r="H909" s="225">
        <v>1.8131091876976</v>
      </c>
      <c r="I909" s="225">
        <v>1.4026402640264</v>
      </c>
      <c r="J909" s="225">
        <f t="shared" si="17"/>
        <v>0.77361047726395382</v>
      </c>
      <c r="K909" s="221" t="s">
        <v>188</v>
      </c>
      <c r="L909" s="221">
        <v>0.15063993812853499</v>
      </c>
      <c r="M909" s="221" t="b">
        <v>0</v>
      </c>
    </row>
    <row r="910" spans="1:13" x14ac:dyDescent="0.3">
      <c r="A910" s="221" t="s">
        <v>12</v>
      </c>
      <c r="B910" s="224">
        <v>44485</v>
      </c>
      <c r="C910" s="221" t="s">
        <v>203</v>
      </c>
      <c r="D910" s="221">
        <v>8</v>
      </c>
      <c r="E910" s="221">
        <v>1</v>
      </c>
      <c r="F910" s="221" t="s">
        <v>219</v>
      </c>
      <c r="G910" s="221" t="b">
        <v>0</v>
      </c>
      <c r="H910" s="225">
        <v>1.5928961748633901</v>
      </c>
      <c r="I910" s="225">
        <v>1.35245901639344</v>
      </c>
      <c r="J910" s="225">
        <f t="shared" si="17"/>
        <v>0.84905660377358216</v>
      </c>
      <c r="K910" s="221" t="s">
        <v>188</v>
      </c>
      <c r="L910" s="221">
        <v>0.30338925148033402</v>
      </c>
      <c r="M910" s="221" t="b">
        <v>0</v>
      </c>
    </row>
    <row r="911" spans="1:13" x14ac:dyDescent="0.3">
      <c r="A911" s="221" t="s">
        <v>12</v>
      </c>
      <c r="B911" s="224">
        <v>44485</v>
      </c>
      <c r="C911" s="221" t="s">
        <v>203</v>
      </c>
      <c r="D911" s="221">
        <v>8</v>
      </c>
      <c r="E911" s="221">
        <v>1</v>
      </c>
      <c r="F911" s="221" t="s">
        <v>220</v>
      </c>
      <c r="G911" s="221" t="b">
        <v>0</v>
      </c>
      <c r="H911" s="225">
        <v>1.35466666666667</v>
      </c>
      <c r="I911" s="225">
        <v>1.40533333333333</v>
      </c>
      <c r="J911" s="225">
        <f t="shared" si="17"/>
        <v>1.0374015748031447</v>
      </c>
      <c r="K911" s="221" t="s">
        <v>190</v>
      </c>
      <c r="L911" s="221">
        <v>0.57967696081996301</v>
      </c>
      <c r="M911" s="221" t="b">
        <v>0</v>
      </c>
    </row>
    <row r="912" spans="1:13" x14ac:dyDescent="0.3">
      <c r="A912" s="221" t="s">
        <v>12</v>
      </c>
      <c r="B912" s="224">
        <v>44485</v>
      </c>
      <c r="C912" s="221" t="s">
        <v>203</v>
      </c>
      <c r="D912" s="221">
        <v>8</v>
      </c>
      <c r="E912" s="221">
        <v>1</v>
      </c>
      <c r="F912" s="221" t="s">
        <v>221</v>
      </c>
      <c r="G912" s="221" t="b">
        <v>0</v>
      </c>
      <c r="H912" s="225">
        <v>1.57912457912458</v>
      </c>
      <c r="I912" s="225">
        <v>1.4410774410774401</v>
      </c>
      <c r="J912" s="225">
        <f t="shared" si="17"/>
        <v>0.91257995735607556</v>
      </c>
      <c r="K912" s="221" t="s">
        <v>188</v>
      </c>
      <c r="L912" s="221">
        <v>0.76009863131328304</v>
      </c>
      <c r="M912" s="221" t="b">
        <v>0</v>
      </c>
    </row>
    <row r="913" spans="1:13" x14ac:dyDescent="0.3">
      <c r="A913" s="221" t="s">
        <v>11</v>
      </c>
      <c r="B913" s="224">
        <v>44490</v>
      </c>
      <c r="C913" s="221" t="s">
        <v>199</v>
      </c>
      <c r="D913" s="221">
        <v>1</v>
      </c>
      <c r="E913" s="221">
        <v>1</v>
      </c>
      <c r="F913" s="221" t="s">
        <v>212</v>
      </c>
      <c r="G913" s="221" t="b">
        <v>0</v>
      </c>
      <c r="H913" s="225">
        <v>1.1269841269841301</v>
      </c>
      <c r="I913" s="225">
        <v>4.3492063492063497</v>
      </c>
      <c r="J913" s="225">
        <f t="shared" si="17"/>
        <v>3.8591549295774548</v>
      </c>
      <c r="K913" s="226" t="s">
        <v>190</v>
      </c>
      <c r="L913" s="221">
        <v>1.47946481121508E-2</v>
      </c>
      <c r="M913" s="226" t="b">
        <v>1</v>
      </c>
    </row>
    <row r="914" spans="1:13" x14ac:dyDescent="0.3">
      <c r="A914" s="221" t="s">
        <v>11</v>
      </c>
      <c r="B914" s="224">
        <v>44490</v>
      </c>
      <c r="C914" s="221" t="s">
        <v>199</v>
      </c>
      <c r="D914" s="221">
        <v>1</v>
      </c>
      <c r="E914" s="221">
        <v>1</v>
      </c>
      <c r="F914" s="221" t="s">
        <v>214</v>
      </c>
      <c r="G914" s="221" t="b">
        <v>0</v>
      </c>
      <c r="H914" s="225">
        <v>0.29411764705882398</v>
      </c>
      <c r="I914" s="225">
        <v>0.43790849673202598</v>
      </c>
      <c r="J914" s="225">
        <f t="shared" si="17"/>
        <v>1.488888888888886</v>
      </c>
      <c r="K914" s="221" t="s">
        <v>190</v>
      </c>
      <c r="L914" s="221">
        <v>0.38001495839149002</v>
      </c>
      <c r="M914" s="221" t="b">
        <v>0</v>
      </c>
    </row>
    <row r="915" spans="1:13" x14ac:dyDescent="0.3">
      <c r="A915" s="221" t="s">
        <v>11</v>
      </c>
      <c r="B915" s="224">
        <v>44490</v>
      </c>
      <c r="C915" s="221" t="s">
        <v>199</v>
      </c>
      <c r="D915" s="221">
        <v>1</v>
      </c>
      <c r="E915" s="221">
        <v>1</v>
      </c>
      <c r="F915" s="221" t="s">
        <v>156</v>
      </c>
      <c r="G915" s="221" t="b">
        <v>0</v>
      </c>
      <c r="H915" s="225">
        <v>13.4444444444444</v>
      </c>
      <c r="I915" s="225">
        <v>13.3888888888889</v>
      </c>
      <c r="J915" s="225">
        <f t="shared" si="17"/>
        <v>0.99586776859504544</v>
      </c>
      <c r="K915" s="221" t="s">
        <v>188</v>
      </c>
      <c r="L915" s="221">
        <v>1</v>
      </c>
      <c r="M915" s="221" t="b">
        <v>0</v>
      </c>
    </row>
    <row r="916" spans="1:13" x14ac:dyDescent="0.3">
      <c r="A916" s="221" t="s">
        <v>11</v>
      </c>
      <c r="B916" s="224">
        <v>44490</v>
      </c>
      <c r="C916" s="221" t="s">
        <v>199</v>
      </c>
      <c r="D916" s="221">
        <v>1</v>
      </c>
      <c r="E916" s="221">
        <v>1</v>
      </c>
      <c r="F916" s="221" t="s">
        <v>215</v>
      </c>
      <c r="G916" s="221" t="b">
        <v>0</v>
      </c>
      <c r="H916" s="225">
        <v>0.4</v>
      </c>
      <c r="I916" s="225">
        <v>0.43333333333333302</v>
      </c>
      <c r="J916" s="225">
        <f t="shared" si="17"/>
        <v>1.0833333333333324</v>
      </c>
      <c r="K916" s="221" t="s">
        <v>190</v>
      </c>
      <c r="L916" s="221">
        <v>0.4375</v>
      </c>
      <c r="M916" s="221" t="b">
        <v>0</v>
      </c>
    </row>
    <row r="917" spans="1:13" x14ac:dyDescent="0.3">
      <c r="A917" s="221" t="s">
        <v>11</v>
      </c>
      <c r="B917" s="224">
        <v>44490</v>
      </c>
      <c r="C917" s="221" t="s">
        <v>199</v>
      </c>
      <c r="D917" s="221">
        <v>1</v>
      </c>
      <c r="E917" s="221">
        <v>1</v>
      </c>
      <c r="F917" s="221" t="s">
        <v>216</v>
      </c>
      <c r="G917" s="221" t="b">
        <v>0</v>
      </c>
      <c r="H917" s="225">
        <v>2.1754385964912299</v>
      </c>
      <c r="I917" s="225">
        <v>0.98830409356725102</v>
      </c>
      <c r="J917" s="225">
        <f t="shared" si="17"/>
        <v>0.45430107526881663</v>
      </c>
      <c r="K917" s="221" t="s">
        <v>188</v>
      </c>
      <c r="L917" s="221">
        <v>7.8705717919802201E-2</v>
      </c>
      <c r="M917" s="221" t="b">
        <v>0</v>
      </c>
    </row>
    <row r="918" spans="1:13" x14ac:dyDescent="0.3">
      <c r="A918" s="221" t="s">
        <v>11</v>
      </c>
      <c r="B918" s="224">
        <v>44490</v>
      </c>
      <c r="C918" s="221" t="s">
        <v>199</v>
      </c>
      <c r="D918" s="221">
        <v>1</v>
      </c>
      <c r="E918" s="221">
        <v>1</v>
      </c>
      <c r="F918" s="221" t="s">
        <v>217</v>
      </c>
      <c r="G918" s="221" t="b">
        <v>0</v>
      </c>
      <c r="H918" s="225">
        <v>1.68707482993197</v>
      </c>
      <c r="I918" s="225">
        <v>1.53401360544218</v>
      </c>
      <c r="J918" s="225">
        <f t="shared" si="17"/>
        <v>0.90927419354839045</v>
      </c>
      <c r="K918" s="221" t="s">
        <v>188</v>
      </c>
      <c r="L918" s="221">
        <v>0.25058307761470799</v>
      </c>
      <c r="M918" s="221" t="b">
        <v>0</v>
      </c>
    </row>
    <row r="919" spans="1:13" x14ac:dyDescent="0.3">
      <c r="A919" s="221" t="s">
        <v>11</v>
      </c>
      <c r="B919" s="224">
        <v>44490</v>
      </c>
      <c r="C919" s="221" t="s">
        <v>199</v>
      </c>
      <c r="D919" s="221">
        <v>1</v>
      </c>
      <c r="E919" s="221">
        <v>1</v>
      </c>
      <c r="F919" s="221" t="s">
        <v>218</v>
      </c>
      <c r="G919" s="221" t="b">
        <v>0</v>
      </c>
      <c r="H919" s="225">
        <v>1.2180685358255501</v>
      </c>
      <c r="I919" s="225">
        <v>1.2523364485981301</v>
      </c>
      <c r="J919" s="225">
        <f t="shared" si="17"/>
        <v>1.028132992327361</v>
      </c>
      <c r="K919" s="221" t="s">
        <v>190</v>
      </c>
      <c r="L919" s="221">
        <v>0.64957753248050698</v>
      </c>
      <c r="M919" s="221" t="b">
        <v>0</v>
      </c>
    </row>
    <row r="920" spans="1:13" x14ac:dyDescent="0.3">
      <c r="A920" s="221" t="s">
        <v>11</v>
      </c>
      <c r="B920" s="224">
        <v>44490</v>
      </c>
      <c r="C920" s="221" t="s">
        <v>199</v>
      </c>
      <c r="D920" s="221">
        <v>1</v>
      </c>
      <c r="E920" s="221">
        <v>1</v>
      </c>
      <c r="F920" s="221" t="s">
        <v>219</v>
      </c>
      <c r="G920" s="221" t="b">
        <v>0</v>
      </c>
      <c r="H920" s="225">
        <v>1.0689655172413799</v>
      </c>
      <c r="I920" s="225">
        <v>1.10057471264368</v>
      </c>
      <c r="J920" s="225">
        <f t="shared" si="17"/>
        <v>1.0295698924731194</v>
      </c>
      <c r="K920" s="221" t="s">
        <v>190</v>
      </c>
      <c r="L920" s="221">
        <v>0.16575351492839999</v>
      </c>
      <c r="M920" s="221" t="b">
        <v>0</v>
      </c>
    </row>
    <row r="921" spans="1:13" x14ac:dyDescent="0.3">
      <c r="A921" s="221" t="s">
        <v>11</v>
      </c>
      <c r="B921" s="224">
        <v>44490</v>
      </c>
      <c r="C921" s="221" t="s">
        <v>199</v>
      </c>
      <c r="D921" s="221">
        <v>1</v>
      </c>
      <c r="E921" s="221">
        <v>1</v>
      </c>
      <c r="F921" s="221" t="s">
        <v>220</v>
      </c>
      <c r="G921" s="221" t="b">
        <v>0</v>
      </c>
      <c r="H921" s="225">
        <v>1.5505952380952399</v>
      </c>
      <c r="I921" s="225">
        <v>1.4494047619047601</v>
      </c>
      <c r="J921" s="225">
        <f t="shared" si="17"/>
        <v>0.93474088291746416</v>
      </c>
      <c r="K921" s="221" t="s">
        <v>188</v>
      </c>
      <c r="L921" s="221">
        <v>0.99381002636056404</v>
      </c>
      <c r="M921" s="221" t="b">
        <v>0</v>
      </c>
    </row>
    <row r="922" spans="1:13" x14ac:dyDescent="0.3">
      <c r="A922" s="221" t="s">
        <v>11</v>
      </c>
      <c r="B922" s="224">
        <v>44490</v>
      </c>
      <c r="C922" s="221" t="s">
        <v>199</v>
      </c>
      <c r="D922" s="221">
        <v>1</v>
      </c>
      <c r="E922" s="221">
        <v>1</v>
      </c>
      <c r="F922" s="221" t="s">
        <v>221</v>
      </c>
      <c r="G922" s="221" t="b">
        <v>0</v>
      </c>
      <c r="H922" s="225">
        <v>0.58441558441558406</v>
      </c>
      <c r="I922" s="225">
        <v>1.15151515151515</v>
      </c>
      <c r="J922" s="225">
        <f t="shared" si="17"/>
        <v>1.970370370370369</v>
      </c>
      <c r="K922" s="226" t="s">
        <v>190</v>
      </c>
      <c r="L922" s="221">
        <v>1.20661736233413E-2</v>
      </c>
      <c r="M922" s="226" t="b">
        <v>1</v>
      </c>
    </row>
    <row r="923" spans="1:13" x14ac:dyDescent="0.3">
      <c r="A923" s="221" t="s">
        <v>11</v>
      </c>
      <c r="B923" s="224">
        <v>44490</v>
      </c>
      <c r="C923" s="221" t="s">
        <v>199</v>
      </c>
      <c r="D923" s="221">
        <v>1</v>
      </c>
      <c r="E923" s="221">
        <v>2</v>
      </c>
      <c r="F923" s="221" t="s">
        <v>212</v>
      </c>
      <c r="G923" s="221" t="b">
        <v>0</v>
      </c>
      <c r="H923" s="225">
        <v>1.58730158730159E-2</v>
      </c>
      <c r="I923" s="225">
        <v>1.58730158730159E-2</v>
      </c>
      <c r="J923" s="225">
        <f t="shared" si="17"/>
        <v>1</v>
      </c>
      <c r="K923" s="221" t="s">
        <v>191</v>
      </c>
      <c r="L923" s="221">
        <v>1</v>
      </c>
      <c r="M923" s="221" t="b">
        <v>0</v>
      </c>
    </row>
    <row r="924" spans="1:13" x14ac:dyDescent="0.3">
      <c r="A924" s="221" t="s">
        <v>11</v>
      </c>
      <c r="B924" s="224">
        <v>44490</v>
      </c>
      <c r="C924" s="221" t="s">
        <v>199</v>
      </c>
      <c r="D924" s="221">
        <v>1</v>
      </c>
      <c r="E924" s="221">
        <v>2</v>
      </c>
      <c r="F924" s="221" t="s">
        <v>214</v>
      </c>
      <c r="G924" s="221" t="b">
        <v>0</v>
      </c>
      <c r="H924" s="225">
        <v>0.22222222222222199</v>
      </c>
      <c r="I924" s="225">
        <v>5.22875816993464E-2</v>
      </c>
      <c r="J924" s="225">
        <f t="shared" si="17"/>
        <v>0.23529411764705904</v>
      </c>
      <c r="K924" s="221" t="s">
        <v>188</v>
      </c>
      <c r="L924" s="221">
        <v>0.3125</v>
      </c>
      <c r="M924" s="221" t="b">
        <v>0</v>
      </c>
    </row>
    <row r="925" spans="1:13" x14ac:dyDescent="0.3">
      <c r="A925" s="221" t="s">
        <v>11</v>
      </c>
      <c r="B925" s="224">
        <v>44490</v>
      </c>
      <c r="C925" s="221" t="s">
        <v>199</v>
      </c>
      <c r="D925" s="221">
        <v>1</v>
      </c>
      <c r="E925" s="221">
        <v>2</v>
      </c>
      <c r="F925" s="221" t="s">
        <v>156</v>
      </c>
      <c r="G925" s="221" t="b">
        <v>0</v>
      </c>
      <c r="H925" s="225">
        <v>0.16666666666666699</v>
      </c>
      <c r="I925" s="225">
        <v>0.11111111111111099</v>
      </c>
      <c r="J925" s="225">
        <f t="shared" si="17"/>
        <v>0.66666666666666463</v>
      </c>
      <c r="K925" s="221" t="s">
        <v>188</v>
      </c>
      <c r="L925" s="221">
        <v>0.8125</v>
      </c>
      <c r="M925" s="221" t="b">
        <v>0</v>
      </c>
    </row>
    <row r="926" spans="1:13" x14ac:dyDescent="0.3">
      <c r="A926" s="221" t="s">
        <v>11</v>
      </c>
      <c r="B926" s="224">
        <v>44490</v>
      </c>
      <c r="C926" s="221" t="s">
        <v>199</v>
      </c>
      <c r="D926" s="221">
        <v>1</v>
      </c>
      <c r="E926" s="221">
        <v>2</v>
      </c>
      <c r="F926" s="221" t="s">
        <v>215</v>
      </c>
      <c r="G926" s="221" t="b">
        <v>0</v>
      </c>
      <c r="H926" s="225">
        <v>0.21666666666666701</v>
      </c>
      <c r="I926" s="225">
        <v>0</v>
      </c>
      <c r="J926" s="225">
        <f t="shared" si="17"/>
        <v>0</v>
      </c>
      <c r="K926" s="221" t="s">
        <v>188</v>
      </c>
      <c r="L926" s="221">
        <v>0.25</v>
      </c>
      <c r="M926" s="221" t="b">
        <v>0</v>
      </c>
    </row>
    <row r="927" spans="1:13" x14ac:dyDescent="0.3">
      <c r="A927" s="221" t="s">
        <v>11</v>
      </c>
      <c r="B927" s="224">
        <v>44490</v>
      </c>
      <c r="C927" s="221" t="s">
        <v>199</v>
      </c>
      <c r="D927" s="221">
        <v>1</v>
      </c>
      <c r="E927" s="221">
        <v>2</v>
      </c>
      <c r="F927" s="221" t="s">
        <v>216</v>
      </c>
      <c r="G927" s="221" t="b">
        <v>0</v>
      </c>
      <c r="H927" s="225">
        <v>6.14035087719298E-2</v>
      </c>
      <c r="I927" s="225">
        <v>0.12280701754386</v>
      </c>
      <c r="J927" s="225">
        <f t="shared" si="17"/>
        <v>2.0000000000000067</v>
      </c>
      <c r="K927" s="221" t="s">
        <v>190</v>
      </c>
      <c r="L927" s="221">
        <v>0.52099609375</v>
      </c>
      <c r="M927" s="221" t="b">
        <v>0</v>
      </c>
    </row>
    <row r="928" spans="1:13" x14ac:dyDescent="0.3">
      <c r="A928" s="221" t="s">
        <v>11</v>
      </c>
      <c r="B928" s="224">
        <v>44490</v>
      </c>
      <c r="C928" s="221" t="s">
        <v>199</v>
      </c>
      <c r="D928" s="221">
        <v>1</v>
      </c>
      <c r="E928" s="221">
        <v>2</v>
      </c>
      <c r="F928" s="221" t="s">
        <v>217</v>
      </c>
      <c r="G928" s="221" t="b">
        <v>0</v>
      </c>
      <c r="H928" s="225">
        <v>0.14625850340136101</v>
      </c>
      <c r="I928" s="225">
        <v>0.102040816326531</v>
      </c>
      <c r="J928" s="225">
        <f t="shared" si="17"/>
        <v>0.69767441860465162</v>
      </c>
      <c r="K928" s="221" t="s">
        <v>188</v>
      </c>
      <c r="L928" s="221">
        <v>0.45937282231536097</v>
      </c>
      <c r="M928" s="221" t="b">
        <v>0</v>
      </c>
    </row>
    <row r="929" spans="1:13" x14ac:dyDescent="0.3">
      <c r="A929" s="221" t="s">
        <v>11</v>
      </c>
      <c r="B929" s="224">
        <v>44490</v>
      </c>
      <c r="C929" s="221" t="s">
        <v>199</v>
      </c>
      <c r="D929" s="221">
        <v>1</v>
      </c>
      <c r="E929" s="221">
        <v>2</v>
      </c>
      <c r="F929" s="221" t="s">
        <v>218</v>
      </c>
      <c r="G929" s="221" t="b">
        <v>0</v>
      </c>
      <c r="H929" s="225">
        <v>0.118380062305296</v>
      </c>
      <c r="I929" s="225">
        <v>3.7383177570093497E-2</v>
      </c>
      <c r="J929" s="225">
        <f t="shared" si="17"/>
        <v>0.31578947368421073</v>
      </c>
      <c r="K929" s="221" t="s">
        <v>188</v>
      </c>
      <c r="L929" s="221">
        <v>0.12451171875</v>
      </c>
      <c r="M929" s="221" t="b">
        <v>0</v>
      </c>
    </row>
    <row r="930" spans="1:13" x14ac:dyDescent="0.3">
      <c r="A930" s="221" t="s">
        <v>11</v>
      </c>
      <c r="B930" s="224">
        <v>44490</v>
      </c>
      <c r="C930" s="221" t="s">
        <v>199</v>
      </c>
      <c r="D930" s="221">
        <v>1</v>
      </c>
      <c r="E930" s="221">
        <v>2</v>
      </c>
      <c r="F930" s="221" t="s">
        <v>219</v>
      </c>
      <c r="G930" s="221" t="b">
        <v>0</v>
      </c>
      <c r="H930" s="225">
        <v>4.8850574712643702E-2</v>
      </c>
      <c r="I930" s="225">
        <v>6.3218390804597693E-2</v>
      </c>
      <c r="J930" s="225">
        <f t="shared" si="17"/>
        <v>1.2941176470588227</v>
      </c>
      <c r="K930" s="221" t="s">
        <v>190</v>
      </c>
      <c r="L930" s="221">
        <v>1</v>
      </c>
      <c r="M930" s="221" t="b">
        <v>0</v>
      </c>
    </row>
    <row r="931" spans="1:13" x14ac:dyDescent="0.3">
      <c r="A931" s="221" t="s">
        <v>11</v>
      </c>
      <c r="B931" s="224">
        <v>44490</v>
      </c>
      <c r="C931" s="221" t="s">
        <v>199</v>
      </c>
      <c r="D931" s="221">
        <v>1</v>
      </c>
      <c r="E931" s="221">
        <v>2</v>
      </c>
      <c r="F931" s="221" t="s">
        <v>220</v>
      </c>
      <c r="G931" s="221" t="b">
        <v>0</v>
      </c>
      <c r="H931" s="225">
        <v>0.11607142857142901</v>
      </c>
      <c r="I931" s="225">
        <v>0.235119047619048</v>
      </c>
      <c r="J931" s="225">
        <f t="shared" si="17"/>
        <v>2.0256410256410216</v>
      </c>
      <c r="K931" s="221" t="s">
        <v>190</v>
      </c>
      <c r="L931" s="221">
        <v>0.820556640625</v>
      </c>
      <c r="M931" s="221" t="b">
        <v>0</v>
      </c>
    </row>
    <row r="932" spans="1:13" x14ac:dyDescent="0.3">
      <c r="A932" s="221" t="s">
        <v>11</v>
      </c>
      <c r="B932" s="224">
        <v>44490</v>
      </c>
      <c r="C932" s="221" t="s">
        <v>199</v>
      </c>
      <c r="D932" s="221">
        <v>1</v>
      </c>
      <c r="E932" s="221">
        <v>2</v>
      </c>
      <c r="F932" s="221" t="s">
        <v>221</v>
      </c>
      <c r="G932" s="221" t="b">
        <v>0</v>
      </c>
      <c r="H932" s="225">
        <v>0.12121212121212099</v>
      </c>
      <c r="I932" s="225">
        <v>6.4935064935064901E-2</v>
      </c>
      <c r="J932" s="225">
        <f t="shared" si="17"/>
        <v>0.53571428571428636</v>
      </c>
      <c r="K932" s="221" t="s">
        <v>188</v>
      </c>
      <c r="L932" s="221">
        <v>0.5078125</v>
      </c>
      <c r="M932" s="221" t="b">
        <v>0</v>
      </c>
    </row>
    <row r="933" spans="1:13" x14ac:dyDescent="0.3">
      <c r="A933" s="221" t="s">
        <v>11</v>
      </c>
      <c r="B933" s="224">
        <v>44490</v>
      </c>
      <c r="C933" s="221" t="s">
        <v>199</v>
      </c>
      <c r="D933" s="221">
        <v>1</v>
      </c>
      <c r="E933" s="221">
        <v>3</v>
      </c>
      <c r="F933" s="221" t="s">
        <v>212</v>
      </c>
      <c r="G933" s="221" t="b">
        <v>0</v>
      </c>
      <c r="H933" s="225">
        <v>2.1904761904761898</v>
      </c>
      <c r="I933" s="225">
        <v>2.2380952380952399</v>
      </c>
      <c r="J933" s="225">
        <f t="shared" si="17"/>
        <v>1.0217391304347838</v>
      </c>
      <c r="K933" s="221" t="s">
        <v>190</v>
      </c>
      <c r="L933" s="221">
        <v>0.88637950338048399</v>
      </c>
      <c r="M933" s="221" t="b">
        <v>0</v>
      </c>
    </row>
    <row r="934" spans="1:13" x14ac:dyDescent="0.3">
      <c r="A934" s="221" t="s">
        <v>11</v>
      </c>
      <c r="B934" s="224">
        <v>44490</v>
      </c>
      <c r="C934" s="221" t="s">
        <v>199</v>
      </c>
      <c r="D934" s="221">
        <v>1</v>
      </c>
      <c r="E934" s="221">
        <v>3</v>
      </c>
      <c r="F934" s="221" t="s">
        <v>214</v>
      </c>
      <c r="G934" s="221" t="b">
        <v>0</v>
      </c>
      <c r="H934" s="225">
        <v>2.4953113569819498</v>
      </c>
      <c r="I934" s="225">
        <v>2.2483660130718999</v>
      </c>
      <c r="J934" s="225">
        <f t="shared" si="17"/>
        <v>0.90103626017687533</v>
      </c>
      <c r="K934" s="221" t="s">
        <v>188</v>
      </c>
      <c r="L934" s="221">
        <v>6.0358192512804797E-2</v>
      </c>
      <c r="M934" s="221" t="b">
        <v>0</v>
      </c>
    </row>
    <row r="935" spans="1:13" x14ac:dyDescent="0.3">
      <c r="A935" s="221" t="s">
        <v>11</v>
      </c>
      <c r="B935" s="224">
        <v>44490</v>
      </c>
      <c r="C935" s="221" t="s">
        <v>199</v>
      </c>
      <c r="D935" s="221">
        <v>1</v>
      </c>
      <c r="E935" s="221">
        <v>3</v>
      </c>
      <c r="F935" s="221" t="s">
        <v>156</v>
      </c>
      <c r="G935" s="221" t="b">
        <v>0</v>
      </c>
      <c r="H935" s="225">
        <v>4.3611111111111098</v>
      </c>
      <c r="I935" s="225">
        <v>4.0833333333333304</v>
      </c>
      <c r="J935" s="225">
        <f t="shared" si="17"/>
        <v>0.936305732484076</v>
      </c>
      <c r="K935" s="221" t="s">
        <v>188</v>
      </c>
      <c r="L935" s="221">
        <v>0.8642578125</v>
      </c>
      <c r="M935" s="221" t="b">
        <v>0</v>
      </c>
    </row>
    <row r="936" spans="1:13" x14ac:dyDescent="0.3">
      <c r="A936" s="221" t="s">
        <v>11</v>
      </c>
      <c r="B936" s="224">
        <v>44490</v>
      </c>
      <c r="C936" s="221" t="s">
        <v>199</v>
      </c>
      <c r="D936" s="221">
        <v>1</v>
      </c>
      <c r="E936" s="221">
        <v>3</v>
      </c>
      <c r="F936" s="221" t="s">
        <v>215</v>
      </c>
      <c r="G936" s="221" t="b">
        <v>0</v>
      </c>
      <c r="H936" s="225">
        <v>2.3333333333333299</v>
      </c>
      <c r="I936" s="225">
        <v>2.9833333333333298</v>
      </c>
      <c r="J936" s="225">
        <f t="shared" si="17"/>
        <v>1.2785714285714289</v>
      </c>
      <c r="K936" s="226" t="s">
        <v>190</v>
      </c>
      <c r="L936" s="221">
        <v>1.40699810535859E-2</v>
      </c>
      <c r="M936" s="226" t="b">
        <v>1</v>
      </c>
    </row>
    <row r="937" spans="1:13" x14ac:dyDescent="0.3">
      <c r="A937" s="221" t="s">
        <v>11</v>
      </c>
      <c r="B937" s="224">
        <v>44490</v>
      </c>
      <c r="C937" s="221" t="s">
        <v>199</v>
      </c>
      <c r="D937" s="221">
        <v>1</v>
      </c>
      <c r="E937" s="221">
        <v>3</v>
      </c>
      <c r="F937" s="221" t="s">
        <v>216</v>
      </c>
      <c r="G937" s="221" t="b">
        <v>0</v>
      </c>
      <c r="H937" s="225">
        <v>2.4766081871345</v>
      </c>
      <c r="I937" s="225">
        <v>2.3508771929824599</v>
      </c>
      <c r="J937" s="225">
        <f t="shared" si="17"/>
        <v>0.94923258559622459</v>
      </c>
      <c r="K937" s="221" t="s">
        <v>188</v>
      </c>
      <c r="L937" s="221">
        <v>0.424173102592936</v>
      </c>
      <c r="M937" s="221" t="b">
        <v>0</v>
      </c>
    </row>
    <row r="938" spans="1:13" x14ac:dyDescent="0.3">
      <c r="A938" s="221" t="s">
        <v>11</v>
      </c>
      <c r="B938" s="224">
        <v>44490</v>
      </c>
      <c r="C938" s="221" t="s">
        <v>199</v>
      </c>
      <c r="D938" s="221">
        <v>1</v>
      </c>
      <c r="E938" s="221">
        <v>3</v>
      </c>
      <c r="F938" s="221" t="s">
        <v>217</v>
      </c>
      <c r="G938" s="221" t="b">
        <v>0</v>
      </c>
      <c r="H938" s="225">
        <v>2.34013605442177</v>
      </c>
      <c r="I938" s="225">
        <v>2.49319727891156</v>
      </c>
      <c r="J938" s="225">
        <f t="shared" si="17"/>
        <v>1.0654069767441834</v>
      </c>
      <c r="K938" s="221" t="s">
        <v>190</v>
      </c>
      <c r="L938" s="221">
        <v>0.15715471095384001</v>
      </c>
      <c r="M938" s="221" t="b">
        <v>0</v>
      </c>
    </row>
    <row r="939" spans="1:13" x14ac:dyDescent="0.3">
      <c r="A939" s="221" t="s">
        <v>11</v>
      </c>
      <c r="B939" s="224">
        <v>44490</v>
      </c>
      <c r="C939" s="221" t="s">
        <v>199</v>
      </c>
      <c r="D939" s="221">
        <v>1</v>
      </c>
      <c r="E939" s="221">
        <v>3</v>
      </c>
      <c r="F939" s="221" t="s">
        <v>218</v>
      </c>
      <c r="G939" s="221" t="b">
        <v>0</v>
      </c>
      <c r="H939" s="225">
        <v>2.6666672274199401</v>
      </c>
      <c r="I939" s="225">
        <v>2.5140186915887899</v>
      </c>
      <c r="J939" s="225">
        <f t="shared" si="17"/>
        <v>0.9427568111005582</v>
      </c>
      <c r="K939" s="221" t="s">
        <v>188</v>
      </c>
      <c r="L939" s="221">
        <v>0.253684079537632</v>
      </c>
      <c r="M939" s="221" t="b">
        <v>0</v>
      </c>
    </row>
    <row r="940" spans="1:13" x14ac:dyDescent="0.3">
      <c r="A940" s="221" t="s">
        <v>11</v>
      </c>
      <c r="B940" s="224">
        <v>44490</v>
      </c>
      <c r="C940" s="221" t="s">
        <v>199</v>
      </c>
      <c r="D940" s="221">
        <v>1</v>
      </c>
      <c r="E940" s="221">
        <v>3</v>
      </c>
      <c r="F940" s="221" t="s">
        <v>219</v>
      </c>
      <c r="G940" s="221" t="b">
        <v>0</v>
      </c>
      <c r="H940" s="225">
        <v>2.5260950993048801</v>
      </c>
      <c r="I940" s="225">
        <v>2.4942528735632199</v>
      </c>
      <c r="J940" s="225">
        <f t="shared" si="17"/>
        <v>0.98739468448736456</v>
      </c>
      <c r="K940" s="221" t="s">
        <v>188</v>
      </c>
      <c r="L940" s="221">
        <v>0.71089100746835798</v>
      </c>
      <c r="M940" s="221" t="b">
        <v>0</v>
      </c>
    </row>
    <row r="941" spans="1:13" x14ac:dyDescent="0.3">
      <c r="A941" s="221" t="s">
        <v>11</v>
      </c>
      <c r="B941" s="224">
        <v>44490</v>
      </c>
      <c r="C941" s="221" t="s">
        <v>199</v>
      </c>
      <c r="D941" s="221">
        <v>1</v>
      </c>
      <c r="E941" s="221">
        <v>3</v>
      </c>
      <c r="F941" s="221" t="s">
        <v>220</v>
      </c>
      <c r="G941" s="221" t="b">
        <v>0</v>
      </c>
      <c r="H941" s="225">
        <v>2.4821428571428599</v>
      </c>
      <c r="I941" s="225">
        <v>2.47321428571429</v>
      </c>
      <c r="J941" s="225">
        <f t="shared" si="17"/>
        <v>0.99640287769784242</v>
      </c>
      <c r="K941" s="221" t="s">
        <v>188</v>
      </c>
      <c r="L941" s="221">
        <v>0.64419122788548699</v>
      </c>
      <c r="M941" s="221" t="b">
        <v>0</v>
      </c>
    </row>
    <row r="942" spans="1:13" x14ac:dyDescent="0.3">
      <c r="A942" s="221" t="s">
        <v>11</v>
      </c>
      <c r="B942" s="224">
        <v>44490</v>
      </c>
      <c r="C942" s="221" t="s">
        <v>199</v>
      </c>
      <c r="D942" s="221">
        <v>1</v>
      </c>
      <c r="E942" s="221">
        <v>3</v>
      </c>
      <c r="F942" s="221" t="s">
        <v>221</v>
      </c>
      <c r="G942" s="221" t="b">
        <v>0</v>
      </c>
      <c r="H942" s="225">
        <v>2.4761904761904798</v>
      </c>
      <c r="I942" s="225">
        <v>2.5757575757575801</v>
      </c>
      <c r="J942" s="225">
        <f t="shared" si="17"/>
        <v>1.0402097902097904</v>
      </c>
      <c r="K942" s="221" t="s">
        <v>190</v>
      </c>
      <c r="L942" s="221">
        <v>0.19901174825215301</v>
      </c>
      <c r="M942" s="221" t="b">
        <v>0</v>
      </c>
    </row>
    <row r="943" spans="1:13" x14ac:dyDescent="0.3">
      <c r="A943" s="221" t="s">
        <v>11</v>
      </c>
      <c r="B943" s="224">
        <v>44490</v>
      </c>
      <c r="C943" s="221" t="s">
        <v>199</v>
      </c>
      <c r="D943" s="221">
        <v>1</v>
      </c>
      <c r="E943" s="221">
        <v>4</v>
      </c>
      <c r="F943" s="221" t="s">
        <v>212</v>
      </c>
      <c r="G943" s="221" t="b">
        <v>0</v>
      </c>
      <c r="H943" s="225">
        <v>1.55555555555556</v>
      </c>
      <c r="I943" s="225">
        <v>0.80952380952380998</v>
      </c>
      <c r="J943" s="225">
        <f t="shared" si="17"/>
        <v>0.52040816326530492</v>
      </c>
      <c r="K943" s="221" t="s">
        <v>188</v>
      </c>
      <c r="L943" s="221">
        <v>5.0218497879402801E-2</v>
      </c>
      <c r="M943" s="221" t="b">
        <v>0</v>
      </c>
    </row>
    <row r="944" spans="1:13" x14ac:dyDescent="0.3">
      <c r="A944" s="221" t="s">
        <v>11</v>
      </c>
      <c r="B944" s="224">
        <v>44490</v>
      </c>
      <c r="C944" s="221" t="s">
        <v>199</v>
      </c>
      <c r="D944" s="221">
        <v>1</v>
      </c>
      <c r="E944" s="221">
        <v>4</v>
      </c>
      <c r="F944" s="221" t="s">
        <v>214</v>
      </c>
      <c r="G944" s="221" t="b">
        <v>0</v>
      </c>
      <c r="H944" s="225">
        <v>3.9067919290319302</v>
      </c>
      <c r="I944" s="225">
        <v>3.7973856209150298</v>
      </c>
      <c r="J944" s="225">
        <f t="shared" si="17"/>
        <v>0.97199587024231149</v>
      </c>
      <c r="K944" s="221" t="s">
        <v>188</v>
      </c>
      <c r="L944" s="221">
        <v>0.77659604837168095</v>
      </c>
      <c r="M944" s="221" t="b">
        <v>0</v>
      </c>
    </row>
    <row r="945" spans="1:13" x14ac:dyDescent="0.3">
      <c r="A945" s="221" t="s">
        <v>11</v>
      </c>
      <c r="B945" s="224">
        <v>44490</v>
      </c>
      <c r="C945" s="221" t="s">
        <v>199</v>
      </c>
      <c r="D945" s="221">
        <v>1</v>
      </c>
      <c r="E945" s="221">
        <v>4</v>
      </c>
      <c r="F945" s="221" t="s">
        <v>156</v>
      </c>
      <c r="G945" s="221" t="b">
        <v>0</v>
      </c>
      <c r="H945" s="225">
        <v>1.25</v>
      </c>
      <c r="I945" s="225">
        <v>1.3888888888888899</v>
      </c>
      <c r="J945" s="225">
        <f t="shared" si="17"/>
        <v>1.111111111111112</v>
      </c>
      <c r="K945" s="221" t="s">
        <v>190</v>
      </c>
      <c r="L945" s="221">
        <v>0.59130859375</v>
      </c>
      <c r="M945" s="221" t="b">
        <v>0</v>
      </c>
    </row>
    <row r="946" spans="1:13" x14ac:dyDescent="0.3">
      <c r="A946" s="221" t="s">
        <v>11</v>
      </c>
      <c r="B946" s="224">
        <v>44490</v>
      </c>
      <c r="C946" s="221" t="s">
        <v>199</v>
      </c>
      <c r="D946" s="221">
        <v>1</v>
      </c>
      <c r="E946" s="221">
        <v>4</v>
      </c>
      <c r="F946" s="221" t="s">
        <v>215</v>
      </c>
      <c r="G946" s="221" t="b">
        <v>0</v>
      </c>
      <c r="H946" s="225">
        <v>3.15</v>
      </c>
      <c r="I946" s="225">
        <v>3.2166666666666699</v>
      </c>
      <c r="J946" s="225">
        <f t="shared" si="17"/>
        <v>1.0211640211640223</v>
      </c>
      <c r="K946" s="221" t="s">
        <v>190</v>
      </c>
      <c r="L946" s="221">
        <v>0.80891924852720898</v>
      </c>
      <c r="M946" s="221" t="b">
        <v>0</v>
      </c>
    </row>
    <row r="947" spans="1:13" x14ac:dyDescent="0.3">
      <c r="A947" s="221" t="s">
        <v>11</v>
      </c>
      <c r="B947" s="224">
        <v>44490</v>
      </c>
      <c r="C947" s="221" t="s">
        <v>199</v>
      </c>
      <c r="D947" s="221">
        <v>1</v>
      </c>
      <c r="E947" s="221">
        <v>4</v>
      </c>
      <c r="F947" s="221" t="s">
        <v>216</v>
      </c>
      <c r="G947" s="221" t="b">
        <v>0</v>
      </c>
      <c r="H947" s="225">
        <v>2.9473684210526301</v>
      </c>
      <c r="I947" s="225">
        <v>2.4122807017543901</v>
      </c>
      <c r="J947" s="225">
        <f t="shared" si="17"/>
        <v>0.81845238095238282</v>
      </c>
      <c r="K947" s="221" t="s">
        <v>188</v>
      </c>
      <c r="L947" s="221">
        <v>0.13076825938111</v>
      </c>
      <c r="M947" s="221" t="b">
        <v>0</v>
      </c>
    </row>
    <row r="948" spans="1:13" x14ac:dyDescent="0.3">
      <c r="A948" s="221" t="s">
        <v>11</v>
      </c>
      <c r="B948" s="224">
        <v>44490</v>
      </c>
      <c r="C948" s="221" t="s">
        <v>199</v>
      </c>
      <c r="D948" s="221">
        <v>1</v>
      </c>
      <c r="E948" s="221">
        <v>4</v>
      </c>
      <c r="F948" s="221" t="s">
        <v>217</v>
      </c>
      <c r="G948" s="221" t="b">
        <v>0</v>
      </c>
      <c r="H948" s="225">
        <v>2.0272108843537402</v>
      </c>
      <c r="I948" s="225">
        <v>2.2312925170067999</v>
      </c>
      <c r="J948" s="225">
        <f t="shared" si="17"/>
        <v>1.1006711409395966</v>
      </c>
      <c r="K948" s="221" t="s">
        <v>190</v>
      </c>
      <c r="L948" s="221">
        <v>0.57235694271524296</v>
      </c>
      <c r="M948" s="221" t="b">
        <v>0</v>
      </c>
    </row>
    <row r="949" spans="1:13" x14ac:dyDescent="0.3">
      <c r="A949" s="221" t="s">
        <v>11</v>
      </c>
      <c r="B949" s="224">
        <v>44490</v>
      </c>
      <c r="C949" s="221" t="s">
        <v>199</v>
      </c>
      <c r="D949" s="221">
        <v>1</v>
      </c>
      <c r="E949" s="221">
        <v>4</v>
      </c>
      <c r="F949" s="221" t="s">
        <v>218</v>
      </c>
      <c r="G949" s="221" t="b">
        <v>0</v>
      </c>
      <c r="H949" s="225">
        <v>2.9968847352024901</v>
      </c>
      <c r="I949" s="225">
        <v>2.4766355140186902</v>
      </c>
      <c r="J949" s="225">
        <f t="shared" si="17"/>
        <v>0.82640332640332648</v>
      </c>
      <c r="K949" s="221" t="s">
        <v>188</v>
      </c>
      <c r="L949" s="221">
        <v>0.14699587434564601</v>
      </c>
      <c r="M949" s="221" t="b">
        <v>0</v>
      </c>
    </row>
    <row r="950" spans="1:13" x14ac:dyDescent="0.3">
      <c r="A950" s="221" t="s">
        <v>11</v>
      </c>
      <c r="B950" s="224">
        <v>44490</v>
      </c>
      <c r="C950" s="221" t="s">
        <v>199</v>
      </c>
      <c r="D950" s="221">
        <v>1</v>
      </c>
      <c r="E950" s="221">
        <v>4</v>
      </c>
      <c r="F950" s="221" t="s">
        <v>219</v>
      </c>
      <c r="G950" s="221" t="b">
        <v>0</v>
      </c>
      <c r="H950" s="225">
        <v>3.7198664723601702</v>
      </c>
      <c r="I950" s="225">
        <v>3.2844827586206899</v>
      </c>
      <c r="J950" s="225">
        <f t="shared" si="17"/>
        <v>0.8829571660771901</v>
      </c>
      <c r="K950" s="221" t="s">
        <v>188</v>
      </c>
      <c r="L950" s="221">
        <v>0.33892139659731302</v>
      </c>
      <c r="M950" s="221" t="b">
        <v>0</v>
      </c>
    </row>
    <row r="951" spans="1:13" x14ac:dyDescent="0.3">
      <c r="A951" s="221" t="s">
        <v>11</v>
      </c>
      <c r="B951" s="224">
        <v>44490</v>
      </c>
      <c r="C951" s="221" t="s">
        <v>199</v>
      </c>
      <c r="D951" s="221">
        <v>1</v>
      </c>
      <c r="E951" s="221">
        <v>4</v>
      </c>
      <c r="F951" s="221" t="s">
        <v>220</v>
      </c>
      <c r="G951" s="221" t="b">
        <v>0</v>
      </c>
      <c r="H951" s="225">
        <v>3.5535714285714302</v>
      </c>
      <c r="I951" s="225">
        <v>2.6636904761904798</v>
      </c>
      <c r="J951" s="225">
        <f t="shared" si="17"/>
        <v>0.74958123953098899</v>
      </c>
      <c r="K951" s="227" t="s">
        <v>188</v>
      </c>
      <c r="L951" s="221">
        <v>1.5803838357889899E-2</v>
      </c>
      <c r="M951" s="226" t="b">
        <v>1</v>
      </c>
    </row>
    <row r="952" spans="1:13" x14ac:dyDescent="0.3">
      <c r="A952" s="221" t="s">
        <v>11</v>
      </c>
      <c r="B952" s="224">
        <v>44490</v>
      </c>
      <c r="C952" s="221" t="s">
        <v>199</v>
      </c>
      <c r="D952" s="221">
        <v>1</v>
      </c>
      <c r="E952" s="221">
        <v>4</v>
      </c>
      <c r="F952" s="221" t="s">
        <v>221</v>
      </c>
      <c r="G952" s="221" t="b">
        <v>0</v>
      </c>
      <c r="H952" s="225">
        <v>3.1212121212121202</v>
      </c>
      <c r="I952" s="225">
        <v>1.8571428571428601</v>
      </c>
      <c r="J952" s="225">
        <f t="shared" si="17"/>
        <v>0.59500693481276123</v>
      </c>
      <c r="K952" s="227" t="s">
        <v>188</v>
      </c>
      <c r="L952" s="221">
        <v>6.1944186742239702E-4</v>
      </c>
      <c r="M952" s="226" t="b">
        <v>1</v>
      </c>
    </row>
    <row r="953" spans="1:13" x14ac:dyDescent="0.3">
      <c r="A953" s="221" t="s">
        <v>11</v>
      </c>
      <c r="B953" s="224">
        <v>44490</v>
      </c>
      <c r="C953" s="221" t="s">
        <v>199</v>
      </c>
      <c r="D953" s="221">
        <v>8</v>
      </c>
      <c r="E953" s="221">
        <v>3</v>
      </c>
      <c r="F953" s="221" t="s">
        <v>212</v>
      </c>
      <c r="G953" s="221" t="b">
        <v>0</v>
      </c>
      <c r="H953" s="225">
        <v>3.2222222222222201</v>
      </c>
      <c r="I953" s="225">
        <v>3.4761904761904798</v>
      </c>
      <c r="J953" s="225">
        <f t="shared" si="17"/>
        <v>1.0788177339901497</v>
      </c>
      <c r="K953" s="221" t="s">
        <v>190</v>
      </c>
      <c r="L953" s="221">
        <v>0.47697168026710801</v>
      </c>
      <c r="M953" s="221" t="b">
        <v>0</v>
      </c>
    </row>
    <row r="954" spans="1:13" x14ac:dyDescent="0.3">
      <c r="A954" s="221" t="s">
        <v>11</v>
      </c>
      <c r="B954" s="224">
        <v>44490</v>
      </c>
      <c r="C954" s="221" t="s">
        <v>199</v>
      </c>
      <c r="D954" s="221">
        <v>8</v>
      </c>
      <c r="E954" s="221">
        <v>3</v>
      </c>
      <c r="F954" s="221" t="s">
        <v>214</v>
      </c>
      <c r="G954" s="221" t="b">
        <v>0</v>
      </c>
      <c r="H954" s="225">
        <v>3.6831490376478602</v>
      </c>
      <c r="I954" s="225">
        <v>3.8954248366013098</v>
      </c>
      <c r="J954" s="225">
        <f t="shared" si="17"/>
        <v>1.0576343223648135</v>
      </c>
      <c r="K954" s="221" t="s">
        <v>190</v>
      </c>
      <c r="L954" s="221">
        <v>0.53785399734353301</v>
      </c>
      <c r="M954" s="221" t="b">
        <v>0</v>
      </c>
    </row>
    <row r="955" spans="1:13" x14ac:dyDescent="0.3">
      <c r="A955" s="221" t="s">
        <v>11</v>
      </c>
      <c r="B955" s="224">
        <v>44490</v>
      </c>
      <c r="C955" s="221" t="s">
        <v>199</v>
      </c>
      <c r="D955" s="221">
        <v>8</v>
      </c>
      <c r="E955" s="221">
        <v>3</v>
      </c>
      <c r="F955" s="221" t="s">
        <v>156</v>
      </c>
      <c r="G955" s="221" t="b">
        <v>0</v>
      </c>
      <c r="H955" s="225">
        <v>4.19444444444445</v>
      </c>
      <c r="I955" s="225">
        <v>3.5833333333333299</v>
      </c>
      <c r="J955" s="225">
        <f t="shared" si="17"/>
        <v>0.85430463576158744</v>
      </c>
      <c r="K955" s="221" t="s">
        <v>188</v>
      </c>
      <c r="L955" s="221">
        <v>0.9169921875</v>
      </c>
      <c r="M955" s="221" t="b">
        <v>0</v>
      </c>
    </row>
    <row r="956" spans="1:13" x14ac:dyDescent="0.3">
      <c r="A956" s="221" t="s">
        <v>11</v>
      </c>
      <c r="B956" s="224">
        <v>44490</v>
      </c>
      <c r="C956" s="221" t="s">
        <v>199</v>
      </c>
      <c r="D956" s="221">
        <v>8</v>
      </c>
      <c r="E956" s="221">
        <v>3</v>
      </c>
      <c r="F956" s="221" t="s">
        <v>215</v>
      </c>
      <c r="G956" s="221" t="b">
        <v>0</v>
      </c>
      <c r="H956" s="225">
        <v>3.6666666666666701</v>
      </c>
      <c r="I956" s="225">
        <v>3.25</v>
      </c>
      <c r="J956" s="225">
        <f t="shared" si="17"/>
        <v>0.88636363636363558</v>
      </c>
      <c r="K956" s="221" t="s">
        <v>188</v>
      </c>
      <c r="L956" s="221">
        <v>0.13518632719676699</v>
      </c>
      <c r="M956" s="221" t="b">
        <v>0</v>
      </c>
    </row>
    <row r="957" spans="1:13" x14ac:dyDescent="0.3">
      <c r="A957" s="221" t="s">
        <v>11</v>
      </c>
      <c r="B957" s="224">
        <v>44490</v>
      </c>
      <c r="C957" s="221" t="s">
        <v>199</v>
      </c>
      <c r="D957" s="221">
        <v>8</v>
      </c>
      <c r="E957" s="221">
        <v>3</v>
      </c>
      <c r="F957" s="221" t="s">
        <v>216</v>
      </c>
      <c r="G957" s="221" t="b">
        <v>0</v>
      </c>
      <c r="H957" s="225">
        <v>3.6081871345029199</v>
      </c>
      <c r="I957" s="225">
        <v>3.5701754385964901</v>
      </c>
      <c r="J957" s="225">
        <f t="shared" si="17"/>
        <v>0.98946515397082735</v>
      </c>
      <c r="K957" s="221" t="s">
        <v>188</v>
      </c>
      <c r="L957" s="221">
        <v>0.75792969217123096</v>
      </c>
      <c r="M957" s="221" t="b">
        <v>0</v>
      </c>
    </row>
    <row r="958" spans="1:13" x14ac:dyDescent="0.3">
      <c r="A958" s="221" t="s">
        <v>11</v>
      </c>
      <c r="B958" s="224">
        <v>44490</v>
      </c>
      <c r="C958" s="221" t="s">
        <v>199</v>
      </c>
      <c r="D958" s="221">
        <v>8</v>
      </c>
      <c r="E958" s="221">
        <v>3</v>
      </c>
      <c r="F958" s="221" t="s">
        <v>217</v>
      </c>
      <c r="G958" s="221" t="b">
        <v>0</v>
      </c>
      <c r="H958" s="225">
        <v>3.5884353741496602</v>
      </c>
      <c r="I958" s="225">
        <v>3.5</v>
      </c>
      <c r="J958" s="225">
        <f t="shared" si="17"/>
        <v>0.97535545023696679</v>
      </c>
      <c r="K958" s="221" t="s">
        <v>188</v>
      </c>
      <c r="L958" s="221">
        <v>0.507269775646221</v>
      </c>
      <c r="M958" s="221" t="b">
        <v>0</v>
      </c>
    </row>
    <row r="959" spans="1:13" x14ac:dyDescent="0.3">
      <c r="A959" s="221" t="s">
        <v>11</v>
      </c>
      <c r="B959" s="224">
        <v>44490</v>
      </c>
      <c r="C959" s="221" t="s">
        <v>199</v>
      </c>
      <c r="D959" s="221">
        <v>8</v>
      </c>
      <c r="E959" s="221">
        <v>3</v>
      </c>
      <c r="F959" s="221" t="s">
        <v>218</v>
      </c>
      <c r="G959" s="221" t="b">
        <v>0</v>
      </c>
      <c r="H959" s="225">
        <v>4.0342701557856699</v>
      </c>
      <c r="I959" s="225">
        <v>3.75077881619938</v>
      </c>
      <c r="J959" s="225">
        <f t="shared" si="17"/>
        <v>0.92972921280947773</v>
      </c>
      <c r="K959" s="221" t="s">
        <v>188</v>
      </c>
      <c r="L959" s="221">
        <v>0.54830107728172395</v>
      </c>
      <c r="M959" s="221" t="b">
        <v>0</v>
      </c>
    </row>
    <row r="960" spans="1:13" x14ac:dyDescent="0.3">
      <c r="A960" s="221" t="s">
        <v>11</v>
      </c>
      <c r="B960" s="224">
        <v>44490</v>
      </c>
      <c r="C960" s="221" t="s">
        <v>199</v>
      </c>
      <c r="D960" s="221">
        <v>8</v>
      </c>
      <c r="E960" s="221">
        <v>3</v>
      </c>
      <c r="F960" s="221" t="s">
        <v>219</v>
      </c>
      <c r="G960" s="221" t="b">
        <v>0</v>
      </c>
      <c r="H960" s="225">
        <v>3.5411620064149401</v>
      </c>
      <c r="I960" s="225">
        <v>3.3936781609195399</v>
      </c>
      <c r="J960" s="225">
        <f t="shared" si="17"/>
        <v>0.95835156786720632</v>
      </c>
      <c r="K960" s="221" t="s">
        <v>188</v>
      </c>
      <c r="L960" s="221">
        <v>0.50642474724076203</v>
      </c>
      <c r="M960" s="221" t="b">
        <v>0</v>
      </c>
    </row>
    <row r="961" spans="1:13" x14ac:dyDescent="0.3">
      <c r="A961" s="221" t="s">
        <v>11</v>
      </c>
      <c r="B961" s="224">
        <v>44490</v>
      </c>
      <c r="C961" s="221" t="s">
        <v>199</v>
      </c>
      <c r="D961" s="221">
        <v>8</v>
      </c>
      <c r="E961" s="221">
        <v>3</v>
      </c>
      <c r="F961" s="221" t="s">
        <v>220</v>
      </c>
      <c r="G961" s="221" t="b">
        <v>0</v>
      </c>
      <c r="H961" s="225">
        <v>3.5386904761904798</v>
      </c>
      <c r="I961" s="225">
        <v>3.4345238095238102</v>
      </c>
      <c r="J961" s="225">
        <f t="shared" si="17"/>
        <v>0.97056349873843484</v>
      </c>
      <c r="K961" s="221" t="s">
        <v>188</v>
      </c>
      <c r="L961" s="221">
        <v>0.44601499087454399</v>
      </c>
      <c r="M961" s="221" t="b">
        <v>0</v>
      </c>
    </row>
    <row r="962" spans="1:13" x14ac:dyDescent="0.3">
      <c r="A962" s="221" t="s">
        <v>11</v>
      </c>
      <c r="B962" s="224">
        <v>44490</v>
      </c>
      <c r="C962" s="221" t="s">
        <v>199</v>
      </c>
      <c r="D962" s="221">
        <v>8</v>
      </c>
      <c r="E962" s="221">
        <v>3</v>
      </c>
      <c r="F962" s="221" t="s">
        <v>221</v>
      </c>
      <c r="G962" s="221" t="b">
        <v>0</v>
      </c>
      <c r="H962" s="225">
        <v>3.68831168831169</v>
      </c>
      <c r="I962" s="225">
        <v>3.6450216450216502</v>
      </c>
      <c r="J962" s="225">
        <f t="shared" ref="J962:J1025" si="18">I962/H962</f>
        <v>0.98826291079812301</v>
      </c>
      <c r="K962" s="221" t="s">
        <v>188</v>
      </c>
      <c r="L962" s="221">
        <v>0.84885386863869505</v>
      </c>
      <c r="M962" s="221" t="b">
        <v>0</v>
      </c>
    </row>
    <row r="963" spans="1:13" x14ac:dyDescent="0.3">
      <c r="A963" s="221" t="s">
        <v>11</v>
      </c>
      <c r="B963" s="224">
        <v>44496</v>
      </c>
      <c r="C963" s="221" t="s">
        <v>199</v>
      </c>
      <c r="D963" s="221">
        <v>8</v>
      </c>
      <c r="E963" s="221">
        <v>1</v>
      </c>
      <c r="F963" s="221" t="s">
        <v>212</v>
      </c>
      <c r="G963" s="221" t="b">
        <v>0</v>
      </c>
      <c r="H963" s="225">
        <v>1.75</v>
      </c>
      <c r="I963" s="225">
        <v>2.2916666666666701</v>
      </c>
      <c r="J963" s="225">
        <f t="shared" si="18"/>
        <v>1.3095238095238115</v>
      </c>
      <c r="K963" s="221" t="s">
        <v>190</v>
      </c>
      <c r="L963" s="221">
        <v>0.5625</v>
      </c>
      <c r="M963" s="221" t="b">
        <v>0</v>
      </c>
    </row>
    <row r="964" spans="1:13" x14ac:dyDescent="0.3">
      <c r="A964" s="221" t="s">
        <v>11</v>
      </c>
      <c r="B964" s="224">
        <v>44496</v>
      </c>
      <c r="C964" s="221" t="s">
        <v>199</v>
      </c>
      <c r="D964" s="221">
        <v>8</v>
      </c>
      <c r="E964" s="221">
        <v>1</v>
      </c>
      <c r="F964" s="221" t="s">
        <v>214</v>
      </c>
      <c r="G964" s="221" t="b">
        <v>0</v>
      </c>
      <c r="H964" s="225">
        <v>1.1555555555555601</v>
      </c>
      <c r="I964" s="225">
        <v>1.24444444444444</v>
      </c>
      <c r="J964" s="225">
        <f t="shared" si="18"/>
        <v>1.0769230769230689</v>
      </c>
      <c r="K964" s="221" t="s">
        <v>190</v>
      </c>
      <c r="L964" s="221">
        <v>0.8916015625</v>
      </c>
      <c r="M964" s="221" t="b">
        <v>0</v>
      </c>
    </row>
    <row r="965" spans="1:13" x14ac:dyDescent="0.3">
      <c r="A965" s="221" t="s">
        <v>11</v>
      </c>
      <c r="B965" s="224">
        <v>44496</v>
      </c>
      <c r="C965" s="221" t="s">
        <v>199</v>
      </c>
      <c r="D965" s="221">
        <v>8</v>
      </c>
      <c r="E965" s="221">
        <v>1</v>
      </c>
      <c r="F965" s="221" t="s">
        <v>156</v>
      </c>
      <c r="G965" s="221" t="b">
        <v>0</v>
      </c>
      <c r="H965" s="225">
        <v>1.7</v>
      </c>
      <c r="I965" s="225">
        <v>5.5333333333333297</v>
      </c>
      <c r="J965" s="225">
        <f t="shared" si="18"/>
        <v>3.2549019607843115</v>
      </c>
      <c r="K965" s="221" t="s">
        <v>190</v>
      </c>
      <c r="L965" s="221">
        <v>7.03125E-2</v>
      </c>
      <c r="M965" s="221" t="b">
        <v>0</v>
      </c>
    </row>
    <row r="966" spans="1:13" x14ac:dyDescent="0.3">
      <c r="A966" s="221" t="s">
        <v>11</v>
      </c>
      <c r="B966" s="224">
        <v>44496</v>
      </c>
      <c r="C966" s="221" t="s">
        <v>199</v>
      </c>
      <c r="D966" s="221">
        <v>8</v>
      </c>
      <c r="E966" s="221">
        <v>1</v>
      </c>
      <c r="F966" s="221" t="s">
        <v>215</v>
      </c>
      <c r="G966" s="221" t="b">
        <v>0</v>
      </c>
      <c r="H966" s="225">
        <v>1.125</v>
      </c>
      <c r="I966" s="225">
        <v>0.75</v>
      </c>
      <c r="J966" s="225">
        <f t="shared" si="18"/>
        <v>0.66666666666666663</v>
      </c>
      <c r="K966" s="221" t="s">
        <v>188</v>
      </c>
      <c r="L966" s="221">
        <v>0.4765625</v>
      </c>
      <c r="M966" s="221" t="b">
        <v>0</v>
      </c>
    </row>
    <row r="967" spans="1:13" x14ac:dyDescent="0.3">
      <c r="A967" s="221" t="s">
        <v>11</v>
      </c>
      <c r="B967" s="224">
        <v>44496</v>
      </c>
      <c r="C967" s="221" t="s">
        <v>199</v>
      </c>
      <c r="D967" s="221">
        <v>8</v>
      </c>
      <c r="E967" s="221">
        <v>1</v>
      </c>
      <c r="F967" s="221" t="s">
        <v>216</v>
      </c>
      <c r="G967" s="221" t="b">
        <v>0</v>
      </c>
      <c r="H967" s="225">
        <v>1.77551020408163</v>
      </c>
      <c r="I967" s="225">
        <v>1.93197278911565</v>
      </c>
      <c r="J967" s="225">
        <f t="shared" si="18"/>
        <v>1.0881226053639883</v>
      </c>
      <c r="K967" s="226" t="s">
        <v>190</v>
      </c>
      <c r="L967" s="221">
        <v>2.6534155807634199E-2</v>
      </c>
      <c r="M967" s="226" t="b">
        <v>1</v>
      </c>
    </row>
    <row r="968" spans="1:13" x14ac:dyDescent="0.3">
      <c r="A968" s="221" t="s">
        <v>11</v>
      </c>
      <c r="B968" s="224">
        <v>44496</v>
      </c>
      <c r="C968" s="221" t="s">
        <v>199</v>
      </c>
      <c r="D968" s="221">
        <v>8</v>
      </c>
      <c r="E968" s="221">
        <v>1</v>
      </c>
      <c r="F968" s="221" t="s">
        <v>217</v>
      </c>
      <c r="G968" s="221" t="b">
        <v>0</v>
      </c>
      <c r="H968" s="225">
        <v>2.3185185185185202</v>
      </c>
      <c r="I968" s="225">
        <v>1.8370370370370399</v>
      </c>
      <c r="J968" s="225">
        <f t="shared" si="18"/>
        <v>0.79233226837060766</v>
      </c>
      <c r="K968" s="221" t="s">
        <v>188</v>
      </c>
      <c r="L968" s="221">
        <v>0.245108089263887</v>
      </c>
      <c r="M968" s="221" t="b">
        <v>0</v>
      </c>
    </row>
    <row r="969" spans="1:13" x14ac:dyDescent="0.3">
      <c r="A969" s="221" t="s">
        <v>11</v>
      </c>
      <c r="B969" s="224">
        <v>44496</v>
      </c>
      <c r="C969" s="221" t="s">
        <v>199</v>
      </c>
      <c r="D969" s="221">
        <v>8</v>
      </c>
      <c r="E969" s="221">
        <v>1</v>
      </c>
      <c r="F969" s="221" t="s">
        <v>218</v>
      </c>
      <c r="G969" s="221" t="b">
        <v>0</v>
      </c>
      <c r="H969" s="225">
        <v>2.1088435374149701</v>
      </c>
      <c r="I969" s="225">
        <v>1.7959183673469401</v>
      </c>
      <c r="J969" s="225">
        <f t="shared" si="18"/>
        <v>0.85161290322580541</v>
      </c>
      <c r="K969" s="221" t="s">
        <v>188</v>
      </c>
      <c r="L969" s="221">
        <v>0.570117728175496</v>
      </c>
      <c r="M969" s="221" t="b">
        <v>0</v>
      </c>
    </row>
    <row r="970" spans="1:13" x14ac:dyDescent="0.3">
      <c r="A970" s="221" t="s">
        <v>11</v>
      </c>
      <c r="B970" s="224">
        <v>44496</v>
      </c>
      <c r="C970" s="221" t="s">
        <v>199</v>
      </c>
      <c r="D970" s="221">
        <v>8</v>
      </c>
      <c r="E970" s="221">
        <v>1</v>
      </c>
      <c r="F970" s="221" t="s">
        <v>219</v>
      </c>
      <c r="G970" s="221" t="b">
        <v>0</v>
      </c>
      <c r="H970" s="225">
        <v>1.55029028687907</v>
      </c>
      <c r="I970" s="225">
        <v>1.3356321839080501</v>
      </c>
      <c r="J970" s="225">
        <f t="shared" si="18"/>
        <v>0.86153683294813532</v>
      </c>
      <c r="K970" s="221" t="s">
        <v>188</v>
      </c>
      <c r="L970" s="221">
        <v>0.91925664249245398</v>
      </c>
      <c r="M970" s="221" t="b">
        <v>0</v>
      </c>
    </row>
    <row r="971" spans="1:13" x14ac:dyDescent="0.3">
      <c r="A971" s="221" t="s">
        <v>11</v>
      </c>
      <c r="B971" s="224">
        <v>44496</v>
      </c>
      <c r="C971" s="221" t="s">
        <v>199</v>
      </c>
      <c r="D971" s="221">
        <v>8</v>
      </c>
      <c r="E971" s="221">
        <v>1</v>
      </c>
      <c r="F971" s="221" t="s">
        <v>220</v>
      </c>
      <c r="G971" s="221" t="b">
        <v>0</v>
      </c>
      <c r="H971" s="225">
        <v>1.2250329104225699</v>
      </c>
      <c r="I971" s="225">
        <v>1.3075117370892</v>
      </c>
      <c r="J971" s="225">
        <f t="shared" si="18"/>
        <v>1.0673278456153308</v>
      </c>
      <c r="K971" s="221" t="s">
        <v>190</v>
      </c>
      <c r="L971" s="221">
        <v>0.60009690332587895</v>
      </c>
      <c r="M971" s="221" t="b">
        <v>0</v>
      </c>
    </row>
    <row r="972" spans="1:13" x14ac:dyDescent="0.3">
      <c r="A972" s="221" t="s">
        <v>11</v>
      </c>
      <c r="B972" s="224">
        <v>44496</v>
      </c>
      <c r="C972" s="221" t="s">
        <v>199</v>
      </c>
      <c r="D972" s="221">
        <v>8</v>
      </c>
      <c r="E972" s="221">
        <v>1</v>
      </c>
      <c r="F972" s="221" t="s">
        <v>221</v>
      </c>
      <c r="G972" s="221" t="b">
        <v>0</v>
      </c>
      <c r="H972" s="225">
        <v>2.1527777777777799</v>
      </c>
      <c r="I972" s="225">
        <v>1.75</v>
      </c>
      <c r="J972" s="225">
        <f t="shared" si="18"/>
        <v>0.8129032258064508</v>
      </c>
      <c r="K972" s="221" t="s">
        <v>188</v>
      </c>
      <c r="L972" s="221">
        <v>0.26481680058280399</v>
      </c>
      <c r="M972" s="221" t="b">
        <v>0</v>
      </c>
    </row>
    <row r="973" spans="1:13" x14ac:dyDescent="0.3">
      <c r="A973" s="221" t="s">
        <v>11</v>
      </c>
      <c r="B973" s="224">
        <v>44498</v>
      </c>
      <c r="C973" s="221" t="s">
        <v>198</v>
      </c>
      <c r="D973" s="221">
        <v>1</v>
      </c>
      <c r="E973" s="221">
        <v>1</v>
      </c>
      <c r="F973" s="221" t="s">
        <v>212</v>
      </c>
      <c r="G973" s="221" t="b">
        <v>0</v>
      </c>
      <c r="H973" s="225">
        <v>6.1</v>
      </c>
      <c r="I973" s="225">
        <v>10.0666666666667</v>
      </c>
      <c r="J973" s="225">
        <f t="shared" si="18"/>
        <v>1.6502732240437215</v>
      </c>
      <c r="K973" s="226" t="s">
        <v>190</v>
      </c>
      <c r="L973" s="221">
        <v>1.5625E-2</v>
      </c>
      <c r="M973" s="226" t="b">
        <v>1</v>
      </c>
    </row>
    <row r="974" spans="1:13" x14ac:dyDescent="0.3">
      <c r="A974" s="221" t="s">
        <v>11</v>
      </c>
      <c r="B974" s="224">
        <v>44498</v>
      </c>
      <c r="C974" s="221" t="s">
        <v>198</v>
      </c>
      <c r="D974" s="221">
        <v>1</v>
      </c>
      <c r="E974" s="221">
        <v>1</v>
      </c>
      <c r="F974" s="221" t="s">
        <v>214</v>
      </c>
      <c r="G974" s="221" t="b">
        <v>0</v>
      </c>
      <c r="H974" s="225">
        <v>3.61904761904762</v>
      </c>
      <c r="I974" s="225">
        <v>3.9523809523809499</v>
      </c>
      <c r="J974" s="225">
        <f t="shared" si="18"/>
        <v>1.0921052631578938</v>
      </c>
      <c r="K974" s="221" t="s">
        <v>190</v>
      </c>
      <c r="L974" s="221">
        <v>0.640625</v>
      </c>
      <c r="M974" s="221" t="b">
        <v>0</v>
      </c>
    </row>
    <row r="975" spans="1:13" x14ac:dyDescent="0.3">
      <c r="A975" s="221" t="s">
        <v>11</v>
      </c>
      <c r="B975" s="224">
        <v>44498</v>
      </c>
      <c r="C975" s="221" t="s">
        <v>198</v>
      </c>
      <c r="D975" s="221">
        <v>1</v>
      </c>
      <c r="E975" s="221">
        <v>1</v>
      </c>
      <c r="F975" s="221" t="s">
        <v>156</v>
      </c>
      <c r="G975" s="221" t="b">
        <v>0</v>
      </c>
      <c r="H975" s="225">
        <v>7.6458333333333304</v>
      </c>
      <c r="I975" s="225">
        <v>9.5833333333333304</v>
      </c>
      <c r="J975" s="225">
        <f t="shared" si="18"/>
        <v>1.2534059945504088</v>
      </c>
      <c r="K975" s="221" t="s">
        <v>190</v>
      </c>
      <c r="L975" s="221">
        <v>9.722900390625E-2</v>
      </c>
      <c r="M975" s="221" t="b">
        <v>0</v>
      </c>
    </row>
    <row r="976" spans="1:13" x14ac:dyDescent="0.3">
      <c r="A976" s="221" t="s">
        <v>11</v>
      </c>
      <c r="B976" s="224">
        <v>44498</v>
      </c>
      <c r="C976" s="221" t="s">
        <v>198</v>
      </c>
      <c r="D976" s="221">
        <v>1</v>
      </c>
      <c r="E976" s="221">
        <v>1</v>
      </c>
      <c r="F976" s="221" t="s">
        <v>215</v>
      </c>
      <c r="G976" s="221" t="b">
        <v>0</v>
      </c>
      <c r="H976" s="225">
        <v>4.0484235606702903</v>
      </c>
      <c r="I976" s="225">
        <v>3.8018018018017998</v>
      </c>
      <c r="J976" s="225">
        <f t="shared" si="18"/>
        <v>0.93908202657835094</v>
      </c>
      <c r="K976" s="221" t="s">
        <v>188</v>
      </c>
      <c r="L976" s="221">
        <v>0.44040466450861498</v>
      </c>
      <c r="M976" s="221" t="b">
        <v>0</v>
      </c>
    </row>
    <row r="977" spans="1:13" x14ac:dyDescent="0.3">
      <c r="A977" s="221" t="s">
        <v>11</v>
      </c>
      <c r="B977" s="224">
        <v>44498</v>
      </c>
      <c r="C977" s="221" t="s">
        <v>198</v>
      </c>
      <c r="D977" s="221">
        <v>1</v>
      </c>
      <c r="E977" s="221">
        <v>1</v>
      </c>
      <c r="F977" s="221" t="s">
        <v>216</v>
      </c>
      <c r="G977" s="221" t="b">
        <v>0</v>
      </c>
      <c r="H977" s="225">
        <v>5.0959595959595996</v>
      </c>
      <c r="I977" s="225">
        <v>4.9393939393939403</v>
      </c>
      <c r="J977" s="225">
        <f t="shared" si="18"/>
        <v>0.96927651139742266</v>
      </c>
      <c r="K977" s="221" t="s">
        <v>188</v>
      </c>
      <c r="L977" s="221">
        <v>0.72149858825611901</v>
      </c>
      <c r="M977" s="221" t="b">
        <v>0</v>
      </c>
    </row>
    <row r="978" spans="1:13" x14ac:dyDescent="0.3">
      <c r="A978" s="221" t="s">
        <v>11</v>
      </c>
      <c r="B978" s="224">
        <v>44498</v>
      </c>
      <c r="C978" s="221" t="s">
        <v>198</v>
      </c>
      <c r="D978" s="221">
        <v>1</v>
      </c>
      <c r="E978" s="221">
        <v>1</v>
      </c>
      <c r="F978" s="221" t="s">
        <v>217</v>
      </c>
      <c r="G978" s="221" t="b">
        <v>0</v>
      </c>
      <c r="H978" s="225">
        <v>4.7566137566137598</v>
      </c>
      <c r="I978" s="225">
        <v>4.6190476190476204</v>
      </c>
      <c r="J978" s="225">
        <f t="shared" si="18"/>
        <v>0.97107897664071152</v>
      </c>
      <c r="K978" s="221" t="s">
        <v>188</v>
      </c>
      <c r="L978" s="221">
        <v>0.88285151448160604</v>
      </c>
      <c r="M978" s="221" t="b">
        <v>0</v>
      </c>
    </row>
    <row r="979" spans="1:13" x14ac:dyDescent="0.3">
      <c r="A979" s="221" t="s">
        <v>11</v>
      </c>
      <c r="B979" s="224">
        <v>44498</v>
      </c>
      <c r="C979" s="221" t="s">
        <v>198</v>
      </c>
      <c r="D979" s="221">
        <v>1</v>
      </c>
      <c r="E979" s="221">
        <v>1</v>
      </c>
      <c r="F979" s="221" t="s">
        <v>218</v>
      </c>
      <c r="G979" s="221" t="b">
        <v>0</v>
      </c>
      <c r="H979" s="225">
        <v>4.6523809523809501</v>
      </c>
      <c r="I979" s="225">
        <v>4.8666666666666698</v>
      </c>
      <c r="J979" s="225">
        <f t="shared" si="18"/>
        <v>1.0460593654043</v>
      </c>
      <c r="K979" s="221" t="s">
        <v>190</v>
      </c>
      <c r="L979" s="221">
        <v>0.437307748446714</v>
      </c>
      <c r="M979" s="221" t="b">
        <v>0</v>
      </c>
    </row>
    <row r="980" spans="1:13" x14ac:dyDescent="0.3">
      <c r="A980" s="221" t="s">
        <v>11</v>
      </c>
      <c r="B980" s="224">
        <v>44498</v>
      </c>
      <c r="C980" s="221" t="s">
        <v>198</v>
      </c>
      <c r="D980" s="221">
        <v>1</v>
      </c>
      <c r="E980" s="221">
        <v>1</v>
      </c>
      <c r="F980" s="221" t="s">
        <v>219</v>
      </c>
      <c r="G980" s="221" t="b">
        <v>0</v>
      </c>
      <c r="H980" s="225">
        <v>3.99800399201597</v>
      </c>
      <c r="I980" s="225">
        <v>3.5129740518962098</v>
      </c>
      <c r="J980" s="225">
        <f t="shared" si="18"/>
        <v>0.8786819770344485</v>
      </c>
      <c r="K980" s="227" t="s">
        <v>188</v>
      </c>
      <c r="L980" s="221">
        <v>3.93420094032014E-2</v>
      </c>
      <c r="M980" s="226" t="b">
        <v>1</v>
      </c>
    </row>
    <row r="981" spans="1:13" x14ac:dyDescent="0.3">
      <c r="A981" s="221" t="s">
        <v>11</v>
      </c>
      <c r="B981" s="224">
        <v>44498</v>
      </c>
      <c r="C981" s="221" t="s">
        <v>198</v>
      </c>
      <c r="D981" s="221">
        <v>1</v>
      </c>
      <c r="E981" s="221">
        <v>1</v>
      </c>
      <c r="F981" s="221" t="s">
        <v>220</v>
      </c>
      <c r="G981" s="221" t="b">
        <v>0</v>
      </c>
      <c r="H981" s="225">
        <v>4.17554258382747</v>
      </c>
      <c r="I981" s="225">
        <v>3.9072978303747501</v>
      </c>
      <c r="J981" s="225">
        <f t="shared" si="18"/>
        <v>0.93575810854098962</v>
      </c>
      <c r="K981" s="221" t="s">
        <v>188</v>
      </c>
      <c r="L981" s="221">
        <v>0.22473075939777201</v>
      </c>
      <c r="M981" s="221" t="b">
        <v>0</v>
      </c>
    </row>
    <row r="982" spans="1:13" x14ac:dyDescent="0.3">
      <c r="A982" s="221" t="s">
        <v>11</v>
      </c>
      <c r="B982" s="224">
        <v>44498</v>
      </c>
      <c r="C982" s="221" t="s">
        <v>198</v>
      </c>
      <c r="D982" s="221">
        <v>1</v>
      </c>
      <c r="E982" s="221">
        <v>1</v>
      </c>
      <c r="F982" s="221" t="s">
        <v>221</v>
      </c>
      <c r="G982" s="221" t="b">
        <v>0</v>
      </c>
      <c r="H982" s="225">
        <v>3.8590250808480699</v>
      </c>
      <c r="I982" s="225">
        <v>4.2077294685990303</v>
      </c>
      <c r="J982" s="225">
        <f t="shared" si="18"/>
        <v>1.0903607466770671</v>
      </c>
      <c r="K982" s="221" t="s">
        <v>190</v>
      </c>
      <c r="L982" s="221">
        <v>0.15193306332489501</v>
      </c>
      <c r="M982" s="221" t="b">
        <v>0</v>
      </c>
    </row>
    <row r="983" spans="1:13" x14ac:dyDescent="0.3">
      <c r="A983" s="221" t="s">
        <v>11</v>
      </c>
      <c r="B983" s="224">
        <v>44498</v>
      </c>
      <c r="C983" s="221" t="s">
        <v>198</v>
      </c>
      <c r="D983" s="221">
        <v>4</v>
      </c>
      <c r="E983" s="221">
        <v>1</v>
      </c>
      <c r="F983" s="221" t="s">
        <v>212</v>
      </c>
      <c r="G983" s="221" t="b">
        <v>0</v>
      </c>
      <c r="H983" s="225">
        <v>4.3333333333333304</v>
      </c>
      <c r="I983" s="225">
        <v>3.5</v>
      </c>
      <c r="J983" s="225">
        <f t="shared" si="18"/>
        <v>0.80769230769230826</v>
      </c>
      <c r="K983" s="221" t="s">
        <v>188</v>
      </c>
      <c r="L983" s="221">
        <v>0.845703125</v>
      </c>
      <c r="M983" s="221" t="b">
        <v>0</v>
      </c>
    </row>
    <row r="984" spans="1:13" x14ac:dyDescent="0.3">
      <c r="A984" s="221" t="s">
        <v>11</v>
      </c>
      <c r="B984" s="224">
        <v>44498</v>
      </c>
      <c r="C984" s="221" t="s">
        <v>198</v>
      </c>
      <c r="D984" s="221">
        <v>4</v>
      </c>
      <c r="E984" s="221">
        <v>1</v>
      </c>
      <c r="F984" s="221" t="s">
        <v>214</v>
      </c>
      <c r="G984" s="221" t="b">
        <v>0</v>
      </c>
      <c r="H984" s="225">
        <v>3.0952380952380998</v>
      </c>
      <c r="I984" s="225">
        <v>5.8095238095238102</v>
      </c>
      <c r="J984" s="225">
        <f t="shared" si="18"/>
        <v>1.8769230769230745</v>
      </c>
      <c r="K984" s="221" t="s">
        <v>190</v>
      </c>
      <c r="L984" s="221">
        <v>0.3125</v>
      </c>
      <c r="M984" s="221" t="b">
        <v>0</v>
      </c>
    </row>
    <row r="985" spans="1:13" x14ac:dyDescent="0.3">
      <c r="A985" s="221" t="s">
        <v>11</v>
      </c>
      <c r="B985" s="224">
        <v>44498</v>
      </c>
      <c r="C985" s="221" t="s">
        <v>198</v>
      </c>
      <c r="D985" s="221">
        <v>4</v>
      </c>
      <c r="E985" s="221">
        <v>1</v>
      </c>
      <c r="F985" s="221" t="s">
        <v>156</v>
      </c>
      <c r="G985" s="221" t="b">
        <v>0</v>
      </c>
      <c r="H985" s="225">
        <v>3.5208333333333299</v>
      </c>
      <c r="I985" s="225">
        <v>7.7708333333333304</v>
      </c>
      <c r="J985" s="225">
        <f t="shared" si="18"/>
        <v>2.2071005917159776</v>
      </c>
      <c r="K985" s="221" t="s">
        <v>190</v>
      </c>
      <c r="L985" s="221">
        <v>0.162321937460154</v>
      </c>
      <c r="M985" s="221" t="b">
        <v>0</v>
      </c>
    </row>
    <row r="986" spans="1:13" x14ac:dyDescent="0.3">
      <c r="A986" s="221" t="s">
        <v>11</v>
      </c>
      <c r="B986" s="224">
        <v>44498</v>
      </c>
      <c r="C986" s="221" t="s">
        <v>198</v>
      </c>
      <c r="D986" s="221">
        <v>4</v>
      </c>
      <c r="E986" s="221">
        <v>1</v>
      </c>
      <c r="F986" s="221" t="s">
        <v>215</v>
      </c>
      <c r="G986" s="221" t="b">
        <v>0</v>
      </c>
      <c r="H986" s="225">
        <v>3.0979730004223498</v>
      </c>
      <c r="I986" s="225">
        <v>1.9009009009008999</v>
      </c>
      <c r="J986" s="225">
        <f t="shared" si="18"/>
        <v>0.61359505090643085</v>
      </c>
      <c r="K986" s="227" t="s">
        <v>188</v>
      </c>
      <c r="L986" s="221">
        <v>7.6593214959674496E-3</v>
      </c>
      <c r="M986" s="226" t="b">
        <v>1</v>
      </c>
    </row>
    <row r="987" spans="1:13" x14ac:dyDescent="0.3">
      <c r="A987" s="221" t="s">
        <v>11</v>
      </c>
      <c r="B987" s="224">
        <v>44498</v>
      </c>
      <c r="C987" s="221" t="s">
        <v>198</v>
      </c>
      <c r="D987" s="221">
        <v>4</v>
      </c>
      <c r="E987" s="221">
        <v>1</v>
      </c>
      <c r="F987" s="221" t="s">
        <v>216</v>
      </c>
      <c r="G987" s="221" t="b">
        <v>0</v>
      </c>
      <c r="H987" s="225">
        <v>4.6868686868686904</v>
      </c>
      <c r="I987" s="225">
        <v>3.4242424242424199</v>
      </c>
      <c r="J987" s="225">
        <f t="shared" si="18"/>
        <v>0.73060344827586055</v>
      </c>
      <c r="K987" s="221" t="s">
        <v>188</v>
      </c>
      <c r="L987" s="221">
        <v>0.11787700707884601</v>
      </c>
      <c r="M987" s="221" t="b">
        <v>0</v>
      </c>
    </row>
    <row r="988" spans="1:13" x14ac:dyDescent="0.3">
      <c r="A988" s="221" t="s">
        <v>11</v>
      </c>
      <c r="B988" s="224">
        <v>44498</v>
      </c>
      <c r="C988" s="221" t="s">
        <v>198</v>
      </c>
      <c r="D988" s="221">
        <v>4</v>
      </c>
      <c r="E988" s="221">
        <v>1</v>
      </c>
      <c r="F988" s="221" t="s">
        <v>217</v>
      </c>
      <c r="G988" s="221" t="b">
        <v>0</v>
      </c>
      <c r="H988" s="225">
        <v>4.1428571428571397</v>
      </c>
      <c r="I988" s="225">
        <v>3.9947089947090002</v>
      </c>
      <c r="J988" s="225">
        <f t="shared" si="18"/>
        <v>0.96424010217113876</v>
      </c>
      <c r="K988" s="221" t="s">
        <v>188</v>
      </c>
      <c r="L988" s="221">
        <v>0.52586223232880702</v>
      </c>
      <c r="M988" s="221" t="b">
        <v>0</v>
      </c>
    </row>
    <row r="989" spans="1:13" x14ac:dyDescent="0.3">
      <c r="A989" s="221" t="s">
        <v>11</v>
      </c>
      <c r="B989" s="224">
        <v>44498</v>
      </c>
      <c r="C989" s="221" t="s">
        <v>198</v>
      </c>
      <c r="D989" s="221">
        <v>4</v>
      </c>
      <c r="E989" s="221">
        <v>1</v>
      </c>
      <c r="F989" s="221" t="s">
        <v>218</v>
      </c>
      <c r="G989" s="221" t="b">
        <v>0</v>
      </c>
      <c r="H989" s="225">
        <v>4.6190476190476204</v>
      </c>
      <c r="I989" s="225">
        <v>4.1714285714285699</v>
      </c>
      <c r="J989" s="225">
        <f t="shared" si="18"/>
        <v>0.9030927835051541</v>
      </c>
      <c r="K989" s="221" t="s">
        <v>188</v>
      </c>
      <c r="L989" s="221">
        <v>0.31883293850352001</v>
      </c>
      <c r="M989" s="221" t="b">
        <v>0</v>
      </c>
    </row>
    <row r="990" spans="1:13" x14ac:dyDescent="0.3">
      <c r="A990" s="221" t="s">
        <v>11</v>
      </c>
      <c r="B990" s="224">
        <v>44498</v>
      </c>
      <c r="C990" s="221" t="s">
        <v>198</v>
      </c>
      <c r="D990" s="221">
        <v>4</v>
      </c>
      <c r="E990" s="221">
        <v>1</v>
      </c>
      <c r="F990" s="221" t="s">
        <v>219</v>
      </c>
      <c r="G990" s="221" t="b">
        <v>0</v>
      </c>
      <c r="H990" s="225">
        <v>2.8103792415169702</v>
      </c>
      <c r="I990" s="225">
        <v>2.4890219560878202</v>
      </c>
      <c r="J990" s="225">
        <f t="shared" si="18"/>
        <v>0.88565340909090629</v>
      </c>
      <c r="K990" s="221" t="s">
        <v>188</v>
      </c>
      <c r="L990" s="221">
        <v>0.64994913343349203</v>
      </c>
      <c r="M990" s="221" t="b">
        <v>0</v>
      </c>
    </row>
    <row r="991" spans="1:13" x14ac:dyDescent="0.3">
      <c r="A991" s="221" t="s">
        <v>11</v>
      </c>
      <c r="B991" s="224">
        <v>44498</v>
      </c>
      <c r="C991" s="221" t="s">
        <v>198</v>
      </c>
      <c r="D991" s="221">
        <v>4</v>
      </c>
      <c r="E991" s="221">
        <v>1</v>
      </c>
      <c r="F991" s="221" t="s">
        <v>220</v>
      </c>
      <c r="G991" s="221" t="b">
        <v>0</v>
      </c>
      <c r="H991" s="225">
        <v>3.2386587771203201</v>
      </c>
      <c r="I991" s="225">
        <v>2.4142011834319499</v>
      </c>
      <c r="J991" s="225">
        <f t="shared" si="18"/>
        <v>0.74543239951278739</v>
      </c>
      <c r="K991" s="221" t="s">
        <v>188</v>
      </c>
      <c r="L991" s="221">
        <v>6.2970327374843302E-2</v>
      </c>
      <c r="M991" s="221" t="b">
        <v>0</v>
      </c>
    </row>
    <row r="992" spans="1:13" x14ac:dyDescent="0.3">
      <c r="A992" s="221" t="s">
        <v>11</v>
      </c>
      <c r="B992" s="224">
        <v>44498</v>
      </c>
      <c r="C992" s="221" t="s">
        <v>198</v>
      </c>
      <c r="D992" s="221">
        <v>4</v>
      </c>
      <c r="E992" s="221">
        <v>1</v>
      </c>
      <c r="F992" s="221" t="s">
        <v>221</v>
      </c>
      <c r="G992" s="221" t="b">
        <v>0</v>
      </c>
      <c r="H992" s="225">
        <v>4.8954765137541596</v>
      </c>
      <c r="I992" s="225">
        <v>4.5120772946859899</v>
      </c>
      <c r="J992" s="225">
        <f t="shared" si="18"/>
        <v>0.92168296222216883</v>
      </c>
      <c r="K992" s="221" t="s">
        <v>188</v>
      </c>
      <c r="L992" s="221">
        <v>0.73965012271048702</v>
      </c>
      <c r="M992" s="221" t="b">
        <v>0</v>
      </c>
    </row>
    <row r="993" spans="1:13" x14ac:dyDescent="0.3">
      <c r="A993" s="221" t="s">
        <v>11</v>
      </c>
      <c r="B993" s="224">
        <v>44498</v>
      </c>
      <c r="C993" s="221" t="s">
        <v>198</v>
      </c>
      <c r="D993" s="221">
        <v>4</v>
      </c>
      <c r="E993" s="221">
        <v>2</v>
      </c>
      <c r="F993" s="221" t="s">
        <v>212</v>
      </c>
      <c r="G993" s="221" t="b">
        <v>0</v>
      </c>
      <c r="H993" s="225">
        <v>6.8666666666666698</v>
      </c>
      <c r="I993" s="225">
        <v>8.7666666666666693</v>
      </c>
      <c r="J993" s="225">
        <f t="shared" si="18"/>
        <v>1.2766990291262135</v>
      </c>
      <c r="K993" s="221" t="s">
        <v>190</v>
      </c>
      <c r="L993" s="221">
        <v>5.46875E-2</v>
      </c>
      <c r="M993" s="221" t="b">
        <v>0</v>
      </c>
    </row>
    <row r="994" spans="1:13" x14ac:dyDescent="0.3">
      <c r="A994" s="221" t="s">
        <v>11</v>
      </c>
      <c r="B994" s="224">
        <v>44498</v>
      </c>
      <c r="C994" s="221" t="s">
        <v>198</v>
      </c>
      <c r="D994" s="221">
        <v>4</v>
      </c>
      <c r="E994" s="221">
        <v>2</v>
      </c>
      <c r="F994" s="221" t="s">
        <v>214</v>
      </c>
      <c r="G994" s="221" t="b">
        <v>0</v>
      </c>
      <c r="H994" s="225">
        <v>5.3809523809523796</v>
      </c>
      <c r="I994" s="225">
        <v>6.6190476190476204</v>
      </c>
      <c r="J994" s="225">
        <f t="shared" si="18"/>
        <v>1.2300884955752218</v>
      </c>
      <c r="K994" s="221" t="s">
        <v>190</v>
      </c>
      <c r="L994" s="221">
        <v>0.3125</v>
      </c>
      <c r="M994" s="221" t="b">
        <v>0</v>
      </c>
    </row>
    <row r="995" spans="1:13" x14ac:dyDescent="0.3">
      <c r="A995" s="221" t="s">
        <v>11</v>
      </c>
      <c r="B995" s="224">
        <v>44498</v>
      </c>
      <c r="C995" s="221" t="s">
        <v>198</v>
      </c>
      <c r="D995" s="221">
        <v>4</v>
      </c>
      <c r="E995" s="221">
        <v>2</v>
      </c>
      <c r="F995" s="221" t="s">
        <v>156</v>
      </c>
      <c r="G995" s="221" t="b">
        <v>0</v>
      </c>
      <c r="H995" s="225">
        <v>7.2291666666666696</v>
      </c>
      <c r="I995" s="225">
        <v>9.375</v>
      </c>
      <c r="J995" s="225">
        <f t="shared" si="18"/>
        <v>1.2968299711815556</v>
      </c>
      <c r="K995" s="226" t="s">
        <v>190</v>
      </c>
      <c r="L995" s="221">
        <v>2.76100967504949E-2</v>
      </c>
      <c r="M995" s="226" t="b">
        <v>1</v>
      </c>
    </row>
    <row r="996" spans="1:13" x14ac:dyDescent="0.3">
      <c r="A996" s="221" t="s">
        <v>11</v>
      </c>
      <c r="B996" s="224">
        <v>44498</v>
      </c>
      <c r="C996" s="221" t="s">
        <v>198</v>
      </c>
      <c r="D996" s="221">
        <v>4</v>
      </c>
      <c r="E996" s="221">
        <v>2</v>
      </c>
      <c r="F996" s="221" t="s">
        <v>215</v>
      </c>
      <c r="G996" s="221" t="b">
        <v>0</v>
      </c>
      <c r="H996" s="225">
        <v>5.9909914301809604</v>
      </c>
      <c r="I996" s="225">
        <v>5.6936936936936897</v>
      </c>
      <c r="J996" s="225">
        <f t="shared" si="18"/>
        <v>0.95037587017908809</v>
      </c>
      <c r="K996" s="221" t="s">
        <v>188</v>
      </c>
      <c r="L996" s="221">
        <v>0.440831633121189</v>
      </c>
      <c r="M996" s="221" t="b">
        <v>0</v>
      </c>
    </row>
    <row r="997" spans="1:13" x14ac:dyDescent="0.3">
      <c r="A997" s="221" t="s">
        <v>11</v>
      </c>
      <c r="B997" s="224">
        <v>44498</v>
      </c>
      <c r="C997" s="221" t="s">
        <v>198</v>
      </c>
      <c r="D997" s="221">
        <v>4</v>
      </c>
      <c r="E997" s="221">
        <v>2</v>
      </c>
      <c r="F997" s="221" t="s">
        <v>216</v>
      </c>
      <c r="G997" s="221" t="b">
        <v>0</v>
      </c>
      <c r="H997" s="225">
        <v>6.10606060606061</v>
      </c>
      <c r="I997" s="225">
        <v>6.1969696969696999</v>
      </c>
      <c r="J997" s="225">
        <f t="shared" si="18"/>
        <v>1.0148883374689825</v>
      </c>
      <c r="K997" s="221" t="s">
        <v>190</v>
      </c>
      <c r="L997" s="221">
        <v>0.58980622821687601</v>
      </c>
      <c r="M997" s="221" t="b">
        <v>0</v>
      </c>
    </row>
    <row r="998" spans="1:13" x14ac:dyDescent="0.3">
      <c r="A998" s="221" t="s">
        <v>11</v>
      </c>
      <c r="B998" s="224">
        <v>44498</v>
      </c>
      <c r="C998" s="221" t="s">
        <v>198</v>
      </c>
      <c r="D998" s="221">
        <v>4</v>
      </c>
      <c r="E998" s="221">
        <v>2</v>
      </c>
      <c r="F998" s="221" t="s">
        <v>217</v>
      </c>
      <c r="G998" s="221" t="b">
        <v>0</v>
      </c>
      <c r="H998" s="225">
        <v>6.6878306878306901</v>
      </c>
      <c r="I998" s="225">
        <v>6.4603174603174596</v>
      </c>
      <c r="J998" s="225">
        <f t="shared" si="18"/>
        <v>0.96598101265822744</v>
      </c>
      <c r="K998" s="221" t="s">
        <v>188</v>
      </c>
      <c r="L998" s="221">
        <v>0.404785541903041</v>
      </c>
      <c r="M998" s="221" t="b">
        <v>0</v>
      </c>
    </row>
    <row r="999" spans="1:13" x14ac:dyDescent="0.3">
      <c r="A999" s="221" t="s">
        <v>11</v>
      </c>
      <c r="B999" s="224">
        <v>44498</v>
      </c>
      <c r="C999" s="221" t="s">
        <v>198</v>
      </c>
      <c r="D999" s="221">
        <v>4</v>
      </c>
      <c r="E999" s="221">
        <v>2</v>
      </c>
      <c r="F999" s="221" t="s">
        <v>218</v>
      </c>
      <c r="G999" s="221" t="b">
        <v>0</v>
      </c>
      <c r="H999" s="225">
        <v>6.4619047619047603</v>
      </c>
      <c r="I999" s="225">
        <v>6.3190476190476197</v>
      </c>
      <c r="J999" s="225">
        <f t="shared" si="18"/>
        <v>0.97789240972734004</v>
      </c>
      <c r="K999" s="221" t="s">
        <v>188</v>
      </c>
      <c r="L999" s="221">
        <v>0.96348160000724503</v>
      </c>
      <c r="M999" s="221" t="b">
        <v>0</v>
      </c>
    </row>
    <row r="1000" spans="1:13" x14ac:dyDescent="0.3">
      <c r="A1000" s="221" t="s">
        <v>11</v>
      </c>
      <c r="B1000" s="224">
        <v>44498</v>
      </c>
      <c r="C1000" s="221" t="s">
        <v>198</v>
      </c>
      <c r="D1000" s="221">
        <v>4</v>
      </c>
      <c r="E1000" s="221">
        <v>2</v>
      </c>
      <c r="F1000" s="221" t="s">
        <v>219</v>
      </c>
      <c r="G1000" s="221" t="b">
        <v>0</v>
      </c>
      <c r="H1000" s="225">
        <v>6.0279441117764501</v>
      </c>
      <c r="I1000" s="225">
        <v>5.6307385229540898</v>
      </c>
      <c r="J1000" s="225">
        <f t="shared" si="18"/>
        <v>0.93410596026489989</v>
      </c>
      <c r="K1000" s="227" t="s">
        <v>188</v>
      </c>
      <c r="L1000" s="221">
        <v>4.9678458781751603E-2</v>
      </c>
      <c r="M1000" s="226" t="b">
        <v>1</v>
      </c>
    </row>
    <row r="1001" spans="1:13" x14ac:dyDescent="0.3">
      <c r="A1001" s="221" t="s">
        <v>11</v>
      </c>
      <c r="B1001" s="224">
        <v>44498</v>
      </c>
      <c r="C1001" s="221" t="s">
        <v>198</v>
      </c>
      <c r="D1001" s="221">
        <v>4</v>
      </c>
      <c r="E1001" s="221">
        <v>2</v>
      </c>
      <c r="F1001" s="221" t="s">
        <v>220</v>
      </c>
      <c r="G1001" s="221" t="b">
        <v>0</v>
      </c>
      <c r="H1001" s="225">
        <v>6.0098624654863499</v>
      </c>
      <c r="I1001" s="225">
        <v>6.0039447731755402</v>
      </c>
      <c r="J1001" s="225">
        <f t="shared" si="18"/>
        <v>0.99901533648319008</v>
      </c>
      <c r="K1001" s="221" t="s">
        <v>188</v>
      </c>
      <c r="L1001" s="221">
        <v>0.62692908303379602</v>
      </c>
      <c r="M1001" s="221" t="b">
        <v>0</v>
      </c>
    </row>
    <row r="1002" spans="1:13" x14ac:dyDescent="0.3">
      <c r="A1002" s="221" t="s">
        <v>11</v>
      </c>
      <c r="B1002" s="224">
        <v>44498</v>
      </c>
      <c r="C1002" s="221" t="s">
        <v>198</v>
      </c>
      <c r="D1002" s="221">
        <v>4</v>
      </c>
      <c r="E1002" s="221">
        <v>2</v>
      </c>
      <c r="F1002" s="221" t="s">
        <v>221</v>
      </c>
      <c r="G1002" s="221" t="b">
        <v>0</v>
      </c>
      <c r="H1002" s="225">
        <v>6.6209927065120002</v>
      </c>
      <c r="I1002" s="225">
        <v>6.5362318840579698</v>
      </c>
      <c r="J1002" s="225">
        <f t="shared" si="18"/>
        <v>0.98719817009152344</v>
      </c>
      <c r="K1002" s="221" t="s">
        <v>188</v>
      </c>
      <c r="L1002" s="221">
        <v>0.737027178651943</v>
      </c>
      <c r="M1002" s="221" t="b">
        <v>0</v>
      </c>
    </row>
    <row r="1003" spans="1:13" x14ac:dyDescent="0.3">
      <c r="A1003" s="221" t="s">
        <v>11</v>
      </c>
      <c r="B1003" s="224">
        <v>44498</v>
      </c>
      <c r="C1003" s="221" t="s">
        <v>198</v>
      </c>
      <c r="D1003" s="221">
        <v>6</v>
      </c>
      <c r="E1003" s="221">
        <v>2</v>
      </c>
      <c r="F1003" s="221" t="s">
        <v>212</v>
      </c>
      <c r="G1003" s="221" t="b">
        <v>0</v>
      </c>
      <c r="H1003" s="221">
        <v>0</v>
      </c>
      <c r="I1003" s="225">
        <v>0</v>
      </c>
      <c r="J1003" s="221" t="e">
        <f t="shared" si="18"/>
        <v>#DIV/0!</v>
      </c>
      <c r="K1003" s="221" t="s">
        <v>191</v>
      </c>
      <c r="L1003" s="221">
        <v>1</v>
      </c>
      <c r="M1003" s="221" t="b">
        <v>0</v>
      </c>
    </row>
    <row r="1004" spans="1:13" x14ac:dyDescent="0.3">
      <c r="A1004" s="221" t="s">
        <v>11</v>
      </c>
      <c r="B1004" s="224">
        <v>44498</v>
      </c>
      <c r="C1004" s="221" t="s">
        <v>198</v>
      </c>
      <c r="D1004" s="221">
        <v>6</v>
      </c>
      <c r="E1004" s="221">
        <v>2</v>
      </c>
      <c r="F1004" s="221" t="s">
        <v>214</v>
      </c>
      <c r="G1004" s="221" t="b">
        <v>0</v>
      </c>
      <c r="H1004" s="221">
        <v>0</v>
      </c>
      <c r="I1004" s="225">
        <v>0</v>
      </c>
      <c r="J1004" s="221" t="e">
        <f t="shared" si="18"/>
        <v>#DIV/0!</v>
      </c>
      <c r="K1004" s="221" t="s">
        <v>191</v>
      </c>
      <c r="L1004" s="221">
        <v>1</v>
      </c>
      <c r="M1004" s="221" t="b">
        <v>0</v>
      </c>
    </row>
    <row r="1005" spans="1:13" x14ac:dyDescent="0.3">
      <c r="A1005" s="221" t="s">
        <v>11</v>
      </c>
      <c r="B1005" s="224">
        <v>44498</v>
      </c>
      <c r="C1005" s="221" t="s">
        <v>198</v>
      </c>
      <c r="D1005" s="221">
        <v>6</v>
      </c>
      <c r="E1005" s="221">
        <v>2</v>
      </c>
      <c r="F1005" s="221" t="s">
        <v>156</v>
      </c>
      <c r="G1005" s="221" t="b">
        <v>0</v>
      </c>
      <c r="H1005" s="221">
        <v>0</v>
      </c>
      <c r="I1005" s="225">
        <v>0</v>
      </c>
      <c r="J1005" s="221" t="e">
        <f t="shared" si="18"/>
        <v>#DIV/0!</v>
      </c>
      <c r="K1005" s="221" t="s">
        <v>191</v>
      </c>
      <c r="L1005" s="221">
        <v>1</v>
      </c>
      <c r="M1005" s="221" t="b">
        <v>0</v>
      </c>
    </row>
    <row r="1006" spans="1:13" x14ac:dyDescent="0.3">
      <c r="A1006" s="221" t="s">
        <v>11</v>
      </c>
      <c r="B1006" s="224">
        <v>44498</v>
      </c>
      <c r="C1006" s="221" t="s">
        <v>198</v>
      </c>
      <c r="D1006" s="221">
        <v>6</v>
      </c>
      <c r="E1006" s="221">
        <v>2</v>
      </c>
      <c r="F1006" s="221" t="s">
        <v>215</v>
      </c>
      <c r="G1006" s="221" t="b">
        <v>0</v>
      </c>
      <c r="H1006" s="225">
        <v>7.2072072072072099E-2</v>
      </c>
      <c r="I1006" s="225">
        <v>5.4054054054054099E-2</v>
      </c>
      <c r="J1006" s="225">
        <f t="shared" si="18"/>
        <v>0.75000000000000033</v>
      </c>
      <c r="K1006" s="221" t="s">
        <v>188</v>
      </c>
      <c r="L1006" s="221">
        <v>0.78125</v>
      </c>
      <c r="M1006" s="221" t="b">
        <v>0</v>
      </c>
    </row>
    <row r="1007" spans="1:13" x14ac:dyDescent="0.3">
      <c r="A1007" s="221" t="s">
        <v>11</v>
      </c>
      <c r="B1007" s="224">
        <v>44498</v>
      </c>
      <c r="C1007" s="221" t="s">
        <v>198</v>
      </c>
      <c r="D1007" s="221">
        <v>6</v>
      </c>
      <c r="E1007" s="221">
        <v>2</v>
      </c>
      <c r="F1007" s="221" t="s">
        <v>216</v>
      </c>
      <c r="G1007" s="221" t="b">
        <v>0</v>
      </c>
      <c r="H1007" s="225">
        <v>1.5151515151515201E-2</v>
      </c>
      <c r="I1007" s="225">
        <v>1.5151515151515201E-2</v>
      </c>
      <c r="J1007" s="225">
        <f t="shared" si="18"/>
        <v>1</v>
      </c>
      <c r="K1007" s="221" t="s">
        <v>191</v>
      </c>
      <c r="L1007" s="221">
        <v>1</v>
      </c>
      <c r="M1007" s="221" t="b">
        <v>0</v>
      </c>
    </row>
    <row r="1008" spans="1:13" x14ac:dyDescent="0.3">
      <c r="A1008" s="221" t="s">
        <v>11</v>
      </c>
      <c r="B1008" s="224">
        <v>44498</v>
      </c>
      <c r="C1008" s="221" t="s">
        <v>198</v>
      </c>
      <c r="D1008" s="221">
        <v>6</v>
      </c>
      <c r="E1008" s="221">
        <v>2</v>
      </c>
      <c r="F1008" s="221" t="s">
        <v>217</v>
      </c>
      <c r="G1008" s="221" t="b">
        <v>0</v>
      </c>
      <c r="H1008" s="225">
        <v>0.11111111111111099</v>
      </c>
      <c r="I1008" s="225">
        <v>9.5238095238095205E-2</v>
      </c>
      <c r="J1008" s="225">
        <f t="shared" si="18"/>
        <v>0.85714285714285776</v>
      </c>
      <c r="K1008" s="221" t="s">
        <v>188</v>
      </c>
      <c r="L1008" s="221">
        <v>0.421875</v>
      </c>
      <c r="M1008" s="221" t="b">
        <v>0</v>
      </c>
    </row>
    <row r="1009" spans="1:13" x14ac:dyDescent="0.3">
      <c r="A1009" s="221" t="s">
        <v>11</v>
      </c>
      <c r="B1009" s="224">
        <v>44498</v>
      </c>
      <c r="C1009" s="221" t="s">
        <v>198</v>
      </c>
      <c r="D1009" s="221">
        <v>6</v>
      </c>
      <c r="E1009" s="221">
        <v>2</v>
      </c>
      <c r="F1009" s="221" t="s">
        <v>218</v>
      </c>
      <c r="G1009" s="221" t="b">
        <v>0</v>
      </c>
      <c r="H1009" s="225">
        <v>6.6666666666666693E-2</v>
      </c>
      <c r="I1009" s="225">
        <v>9.5238095238095195E-3</v>
      </c>
      <c r="J1009" s="225">
        <f t="shared" si="18"/>
        <v>0.14285714285714274</v>
      </c>
      <c r="K1009" s="221" t="s">
        <v>188</v>
      </c>
      <c r="L1009" s="221">
        <v>0.1796875</v>
      </c>
      <c r="M1009" s="221" t="b">
        <v>0</v>
      </c>
    </row>
    <row r="1010" spans="1:13" x14ac:dyDescent="0.3">
      <c r="A1010" s="221" t="s">
        <v>11</v>
      </c>
      <c r="B1010" s="224">
        <v>44498</v>
      </c>
      <c r="C1010" s="221" t="s">
        <v>198</v>
      </c>
      <c r="D1010" s="221">
        <v>6</v>
      </c>
      <c r="E1010" s="221">
        <v>2</v>
      </c>
      <c r="F1010" s="221" t="s">
        <v>219</v>
      </c>
      <c r="G1010" s="221" t="b">
        <v>0</v>
      </c>
      <c r="H1010" s="225">
        <v>0.15169660678642699</v>
      </c>
      <c r="I1010" s="225">
        <v>5.3892215568862298E-2</v>
      </c>
      <c r="J1010" s="225">
        <f t="shared" si="18"/>
        <v>0.35526315789473734</v>
      </c>
      <c r="K1010" s="221" t="s">
        <v>188</v>
      </c>
      <c r="L1010" s="221">
        <v>0.98550697527222597</v>
      </c>
      <c r="M1010" s="221" t="b">
        <v>0</v>
      </c>
    </row>
    <row r="1011" spans="1:13" x14ac:dyDescent="0.3">
      <c r="A1011" s="221" t="s">
        <v>11</v>
      </c>
      <c r="B1011" s="224">
        <v>44498</v>
      </c>
      <c r="C1011" s="221" t="s">
        <v>198</v>
      </c>
      <c r="D1011" s="221">
        <v>6</v>
      </c>
      <c r="E1011" s="221">
        <v>2</v>
      </c>
      <c r="F1011" s="221" t="s">
        <v>220</v>
      </c>
      <c r="G1011" s="221" t="b">
        <v>0</v>
      </c>
      <c r="H1011" s="225">
        <v>0.100591715976331</v>
      </c>
      <c r="I1011" s="225">
        <v>0.12623274161735701</v>
      </c>
      <c r="J1011" s="225">
        <f t="shared" si="18"/>
        <v>1.2549019607843184</v>
      </c>
      <c r="K1011" s="221" t="s">
        <v>190</v>
      </c>
      <c r="L1011" s="221">
        <v>0.61840272851003097</v>
      </c>
      <c r="M1011" s="221" t="b">
        <v>0</v>
      </c>
    </row>
    <row r="1012" spans="1:13" x14ac:dyDescent="0.3">
      <c r="A1012" s="221" t="s">
        <v>11</v>
      </c>
      <c r="B1012" s="224">
        <v>44498</v>
      </c>
      <c r="C1012" s="221" t="s">
        <v>198</v>
      </c>
      <c r="D1012" s="221">
        <v>6</v>
      </c>
      <c r="E1012" s="221">
        <v>2</v>
      </c>
      <c r="F1012" s="221" t="s">
        <v>221</v>
      </c>
      <c r="G1012" s="221" t="b">
        <v>0</v>
      </c>
      <c r="H1012" s="225">
        <v>0.13043478260869601</v>
      </c>
      <c r="I1012" s="225">
        <v>1.9323671497584499E-2</v>
      </c>
      <c r="J1012" s="225">
        <f t="shared" si="18"/>
        <v>0.14814814814814742</v>
      </c>
      <c r="K1012" s="221" t="s">
        <v>188</v>
      </c>
      <c r="L1012" s="221">
        <v>0.265625</v>
      </c>
      <c r="M1012" s="221" t="b">
        <v>0</v>
      </c>
    </row>
    <row r="1013" spans="1:13" x14ac:dyDescent="0.3">
      <c r="A1013" s="221" t="s">
        <v>11</v>
      </c>
      <c r="B1013" s="224">
        <v>44498</v>
      </c>
      <c r="C1013" s="221" t="s">
        <v>198</v>
      </c>
      <c r="D1013" s="221">
        <v>7</v>
      </c>
      <c r="E1013" s="221">
        <v>1</v>
      </c>
      <c r="F1013" s="221" t="s">
        <v>212</v>
      </c>
      <c r="G1013" s="221" t="b">
        <v>0</v>
      </c>
      <c r="H1013" s="225">
        <v>6.8</v>
      </c>
      <c r="I1013" s="225">
        <v>7</v>
      </c>
      <c r="J1013" s="225">
        <f t="shared" si="18"/>
        <v>1.0294117647058825</v>
      </c>
      <c r="K1013" s="221" t="s">
        <v>190</v>
      </c>
      <c r="L1013" s="221">
        <v>0.794921875</v>
      </c>
      <c r="M1013" s="221" t="b">
        <v>0</v>
      </c>
    </row>
    <row r="1014" spans="1:13" x14ac:dyDescent="0.3">
      <c r="A1014" s="221" t="s">
        <v>11</v>
      </c>
      <c r="B1014" s="224">
        <v>44498</v>
      </c>
      <c r="C1014" s="221" t="s">
        <v>198</v>
      </c>
      <c r="D1014" s="221">
        <v>7</v>
      </c>
      <c r="E1014" s="221">
        <v>1</v>
      </c>
      <c r="F1014" s="221" t="s">
        <v>214</v>
      </c>
      <c r="G1014" s="221" t="b">
        <v>0</v>
      </c>
      <c r="H1014" s="225">
        <v>7.1904761904761898</v>
      </c>
      <c r="I1014" s="225">
        <v>7.4761904761904798</v>
      </c>
      <c r="J1014" s="225">
        <f t="shared" si="18"/>
        <v>1.039735099337749</v>
      </c>
      <c r="K1014" s="221" t="s">
        <v>190</v>
      </c>
      <c r="L1014" s="221">
        <v>0.40625</v>
      </c>
      <c r="M1014" s="221" t="b">
        <v>0</v>
      </c>
    </row>
    <row r="1015" spans="1:13" x14ac:dyDescent="0.3">
      <c r="A1015" s="221" t="s">
        <v>11</v>
      </c>
      <c r="B1015" s="224">
        <v>44498</v>
      </c>
      <c r="C1015" s="221" t="s">
        <v>198</v>
      </c>
      <c r="D1015" s="221">
        <v>7</v>
      </c>
      <c r="E1015" s="221">
        <v>1</v>
      </c>
      <c r="F1015" s="221" t="s">
        <v>156</v>
      </c>
      <c r="G1015" s="221" t="b">
        <v>0</v>
      </c>
      <c r="H1015" s="225">
        <v>7.7083333333333304</v>
      </c>
      <c r="I1015" s="225">
        <v>9.0208333333333304</v>
      </c>
      <c r="J1015" s="225">
        <f t="shared" si="18"/>
        <v>1.1702702702702703</v>
      </c>
      <c r="K1015" s="226" t="s">
        <v>190</v>
      </c>
      <c r="L1015" s="221">
        <v>3.69058519868071E-3</v>
      </c>
      <c r="M1015" s="226" t="b">
        <v>1</v>
      </c>
    </row>
    <row r="1016" spans="1:13" x14ac:dyDescent="0.3">
      <c r="A1016" s="221" t="s">
        <v>11</v>
      </c>
      <c r="B1016" s="224">
        <v>44498</v>
      </c>
      <c r="C1016" s="221" t="s">
        <v>198</v>
      </c>
      <c r="D1016" s="221">
        <v>7</v>
      </c>
      <c r="E1016" s="221">
        <v>1</v>
      </c>
      <c r="F1016" s="221" t="s">
        <v>215</v>
      </c>
      <c r="G1016" s="221" t="b">
        <v>0</v>
      </c>
      <c r="H1016" s="225">
        <v>7.8862618376980897</v>
      </c>
      <c r="I1016" s="225">
        <v>7.8828828828828801</v>
      </c>
      <c r="J1016" s="225">
        <f t="shared" si="18"/>
        <v>0.99957153910372876</v>
      </c>
      <c r="K1016" s="221" t="s">
        <v>188</v>
      </c>
      <c r="L1016" s="221">
        <v>1</v>
      </c>
      <c r="M1016" s="221" t="b">
        <v>0</v>
      </c>
    </row>
    <row r="1017" spans="1:13" x14ac:dyDescent="0.3">
      <c r="A1017" s="221" t="s">
        <v>11</v>
      </c>
      <c r="B1017" s="224">
        <v>44498</v>
      </c>
      <c r="C1017" s="221" t="s">
        <v>198</v>
      </c>
      <c r="D1017" s="221">
        <v>7</v>
      </c>
      <c r="E1017" s="221">
        <v>1</v>
      </c>
      <c r="F1017" s="221" t="s">
        <v>216</v>
      </c>
      <c r="G1017" s="221" t="b">
        <v>0</v>
      </c>
      <c r="H1017" s="225">
        <v>7.4595959595959602</v>
      </c>
      <c r="I1017" s="225">
        <v>7.5252525252525304</v>
      </c>
      <c r="J1017" s="225">
        <f t="shared" si="18"/>
        <v>1.0088016249153695</v>
      </c>
      <c r="K1017" s="221" t="s">
        <v>190</v>
      </c>
      <c r="L1017" s="221">
        <v>0.87419577099470502</v>
      </c>
      <c r="M1017" s="221" t="b">
        <v>0</v>
      </c>
    </row>
    <row r="1018" spans="1:13" x14ac:dyDescent="0.3">
      <c r="A1018" s="221" t="s">
        <v>11</v>
      </c>
      <c r="B1018" s="224">
        <v>44498</v>
      </c>
      <c r="C1018" s="221" t="s">
        <v>198</v>
      </c>
      <c r="D1018" s="221">
        <v>7</v>
      </c>
      <c r="E1018" s="221">
        <v>1</v>
      </c>
      <c r="F1018" s="221" t="s">
        <v>217</v>
      </c>
      <c r="G1018" s="221" t="b">
        <v>0</v>
      </c>
      <c r="H1018" s="225">
        <v>7.6031746031746001</v>
      </c>
      <c r="I1018" s="225">
        <v>7.4973544973545003</v>
      </c>
      <c r="J1018" s="225">
        <f t="shared" si="18"/>
        <v>0.98608211551844194</v>
      </c>
      <c r="K1018" s="221" t="s">
        <v>188</v>
      </c>
      <c r="L1018" s="221">
        <v>0.55020174153253498</v>
      </c>
      <c r="M1018" s="221" t="b">
        <v>0</v>
      </c>
    </row>
    <row r="1019" spans="1:13" x14ac:dyDescent="0.3">
      <c r="A1019" s="221" t="s">
        <v>11</v>
      </c>
      <c r="B1019" s="224">
        <v>44498</v>
      </c>
      <c r="C1019" s="221" t="s">
        <v>198</v>
      </c>
      <c r="D1019" s="221">
        <v>7</v>
      </c>
      <c r="E1019" s="221">
        <v>1</v>
      </c>
      <c r="F1019" s="221" t="s">
        <v>218</v>
      </c>
      <c r="G1019" s="221" t="b">
        <v>0</v>
      </c>
      <c r="H1019" s="225">
        <v>7.4666666666666703</v>
      </c>
      <c r="I1019" s="225">
        <v>7.3380952380952396</v>
      </c>
      <c r="J1019" s="225">
        <f t="shared" si="18"/>
        <v>0.98278061224489766</v>
      </c>
      <c r="K1019" s="221" t="s">
        <v>188</v>
      </c>
      <c r="L1019" s="221">
        <v>0.54032523185441295</v>
      </c>
      <c r="M1019" s="221" t="b">
        <v>0</v>
      </c>
    </row>
    <row r="1020" spans="1:13" x14ac:dyDescent="0.3">
      <c r="A1020" s="221" t="s">
        <v>11</v>
      </c>
      <c r="B1020" s="224">
        <v>44498</v>
      </c>
      <c r="C1020" s="221" t="s">
        <v>198</v>
      </c>
      <c r="D1020" s="221">
        <v>7</v>
      </c>
      <c r="E1020" s="221">
        <v>1</v>
      </c>
      <c r="F1020" s="221" t="s">
        <v>219</v>
      </c>
      <c r="G1020" s="221" t="b">
        <v>0</v>
      </c>
      <c r="H1020" s="225">
        <v>7.6606786427145703</v>
      </c>
      <c r="I1020" s="225">
        <v>7.6347305389221596</v>
      </c>
      <c r="J1020" s="225">
        <f t="shared" si="18"/>
        <v>0.99661281917665512</v>
      </c>
      <c r="K1020" s="221" t="s">
        <v>188</v>
      </c>
      <c r="L1020" s="221">
        <v>0.65879927771192504</v>
      </c>
      <c r="M1020" s="221" t="b">
        <v>0</v>
      </c>
    </row>
    <row r="1021" spans="1:13" x14ac:dyDescent="0.3">
      <c r="A1021" s="221" t="s">
        <v>11</v>
      </c>
      <c r="B1021" s="224">
        <v>44498</v>
      </c>
      <c r="C1021" s="221" t="s">
        <v>198</v>
      </c>
      <c r="D1021" s="221">
        <v>7</v>
      </c>
      <c r="E1021" s="221">
        <v>1</v>
      </c>
      <c r="F1021" s="221" t="s">
        <v>220</v>
      </c>
      <c r="G1021" s="221" t="b">
        <v>0</v>
      </c>
      <c r="H1021" s="225">
        <v>7.5621307100622799</v>
      </c>
      <c r="I1021" s="225">
        <v>7.6153846153846096</v>
      </c>
      <c r="J1021" s="225">
        <f t="shared" si="18"/>
        <v>1.0070421826022484</v>
      </c>
      <c r="K1021" s="221" t="s">
        <v>190</v>
      </c>
      <c r="L1021" s="221">
        <v>0.61090259040256401</v>
      </c>
      <c r="M1021" s="221" t="b">
        <v>0</v>
      </c>
    </row>
    <row r="1022" spans="1:13" x14ac:dyDescent="0.3">
      <c r="A1022" s="221" t="s">
        <v>11</v>
      </c>
      <c r="B1022" s="224">
        <v>44498</v>
      </c>
      <c r="C1022" s="221" t="s">
        <v>198</v>
      </c>
      <c r="D1022" s="221">
        <v>7</v>
      </c>
      <c r="E1022" s="221">
        <v>1</v>
      </c>
      <c r="F1022" s="221" t="s">
        <v>221</v>
      </c>
      <c r="G1022" s="221" t="b">
        <v>0</v>
      </c>
      <c r="H1022" s="225">
        <v>7.6205536088157801</v>
      </c>
      <c r="I1022" s="225">
        <v>7.3140096618357502</v>
      </c>
      <c r="J1022" s="225">
        <f t="shared" si="18"/>
        <v>0.95977405806509819</v>
      </c>
      <c r="K1022" s="221" t="s">
        <v>188</v>
      </c>
      <c r="L1022" s="221">
        <v>0.164140967051571</v>
      </c>
      <c r="M1022" s="221" t="b">
        <v>0</v>
      </c>
    </row>
    <row r="1023" spans="1:13" x14ac:dyDescent="0.3">
      <c r="A1023" s="221" t="s">
        <v>11</v>
      </c>
      <c r="B1023" s="224">
        <v>44502</v>
      </c>
      <c r="C1023" s="221" t="s">
        <v>204</v>
      </c>
      <c r="D1023" s="221">
        <v>4</v>
      </c>
      <c r="E1023" s="221">
        <v>1</v>
      </c>
      <c r="F1023" s="221" t="s">
        <v>212</v>
      </c>
      <c r="G1023" s="221" t="b">
        <v>0</v>
      </c>
      <c r="H1023" s="221">
        <v>0</v>
      </c>
      <c r="I1023" s="225">
        <v>0</v>
      </c>
      <c r="J1023" s="221" t="e">
        <f t="shared" si="18"/>
        <v>#DIV/0!</v>
      </c>
      <c r="K1023" s="221" t="s">
        <v>191</v>
      </c>
      <c r="L1023" s="221">
        <v>1</v>
      </c>
      <c r="M1023" s="221" t="b">
        <v>0</v>
      </c>
    </row>
    <row r="1024" spans="1:13" x14ac:dyDescent="0.3">
      <c r="A1024" s="221" t="s">
        <v>11</v>
      </c>
      <c r="B1024" s="224">
        <v>44502</v>
      </c>
      <c r="C1024" s="221" t="s">
        <v>204</v>
      </c>
      <c r="D1024" s="221">
        <v>4</v>
      </c>
      <c r="E1024" s="221">
        <v>1</v>
      </c>
      <c r="F1024" s="221" t="s">
        <v>214</v>
      </c>
      <c r="G1024" s="221" t="b">
        <v>0</v>
      </c>
      <c r="H1024" s="225">
        <v>0.29032258064516098</v>
      </c>
      <c r="I1024" s="225">
        <v>0.204301075268817</v>
      </c>
      <c r="J1024" s="225">
        <f t="shared" si="18"/>
        <v>0.70370370370370372</v>
      </c>
      <c r="K1024" s="221" t="s">
        <v>188</v>
      </c>
      <c r="L1024" s="221">
        <v>0.20231206754179201</v>
      </c>
      <c r="M1024" s="221" t="b">
        <v>0</v>
      </c>
    </row>
    <row r="1025" spans="1:13" x14ac:dyDescent="0.3">
      <c r="A1025" s="221" t="s">
        <v>11</v>
      </c>
      <c r="B1025" s="224">
        <v>44502</v>
      </c>
      <c r="C1025" s="221" t="s">
        <v>204</v>
      </c>
      <c r="D1025" s="221">
        <v>4</v>
      </c>
      <c r="E1025" s="221">
        <v>1</v>
      </c>
      <c r="F1025" s="221" t="s">
        <v>156</v>
      </c>
      <c r="G1025" s="221" t="b">
        <v>0</v>
      </c>
      <c r="H1025" s="225">
        <v>0.83333333333333304</v>
      </c>
      <c r="I1025" s="225">
        <v>0.83333333333333304</v>
      </c>
      <c r="J1025" s="225">
        <f t="shared" si="18"/>
        <v>1</v>
      </c>
      <c r="K1025" s="221" t="s">
        <v>191</v>
      </c>
      <c r="L1025" s="221">
        <v>1</v>
      </c>
      <c r="M1025" s="221" t="b">
        <v>0</v>
      </c>
    </row>
    <row r="1026" spans="1:13" x14ac:dyDescent="0.3">
      <c r="A1026" s="221" t="s">
        <v>11</v>
      </c>
      <c r="B1026" s="224">
        <v>44502</v>
      </c>
      <c r="C1026" s="221" t="s">
        <v>204</v>
      </c>
      <c r="D1026" s="221">
        <v>4</v>
      </c>
      <c r="E1026" s="221">
        <v>1</v>
      </c>
      <c r="F1026" s="221" t="s">
        <v>215</v>
      </c>
      <c r="G1026" s="221" t="b">
        <v>0</v>
      </c>
      <c r="H1026" s="225">
        <v>0.60833333333333295</v>
      </c>
      <c r="I1026" s="225">
        <v>0.73333333333333395</v>
      </c>
      <c r="J1026" s="225">
        <f t="shared" ref="J1026:J1089" si="19">I1026/H1026</f>
        <v>1.2054794520547962</v>
      </c>
      <c r="K1026" s="221" t="s">
        <v>190</v>
      </c>
      <c r="L1026" s="221">
        <v>0.10788183440895301</v>
      </c>
      <c r="M1026" s="221" t="b">
        <v>0</v>
      </c>
    </row>
    <row r="1027" spans="1:13" x14ac:dyDescent="0.3">
      <c r="A1027" s="221" t="s">
        <v>11</v>
      </c>
      <c r="B1027" s="224">
        <v>44502</v>
      </c>
      <c r="C1027" s="221" t="s">
        <v>204</v>
      </c>
      <c r="D1027" s="221">
        <v>4</v>
      </c>
      <c r="E1027" s="221">
        <v>1</v>
      </c>
      <c r="F1027" s="221" t="s">
        <v>216</v>
      </c>
      <c r="G1027" s="221" t="b">
        <v>0</v>
      </c>
      <c r="H1027" s="225">
        <v>0.33796296296296302</v>
      </c>
      <c r="I1027" s="225">
        <v>0.33333333333333298</v>
      </c>
      <c r="J1027" s="225">
        <f t="shared" si="19"/>
        <v>0.98630136986301253</v>
      </c>
      <c r="K1027" s="221" t="s">
        <v>188</v>
      </c>
      <c r="L1027" s="221">
        <v>0.730706881610523</v>
      </c>
      <c r="M1027" s="221" t="b">
        <v>0</v>
      </c>
    </row>
    <row r="1028" spans="1:13" x14ac:dyDescent="0.3">
      <c r="A1028" s="221" t="s">
        <v>11</v>
      </c>
      <c r="B1028" s="224">
        <v>44502</v>
      </c>
      <c r="C1028" s="221" t="s">
        <v>204</v>
      </c>
      <c r="D1028" s="221">
        <v>4</v>
      </c>
      <c r="E1028" s="221">
        <v>1</v>
      </c>
      <c r="F1028" s="221" t="s">
        <v>217</v>
      </c>
      <c r="G1028" s="221" t="b">
        <v>0</v>
      </c>
      <c r="H1028" s="225">
        <v>0.43835616438356201</v>
      </c>
      <c r="I1028" s="225">
        <v>0.465753424657534</v>
      </c>
      <c r="J1028" s="225">
        <f t="shared" si="19"/>
        <v>1.0624999999999984</v>
      </c>
      <c r="K1028" s="221" t="s">
        <v>190</v>
      </c>
      <c r="L1028" s="221">
        <v>0.72048945928815</v>
      </c>
      <c r="M1028" s="221" t="b">
        <v>0</v>
      </c>
    </row>
    <row r="1029" spans="1:13" x14ac:dyDescent="0.3">
      <c r="A1029" s="221" t="s">
        <v>11</v>
      </c>
      <c r="B1029" s="224">
        <v>44502</v>
      </c>
      <c r="C1029" s="221" t="s">
        <v>204</v>
      </c>
      <c r="D1029" s="221">
        <v>4</v>
      </c>
      <c r="E1029" s="221">
        <v>1</v>
      </c>
      <c r="F1029" s="221" t="s">
        <v>218</v>
      </c>
      <c r="G1029" s="221" t="b">
        <v>0</v>
      </c>
      <c r="H1029" s="225">
        <v>0.43010752688171999</v>
      </c>
      <c r="I1029" s="225">
        <v>0.456989247311828</v>
      </c>
      <c r="J1029" s="225">
        <f t="shared" si="19"/>
        <v>1.0625000000000011</v>
      </c>
      <c r="K1029" s="221" t="s">
        <v>190</v>
      </c>
      <c r="L1029" s="221">
        <v>0.49709356362861801</v>
      </c>
      <c r="M1029" s="221" t="b">
        <v>0</v>
      </c>
    </row>
    <row r="1030" spans="1:13" x14ac:dyDescent="0.3">
      <c r="A1030" s="221" t="s">
        <v>11</v>
      </c>
      <c r="B1030" s="224">
        <v>44502</v>
      </c>
      <c r="C1030" s="221" t="s">
        <v>204</v>
      </c>
      <c r="D1030" s="221">
        <v>4</v>
      </c>
      <c r="E1030" s="221">
        <v>1</v>
      </c>
      <c r="F1030" s="221" t="s">
        <v>219</v>
      </c>
      <c r="G1030" s="221" t="b">
        <v>0</v>
      </c>
      <c r="H1030" s="225">
        <v>0.494850844040573</v>
      </c>
      <c r="I1030" s="225">
        <v>0.54166666666666696</v>
      </c>
      <c r="J1030" s="225">
        <f t="shared" si="19"/>
        <v>1.0946059265936212</v>
      </c>
      <c r="K1030" s="221" t="s">
        <v>190</v>
      </c>
      <c r="L1030" s="221">
        <v>0.45844133601008802</v>
      </c>
      <c r="M1030" s="221" t="b">
        <v>0</v>
      </c>
    </row>
    <row r="1031" spans="1:13" x14ac:dyDescent="0.3">
      <c r="A1031" s="221" t="s">
        <v>11</v>
      </c>
      <c r="B1031" s="224">
        <v>44502</v>
      </c>
      <c r="C1031" s="221" t="s">
        <v>204</v>
      </c>
      <c r="D1031" s="221">
        <v>4</v>
      </c>
      <c r="E1031" s="221">
        <v>1</v>
      </c>
      <c r="F1031" s="221" t="s">
        <v>220</v>
      </c>
      <c r="G1031" s="221" t="b">
        <v>0</v>
      </c>
      <c r="H1031" s="225">
        <v>0.49754901960784298</v>
      </c>
      <c r="I1031" s="225">
        <v>0.44852941176470601</v>
      </c>
      <c r="J1031" s="225">
        <f t="shared" si="19"/>
        <v>0.90147783251231584</v>
      </c>
      <c r="K1031" s="221" t="s">
        <v>188</v>
      </c>
      <c r="L1031" s="221">
        <v>0.34625780412989099</v>
      </c>
      <c r="M1031" s="221" t="b">
        <v>0</v>
      </c>
    </row>
    <row r="1032" spans="1:13" x14ac:dyDescent="0.3">
      <c r="A1032" s="221" t="s">
        <v>11</v>
      </c>
      <c r="B1032" s="224">
        <v>44502</v>
      </c>
      <c r="C1032" s="221" t="s">
        <v>204</v>
      </c>
      <c r="D1032" s="221">
        <v>4</v>
      </c>
      <c r="E1032" s="221">
        <v>1</v>
      </c>
      <c r="F1032" s="221" t="s">
        <v>221</v>
      </c>
      <c r="G1032" s="221" t="b">
        <v>0</v>
      </c>
      <c r="H1032" s="225">
        <v>0.54166666666666696</v>
      </c>
      <c r="I1032" s="225">
        <v>0.38888888888888901</v>
      </c>
      <c r="J1032" s="225">
        <f t="shared" si="19"/>
        <v>0.71794871794871773</v>
      </c>
      <c r="K1032" s="221" t="s">
        <v>188</v>
      </c>
      <c r="L1032" s="221">
        <v>0.177733082267651</v>
      </c>
      <c r="M1032" s="221" t="b">
        <v>0</v>
      </c>
    </row>
    <row r="1033" spans="1:13" x14ac:dyDescent="0.3">
      <c r="A1033" s="221" t="s">
        <v>12</v>
      </c>
      <c r="B1033" s="224">
        <v>44504</v>
      </c>
      <c r="C1033" s="221" t="s">
        <v>202</v>
      </c>
      <c r="D1033" s="221">
        <v>1</v>
      </c>
      <c r="E1033" s="221">
        <v>1</v>
      </c>
      <c r="F1033" s="221" t="s">
        <v>212</v>
      </c>
      <c r="G1033" s="221" t="b">
        <v>0</v>
      </c>
      <c r="H1033" s="225">
        <v>0.33333333333333298</v>
      </c>
      <c r="I1033" s="225">
        <v>0.83333333333333304</v>
      </c>
      <c r="J1033" s="225">
        <f t="shared" si="19"/>
        <v>2.5000000000000018</v>
      </c>
      <c r="K1033" s="221" t="s">
        <v>190</v>
      </c>
      <c r="L1033" s="221">
        <v>0.5</v>
      </c>
      <c r="M1033" s="221" t="b">
        <v>0</v>
      </c>
    </row>
    <row r="1034" spans="1:13" x14ac:dyDescent="0.3">
      <c r="A1034" s="221" t="s">
        <v>12</v>
      </c>
      <c r="B1034" s="224">
        <v>44504</v>
      </c>
      <c r="C1034" s="221" t="s">
        <v>202</v>
      </c>
      <c r="D1034" s="221">
        <v>1</v>
      </c>
      <c r="E1034" s="221">
        <v>1</v>
      </c>
      <c r="F1034" s="221" t="s">
        <v>214</v>
      </c>
      <c r="G1034" s="221" t="b">
        <v>0</v>
      </c>
      <c r="H1034" s="225">
        <v>2.3589743589743599</v>
      </c>
      <c r="I1034" s="225">
        <v>1.5384615384615401</v>
      </c>
      <c r="J1034" s="225">
        <f t="shared" si="19"/>
        <v>0.65217391304347871</v>
      </c>
      <c r="K1034" s="221" t="s">
        <v>188</v>
      </c>
      <c r="L1034" s="221">
        <v>6.93359375E-2</v>
      </c>
      <c r="M1034" s="221" t="b">
        <v>0</v>
      </c>
    </row>
    <row r="1035" spans="1:13" x14ac:dyDescent="0.3">
      <c r="A1035" s="221" t="s">
        <v>12</v>
      </c>
      <c r="B1035" s="224">
        <v>44504</v>
      </c>
      <c r="C1035" s="221" t="s">
        <v>202</v>
      </c>
      <c r="D1035" s="221">
        <v>1</v>
      </c>
      <c r="E1035" s="221">
        <v>1</v>
      </c>
      <c r="F1035" s="221" t="s">
        <v>156</v>
      </c>
      <c r="G1035" s="221" t="b">
        <v>0</v>
      </c>
      <c r="H1035" s="225">
        <v>1.3333333333333299</v>
      </c>
      <c r="I1035" s="225">
        <v>0.44444444444444398</v>
      </c>
      <c r="J1035" s="225">
        <f t="shared" si="19"/>
        <v>0.33333333333333381</v>
      </c>
      <c r="K1035" s="221" t="s">
        <v>188</v>
      </c>
      <c r="L1035" s="221">
        <v>0.25</v>
      </c>
      <c r="M1035" s="221" t="b">
        <v>0</v>
      </c>
    </row>
    <row r="1036" spans="1:13" x14ac:dyDescent="0.3">
      <c r="A1036" s="221" t="s">
        <v>12</v>
      </c>
      <c r="B1036" s="224">
        <v>44504</v>
      </c>
      <c r="C1036" s="221" t="s">
        <v>202</v>
      </c>
      <c r="D1036" s="221">
        <v>1</v>
      </c>
      <c r="E1036" s="221">
        <v>1</v>
      </c>
      <c r="F1036" s="221" t="s">
        <v>215</v>
      </c>
      <c r="G1036" s="221" t="b">
        <v>0</v>
      </c>
      <c r="H1036" s="225">
        <v>1.3181818181818199</v>
      </c>
      <c r="I1036" s="225">
        <v>1.2878787878787901</v>
      </c>
      <c r="J1036" s="225">
        <f t="shared" si="19"/>
        <v>0.97701149425287392</v>
      </c>
      <c r="K1036" s="221" t="s">
        <v>188</v>
      </c>
      <c r="L1036" s="221">
        <v>0.81037786900270004</v>
      </c>
      <c r="M1036" s="221" t="b">
        <v>0</v>
      </c>
    </row>
    <row r="1037" spans="1:13" x14ac:dyDescent="0.3">
      <c r="A1037" s="221" t="s">
        <v>12</v>
      </c>
      <c r="B1037" s="224">
        <v>44504</v>
      </c>
      <c r="C1037" s="221" t="s">
        <v>202</v>
      </c>
      <c r="D1037" s="221">
        <v>1</v>
      </c>
      <c r="E1037" s="221">
        <v>1</v>
      </c>
      <c r="F1037" s="221" t="s">
        <v>216</v>
      </c>
      <c r="G1037" s="221" t="b">
        <v>0</v>
      </c>
      <c r="H1037" s="225">
        <v>1.31181324862642</v>
      </c>
      <c r="I1037" s="225">
        <v>1.2916666666666701</v>
      </c>
      <c r="J1037" s="225">
        <f t="shared" si="19"/>
        <v>0.98464218746010901</v>
      </c>
      <c r="K1037" s="221" t="s">
        <v>188</v>
      </c>
      <c r="L1037" s="221">
        <v>0.84557749841151897</v>
      </c>
      <c r="M1037" s="221" t="b">
        <v>0</v>
      </c>
    </row>
    <row r="1038" spans="1:13" x14ac:dyDescent="0.3">
      <c r="A1038" s="221" t="s">
        <v>12</v>
      </c>
      <c r="B1038" s="224">
        <v>44504</v>
      </c>
      <c r="C1038" s="221" t="s">
        <v>202</v>
      </c>
      <c r="D1038" s="221">
        <v>1</v>
      </c>
      <c r="E1038" s="221">
        <v>1</v>
      </c>
      <c r="F1038" s="221" t="s">
        <v>217</v>
      </c>
      <c r="G1038" s="221" t="b">
        <v>0</v>
      </c>
      <c r="H1038" s="225">
        <v>1.44444444444444</v>
      </c>
      <c r="I1038" s="225">
        <v>1.23703703703704</v>
      </c>
      <c r="J1038" s="225">
        <f t="shared" si="19"/>
        <v>0.85641025641026114</v>
      </c>
      <c r="K1038" s="221" t="s">
        <v>188</v>
      </c>
      <c r="L1038" s="221">
        <v>0.31400359505951297</v>
      </c>
      <c r="M1038" s="221" t="b">
        <v>0</v>
      </c>
    </row>
    <row r="1039" spans="1:13" x14ac:dyDescent="0.3">
      <c r="A1039" s="221" t="s">
        <v>12</v>
      </c>
      <c r="B1039" s="224">
        <v>44504</v>
      </c>
      <c r="C1039" s="221" t="s">
        <v>202</v>
      </c>
      <c r="D1039" s="221">
        <v>1</v>
      </c>
      <c r="E1039" s="221">
        <v>1</v>
      </c>
      <c r="F1039" s="221" t="s">
        <v>218</v>
      </c>
      <c r="G1039" s="221" t="b">
        <v>0</v>
      </c>
      <c r="H1039" s="225">
        <v>1.62663678825296</v>
      </c>
      <c r="I1039" s="225">
        <v>1.3539094650205801</v>
      </c>
      <c r="J1039" s="225">
        <f t="shared" si="19"/>
        <v>0.83233668068868993</v>
      </c>
      <c r="K1039" s="221" t="s">
        <v>188</v>
      </c>
      <c r="L1039" s="221">
        <v>5.5627470268468399E-2</v>
      </c>
      <c r="M1039" s="221" t="b">
        <v>0</v>
      </c>
    </row>
    <row r="1040" spans="1:13" x14ac:dyDescent="0.3">
      <c r="A1040" s="221" t="s">
        <v>12</v>
      </c>
      <c r="B1040" s="224">
        <v>44504</v>
      </c>
      <c r="C1040" s="221" t="s">
        <v>202</v>
      </c>
      <c r="D1040" s="221">
        <v>1</v>
      </c>
      <c r="E1040" s="221">
        <v>1</v>
      </c>
      <c r="F1040" s="221" t="s">
        <v>219</v>
      </c>
      <c r="G1040" s="221" t="b">
        <v>0</v>
      </c>
      <c r="H1040" s="225">
        <v>1.48333341666677</v>
      </c>
      <c r="I1040" s="225">
        <v>1.2622222222222199</v>
      </c>
      <c r="J1040" s="225">
        <f t="shared" si="19"/>
        <v>0.8509362817825451</v>
      </c>
      <c r="K1040" s="221" t="s">
        <v>188</v>
      </c>
      <c r="L1040" s="221">
        <v>0.120555351133576</v>
      </c>
      <c r="M1040" s="221" t="b">
        <v>0</v>
      </c>
    </row>
    <row r="1041" spans="1:13" x14ac:dyDescent="0.3">
      <c r="A1041" s="221" t="s">
        <v>12</v>
      </c>
      <c r="B1041" s="224">
        <v>44504</v>
      </c>
      <c r="C1041" s="221" t="s">
        <v>202</v>
      </c>
      <c r="D1041" s="221">
        <v>1</v>
      </c>
      <c r="E1041" s="221">
        <v>1</v>
      </c>
      <c r="F1041" s="221" t="s">
        <v>220</v>
      </c>
      <c r="G1041" s="221" t="b">
        <v>0</v>
      </c>
      <c r="H1041" s="225">
        <v>1.2844444444444401</v>
      </c>
      <c r="I1041" s="225">
        <v>1.2933333333333299</v>
      </c>
      <c r="J1041" s="225">
        <f t="shared" si="19"/>
        <v>1.0069204152249143</v>
      </c>
      <c r="K1041" s="221" t="s">
        <v>190</v>
      </c>
      <c r="L1041" s="221">
        <v>0.88249322413981202</v>
      </c>
      <c r="M1041" s="221" t="b">
        <v>0</v>
      </c>
    </row>
    <row r="1042" spans="1:13" x14ac:dyDescent="0.3">
      <c r="A1042" s="221" t="s">
        <v>12</v>
      </c>
      <c r="B1042" s="224">
        <v>44504</v>
      </c>
      <c r="C1042" s="221" t="s">
        <v>202</v>
      </c>
      <c r="D1042" s="221">
        <v>1</v>
      </c>
      <c r="E1042" s="221">
        <v>1</v>
      </c>
      <c r="F1042" s="221" t="s">
        <v>221</v>
      </c>
      <c r="G1042" s="221" t="b">
        <v>0</v>
      </c>
      <c r="H1042" s="225">
        <v>1.71221546066272</v>
      </c>
      <c r="I1042" s="225">
        <v>1.4202898550724601</v>
      </c>
      <c r="J1042" s="225">
        <f t="shared" si="19"/>
        <v>0.82950416445996289</v>
      </c>
      <c r="K1042" s="221" t="s">
        <v>188</v>
      </c>
      <c r="L1042" s="221">
        <v>0.15050242706574399</v>
      </c>
      <c r="M1042" s="221" t="b">
        <v>0</v>
      </c>
    </row>
    <row r="1043" spans="1:13" x14ac:dyDescent="0.3">
      <c r="A1043" s="221" t="s">
        <v>12</v>
      </c>
      <c r="B1043" s="224">
        <v>44504</v>
      </c>
      <c r="C1043" s="221" t="s">
        <v>202</v>
      </c>
      <c r="D1043" s="221">
        <v>1</v>
      </c>
      <c r="E1043" s="221">
        <v>2</v>
      </c>
      <c r="F1043" s="221" t="s">
        <v>212</v>
      </c>
      <c r="G1043" s="221" t="b">
        <v>0</v>
      </c>
      <c r="H1043" s="221">
        <v>0</v>
      </c>
      <c r="I1043" s="225">
        <v>0</v>
      </c>
      <c r="J1043" s="221" t="e">
        <f t="shared" si="19"/>
        <v>#DIV/0!</v>
      </c>
      <c r="K1043" s="221" t="s">
        <v>191</v>
      </c>
      <c r="L1043" s="221">
        <v>1</v>
      </c>
      <c r="M1043" s="221" t="b">
        <v>0</v>
      </c>
    </row>
    <row r="1044" spans="1:13" x14ac:dyDescent="0.3">
      <c r="A1044" s="221" t="s">
        <v>12</v>
      </c>
      <c r="B1044" s="224">
        <v>44504</v>
      </c>
      <c r="C1044" s="221" t="s">
        <v>202</v>
      </c>
      <c r="D1044" s="221">
        <v>1</v>
      </c>
      <c r="E1044" s="221">
        <v>2</v>
      </c>
      <c r="F1044" s="221" t="s">
        <v>214</v>
      </c>
      <c r="G1044" s="221" t="b">
        <v>0</v>
      </c>
      <c r="H1044" s="225">
        <v>0.94871794871794901</v>
      </c>
      <c r="I1044" s="225">
        <v>0.61538461538461497</v>
      </c>
      <c r="J1044" s="225">
        <f t="shared" si="19"/>
        <v>0.64864864864864802</v>
      </c>
      <c r="K1044" s="221" t="s">
        <v>188</v>
      </c>
      <c r="L1044" s="221">
        <v>0.76171875</v>
      </c>
      <c r="M1044" s="221" t="b">
        <v>0</v>
      </c>
    </row>
    <row r="1045" spans="1:13" x14ac:dyDescent="0.3">
      <c r="A1045" s="221" t="s">
        <v>12</v>
      </c>
      <c r="B1045" s="224">
        <v>44504</v>
      </c>
      <c r="C1045" s="221" t="s">
        <v>202</v>
      </c>
      <c r="D1045" s="221">
        <v>1</v>
      </c>
      <c r="E1045" s="221">
        <v>2</v>
      </c>
      <c r="F1045" s="221" t="s">
        <v>156</v>
      </c>
      <c r="G1045" s="221" t="b">
        <v>0</v>
      </c>
      <c r="H1045" s="225">
        <v>0.11111111111111099</v>
      </c>
      <c r="I1045" s="225">
        <v>0</v>
      </c>
      <c r="J1045" s="225">
        <f t="shared" si="19"/>
        <v>0</v>
      </c>
      <c r="K1045" s="221" t="s">
        <v>188</v>
      </c>
      <c r="L1045" s="221">
        <v>1</v>
      </c>
      <c r="M1045" s="221" t="b">
        <v>0</v>
      </c>
    </row>
    <row r="1046" spans="1:13" x14ac:dyDescent="0.3">
      <c r="A1046" s="221" t="s">
        <v>12</v>
      </c>
      <c r="B1046" s="224">
        <v>44504</v>
      </c>
      <c r="C1046" s="221" t="s">
        <v>202</v>
      </c>
      <c r="D1046" s="221">
        <v>1</v>
      </c>
      <c r="E1046" s="221">
        <v>2</v>
      </c>
      <c r="F1046" s="221" t="s">
        <v>215</v>
      </c>
      <c r="G1046" s="221" t="b">
        <v>0</v>
      </c>
      <c r="H1046" s="225">
        <v>0.36363636363636398</v>
      </c>
      <c r="I1046" s="225">
        <v>0.30303030303030298</v>
      </c>
      <c r="J1046" s="225">
        <f t="shared" si="19"/>
        <v>0.83333333333333237</v>
      </c>
      <c r="K1046" s="221" t="s">
        <v>188</v>
      </c>
      <c r="L1046" s="221">
        <v>0.5595703125</v>
      </c>
      <c r="M1046" s="221" t="b">
        <v>0</v>
      </c>
    </row>
    <row r="1047" spans="1:13" x14ac:dyDescent="0.3">
      <c r="A1047" s="221" t="s">
        <v>12</v>
      </c>
      <c r="B1047" s="224">
        <v>44504</v>
      </c>
      <c r="C1047" s="221" t="s">
        <v>202</v>
      </c>
      <c r="D1047" s="221">
        <v>1</v>
      </c>
      <c r="E1047" s="221">
        <v>2</v>
      </c>
      <c r="F1047" s="221" t="s">
        <v>216</v>
      </c>
      <c r="G1047" s="221" t="b">
        <v>0</v>
      </c>
      <c r="H1047" s="225">
        <v>0.33333333333333298</v>
      </c>
      <c r="I1047" s="225">
        <v>0.63095238095238104</v>
      </c>
      <c r="J1047" s="225">
        <f t="shared" si="19"/>
        <v>1.892857142857145</v>
      </c>
      <c r="K1047" s="226" t="s">
        <v>190</v>
      </c>
      <c r="L1047" s="221">
        <v>4.7794065591273999E-2</v>
      </c>
      <c r="M1047" s="226" t="b">
        <v>1</v>
      </c>
    </row>
    <row r="1048" spans="1:13" x14ac:dyDescent="0.3">
      <c r="A1048" s="221" t="s">
        <v>12</v>
      </c>
      <c r="B1048" s="224">
        <v>44504</v>
      </c>
      <c r="C1048" s="221" t="s">
        <v>202</v>
      </c>
      <c r="D1048" s="221">
        <v>1</v>
      </c>
      <c r="E1048" s="221">
        <v>2</v>
      </c>
      <c r="F1048" s="221" t="s">
        <v>217</v>
      </c>
      <c r="G1048" s="221" t="b">
        <v>0</v>
      </c>
      <c r="H1048" s="225">
        <v>0.51851851851851904</v>
      </c>
      <c r="I1048" s="225">
        <v>0.61481481481481504</v>
      </c>
      <c r="J1048" s="225">
        <f t="shared" si="19"/>
        <v>1.1857142857142848</v>
      </c>
      <c r="K1048" s="221" t="s">
        <v>190</v>
      </c>
      <c r="L1048" s="221">
        <v>0.38775986371160898</v>
      </c>
      <c r="M1048" s="221" t="b">
        <v>0</v>
      </c>
    </row>
    <row r="1049" spans="1:13" x14ac:dyDescent="0.3">
      <c r="A1049" s="221" t="s">
        <v>12</v>
      </c>
      <c r="B1049" s="224">
        <v>44504</v>
      </c>
      <c r="C1049" s="221" t="s">
        <v>202</v>
      </c>
      <c r="D1049" s="221">
        <v>1</v>
      </c>
      <c r="E1049" s="221">
        <v>2</v>
      </c>
      <c r="F1049" s="221" t="s">
        <v>218</v>
      </c>
      <c r="G1049" s="221" t="b">
        <v>0</v>
      </c>
      <c r="H1049" s="225">
        <v>0.436213991769547</v>
      </c>
      <c r="I1049" s="225">
        <v>0.49382716049382702</v>
      </c>
      <c r="J1049" s="225">
        <f t="shared" si="19"/>
        <v>1.1320754716981136</v>
      </c>
      <c r="K1049" s="221" t="s">
        <v>190</v>
      </c>
      <c r="L1049" s="221">
        <v>0.68650082381244204</v>
      </c>
      <c r="M1049" s="221" t="b">
        <v>0</v>
      </c>
    </row>
    <row r="1050" spans="1:13" x14ac:dyDescent="0.3">
      <c r="A1050" s="221" t="s">
        <v>12</v>
      </c>
      <c r="B1050" s="224">
        <v>44504</v>
      </c>
      <c r="C1050" s="221" t="s">
        <v>202</v>
      </c>
      <c r="D1050" s="221">
        <v>1</v>
      </c>
      <c r="E1050" s="221">
        <v>2</v>
      </c>
      <c r="F1050" s="221" t="s">
        <v>219</v>
      </c>
      <c r="G1050" s="221" t="b">
        <v>0</v>
      </c>
      <c r="H1050" s="225">
        <v>0.36</v>
      </c>
      <c r="I1050" s="225">
        <v>0.41777777777777803</v>
      </c>
      <c r="J1050" s="225">
        <f t="shared" si="19"/>
        <v>1.1604938271604945</v>
      </c>
      <c r="K1050" s="221" t="s">
        <v>190</v>
      </c>
      <c r="L1050" s="221">
        <v>0.60347810103997201</v>
      </c>
      <c r="M1050" s="221" t="b">
        <v>0</v>
      </c>
    </row>
    <row r="1051" spans="1:13" x14ac:dyDescent="0.3">
      <c r="A1051" s="221" t="s">
        <v>12</v>
      </c>
      <c r="B1051" s="224">
        <v>44504</v>
      </c>
      <c r="C1051" s="221" t="s">
        <v>202</v>
      </c>
      <c r="D1051" s="221">
        <v>1</v>
      </c>
      <c r="E1051" s="221">
        <v>2</v>
      </c>
      <c r="F1051" s="221" t="s">
        <v>220</v>
      </c>
      <c r="G1051" s="221" t="b">
        <v>0</v>
      </c>
      <c r="H1051" s="225">
        <v>0.23555555555555599</v>
      </c>
      <c r="I1051" s="225">
        <v>0.39555555555555599</v>
      </c>
      <c r="J1051" s="225">
        <f t="shared" si="19"/>
        <v>1.6792452830188667</v>
      </c>
      <c r="K1051" s="221" t="s">
        <v>190</v>
      </c>
      <c r="L1051" s="221">
        <v>5.9207498303825698E-2</v>
      </c>
      <c r="M1051" s="221" t="b">
        <v>0</v>
      </c>
    </row>
    <row r="1052" spans="1:13" x14ac:dyDescent="0.3">
      <c r="A1052" s="221" t="s">
        <v>12</v>
      </c>
      <c r="B1052" s="224">
        <v>44504</v>
      </c>
      <c r="C1052" s="221" t="s">
        <v>202</v>
      </c>
      <c r="D1052" s="221">
        <v>1</v>
      </c>
      <c r="E1052" s="221">
        <v>2</v>
      </c>
      <c r="F1052" s="221" t="s">
        <v>221</v>
      </c>
      <c r="G1052" s="221" t="b">
        <v>0</v>
      </c>
      <c r="H1052" s="225">
        <v>0.565217391304348</v>
      </c>
      <c r="I1052" s="225">
        <v>0.86231884057970998</v>
      </c>
      <c r="J1052" s="225">
        <f t="shared" si="19"/>
        <v>1.5256410256410249</v>
      </c>
      <c r="K1052" s="221" t="s">
        <v>190</v>
      </c>
      <c r="L1052" s="221">
        <v>0.74125022316524802</v>
      </c>
      <c r="M1052" s="221" t="b">
        <v>0</v>
      </c>
    </row>
    <row r="1053" spans="1:13" x14ac:dyDescent="0.3">
      <c r="A1053" s="221" t="s">
        <v>12</v>
      </c>
      <c r="B1053" s="224">
        <v>44504</v>
      </c>
      <c r="C1053" s="221" t="s">
        <v>202</v>
      </c>
      <c r="D1053" s="221">
        <v>2</v>
      </c>
      <c r="E1053" s="221">
        <v>2</v>
      </c>
      <c r="F1053" s="221" t="s">
        <v>212</v>
      </c>
      <c r="G1053" s="221" t="b">
        <v>0</v>
      </c>
      <c r="H1053" s="225">
        <v>2.8333333333333299</v>
      </c>
      <c r="I1053" s="225">
        <v>2.5</v>
      </c>
      <c r="J1053" s="225">
        <f t="shared" si="19"/>
        <v>0.88235294117647167</v>
      </c>
      <c r="K1053" s="221" t="s">
        <v>188</v>
      </c>
      <c r="L1053" s="221">
        <v>1</v>
      </c>
      <c r="M1053" s="221" t="b">
        <v>0</v>
      </c>
    </row>
    <row r="1054" spans="1:13" x14ac:dyDescent="0.3">
      <c r="A1054" s="221" t="s">
        <v>12</v>
      </c>
      <c r="B1054" s="224">
        <v>44504</v>
      </c>
      <c r="C1054" s="221" t="s">
        <v>202</v>
      </c>
      <c r="D1054" s="221">
        <v>2</v>
      </c>
      <c r="E1054" s="221">
        <v>2</v>
      </c>
      <c r="F1054" s="221" t="s">
        <v>214</v>
      </c>
      <c r="G1054" s="221" t="b">
        <v>0</v>
      </c>
      <c r="H1054" s="225">
        <v>1.15384615384615</v>
      </c>
      <c r="I1054" s="225">
        <v>1.3589743589743599</v>
      </c>
      <c r="J1054" s="225">
        <f t="shared" si="19"/>
        <v>1.1777777777777825</v>
      </c>
      <c r="K1054" s="221" t="s">
        <v>190</v>
      </c>
      <c r="L1054" s="221">
        <v>0.701171875</v>
      </c>
      <c r="M1054" s="221" t="b">
        <v>0</v>
      </c>
    </row>
    <row r="1055" spans="1:13" x14ac:dyDescent="0.3">
      <c r="A1055" s="221" t="s">
        <v>12</v>
      </c>
      <c r="B1055" s="224">
        <v>44504</v>
      </c>
      <c r="C1055" s="221" t="s">
        <v>202</v>
      </c>
      <c r="D1055" s="221">
        <v>2</v>
      </c>
      <c r="E1055" s="221">
        <v>2</v>
      </c>
      <c r="F1055" s="221" t="s">
        <v>156</v>
      </c>
      <c r="G1055" s="221" t="b">
        <v>0</v>
      </c>
      <c r="H1055" s="225">
        <v>1.7777777777777799</v>
      </c>
      <c r="I1055" s="225">
        <v>1.3333333333333299</v>
      </c>
      <c r="J1055" s="225">
        <f t="shared" si="19"/>
        <v>0.74999999999999722</v>
      </c>
      <c r="K1055" s="221" t="s">
        <v>188</v>
      </c>
      <c r="L1055" s="221">
        <v>1</v>
      </c>
      <c r="M1055" s="221" t="b">
        <v>0</v>
      </c>
    </row>
    <row r="1056" spans="1:13" x14ac:dyDescent="0.3">
      <c r="A1056" s="221" t="s">
        <v>12</v>
      </c>
      <c r="B1056" s="224">
        <v>44504</v>
      </c>
      <c r="C1056" s="221" t="s">
        <v>202</v>
      </c>
      <c r="D1056" s="221">
        <v>2</v>
      </c>
      <c r="E1056" s="221">
        <v>2</v>
      </c>
      <c r="F1056" s="221" t="s">
        <v>215</v>
      </c>
      <c r="G1056" s="221" t="b">
        <v>0</v>
      </c>
      <c r="H1056" s="225">
        <v>1.10606060606061</v>
      </c>
      <c r="I1056" s="225">
        <v>0.98484848484848497</v>
      </c>
      <c r="J1056" s="225">
        <f t="shared" si="19"/>
        <v>0.8904109589041066</v>
      </c>
      <c r="K1056" s="221" t="s">
        <v>188</v>
      </c>
      <c r="L1056" s="221">
        <v>0.73425447996146098</v>
      </c>
      <c r="M1056" s="221" t="b">
        <v>0</v>
      </c>
    </row>
    <row r="1057" spans="1:13" x14ac:dyDescent="0.3">
      <c r="A1057" s="221" t="s">
        <v>12</v>
      </c>
      <c r="B1057" s="224">
        <v>44504</v>
      </c>
      <c r="C1057" s="221" t="s">
        <v>202</v>
      </c>
      <c r="D1057" s="221">
        <v>2</v>
      </c>
      <c r="E1057" s="221">
        <v>2</v>
      </c>
      <c r="F1057" s="221" t="s">
        <v>216</v>
      </c>
      <c r="G1057" s="221" t="b">
        <v>0</v>
      </c>
      <c r="H1057" s="225">
        <v>1.1158425114468999</v>
      </c>
      <c r="I1057" s="225">
        <v>1.05952380952381</v>
      </c>
      <c r="J1057" s="225">
        <f t="shared" si="19"/>
        <v>0.94952809079655676</v>
      </c>
      <c r="K1057" s="221" t="s">
        <v>188</v>
      </c>
      <c r="L1057" s="221">
        <v>0.47094875507573802</v>
      </c>
      <c r="M1057" s="221" t="b">
        <v>0</v>
      </c>
    </row>
    <row r="1058" spans="1:13" x14ac:dyDescent="0.3">
      <c r="A1058" s="221" t="s">
        <v>12</v>
      </c>
      <c r="B1058" s="224">
        <v>44504</v>
      </c>
      <c r="C1058" s="221" t="s">
        <v>202</v>
      </c>
      <c r="D1058" s="221">
        <v>2</v>
      </c>
      <c r="E1058" s="221">
        <v>2</v>
      </c>
      <c r="F1058" s="221" t="s">
        <v>217</v>
      </c>
      <c r="G1058" s="221" t="b">
        <v>0</v>
      </c>
      <c r="H1058" s="225">
        <v>1.17777777777778</v>
      </c>
      <c r="I1058" s="225">
        <v>1.1407407407407399</v>
      </c>
      <c r="J1058" s="225">
        <f t="shared" si="19"/>
        <v>0.96855345911949431</v>
      </c>
      <c r="K1058" s="221" t="s">
        <v>188</v>
      </c>
      <c r="L1058" s="221">
        <v>0.902877446666836</v>
      </c>
      <c r="M1058" s="221" t="b">
        <v>0</v>
      </c>
    </row>
    <row r="1059" spans="1:13" x14ac:dyDescent="0.3">
      <c r="A1059" s="221" t="s">
        <v>12</v>
      </c>
      <c r="B1059" s="224">
        <v>44504</v>
      </c>
      <c r="C1059" s="221" t="s">
        <v>202</v>
      </c>
      <c r="D1059" s="221">
        <v>2</v>
      </c>
      <c r="E1059" s="221">
        <v>2</v>
      </c>
      <c r="F1059" s="221" t="s">
        <v>218</v>
      </c>
      <c r="G1059" s="221" t="b">
        <v>0</v>
      </c>
      <c r="H1059" s="225">
        <v>1.14010475963338</v>
      </c>
      <c r="I1059" s="225">
        <v>1.0452674897119301</v>
      </c>
      <c r="J1059" s="225">
        <f t="shared" si="19"/>
        <v>0.91681705639756605</v>
      </c>
      <c r="K1059" s="221" t="s">
        <v>188</v>
      </c>
      <c r="L1059" s="221">
        <v>0.115148663958483</v>
      </c>
      <c r="M1059" s="221" t="b">
        <v>0</v>
      </c>
    </row>
    <row r="1060" spans="1:13" x14ac:dyDescent="0.3">
      <c r="A1060" s="221" t="s">
        <v>12</v>
      </c>
      <c r="B1060" s="224">
        <v>44504</v>
      </c>
      <c r="C1060" s="221" t="s">
        <v>202</v>
      </c>
      <c r="D1060" s="221">
        <v>2</v>
      </c>
      <c r="E1060" s="221">
        <v>2</v>
      </c>
      <c r="F1060" s="221" t="s">
        <v>219</v>
      </c>
      <c r="G1060" s="221" t="b">
        <v>0</v>
      </c>
      <c r="H1060" s="225">
        <v>1.0533333333333299</v>
      </c>
      <c r="I1060" s="225">
        <v>1.0177777777777799</v>
      </c>
      <c r="J1060" s="225">
        <f t="shared" si="19"/>
        <v>0.96624472573840181</v>
      </c>
      <c r="K1060" s="221" t="s">
        <v>188</v>
      </c>
      <c r="L1060" s="221">
        <v>0.71143599129318702</v>
      </c>
      <c r="M1060" s="221" t="b">
        <v>0</v>
      </c>
    </row>
    <row r="1061" spans="1:13" x14ac:dyDescent="0.3">
      <c r="A1061" s="221" t="s">
        <v>12</v>
      </c>
      <c r="B1061" s="224">
        <v>44504</v>
      </c>
      <c r="C1061" s="221" t="s">
        <v>202</v>
      </c>
      <c r="D1061" s="221">
        <v>2</v>
      </c>
      <c r="E1061" s="221">
        <v>2</v>
      </c>
      <c r="F1061" s="221" t="s">
        <v>220</v>
      </c>
      <c r="G1061" s="221" t="b">
        <v>0</v>
      </c>
      <c r="H1061" s="225">
        <v>1.1111111111111101</v>
      </c>
      <c r="I1061" s="225">
        <v>1.04</v>
      </c>
      <c r="J1061" s="225">
        <f t="shared" si="19"/>
        <v>0.93600000000000094</v>
      </c>
      <c r="K1061" s="221" t="s">
        <v>188</v>
      </c>
      <c r="L1061" s="221">
        <v>0.60240411209720002</v>
      </c>
      <c r="M1061" s="221" t="b">
        <v>0</v>
      </c>
    </row>
    <row r="1062" spans="1:13" x14ac:dyDescent="0.3">
      <c r="A1062" s="221" t="s">
        <v>12</v>
      </c>
      <c r="B1062" s="224">
        <v>44504</v>
      </c>
      <c r="C1062" s="221" t="s">
        <v>202</v>
      </c>
      <c r="D1062" s="221">
        <v>2</v>
      </c>
      <c r="E1062" s="221">
        <v>2</v>
      </c>
      <c r="F1062" s="221" t="s">
        <v>221</v>
      </c>
      <c r="G1062" s="221" t="b">
        <v>0</v>
      </c>
      <c r="H1062" s="225">
        <v>1.2173913043478299</v>
      </c>
      <c r="I1062" s="225">
        <v>1.10144927536232</v>
      </c>
      <c r="J1062" s="225">
        <f t="shared" si="19"/>
        <v>0.90476190476190277</v>
      </c>
      <c r="K1062" s="221" t="s">
        <v>188</v>
      </c>
      <c r="L1062" s="221">
        <v>0.35997812353960301</v>
      </c>
      <c r="M1062" s="221" t="b">
        <v>0</v>
      </c>
    </row>
    <row r="1063" spans="1:13" x14ac:dyDescent="0.3">
      <c r="A1063" s="221" t="s">
        <v>12</v>
      </c>
      <c r="B1063" s="224">
        <v>44504</v>
      </c>
      <c r="C1063" s="221" t="s">
        <v>202</v>
      </c>
      <c r="D1063" s="221">
        <v>5</v>
      </c>
      <c r="E1063" s="221">
        <v>2</v>
      </c>
      <c r="F1063" s="221" t="s">
        <v>212</v>
      </c>
      <c r="G1063" s="221" t="b">
        <v>0</v>
      </c>
      <c r="H1063" s="221">
        <v>0</v>
      </c>
      <c r="I1063" s="225">
        <v>0</v>
      </c>
      <c r="J1063" s="221" t="e">
        <f t="shared" si="19"/>
        <v>#DIV/0!</v>
      </c>
      <c r="K1063" s="221" t="s">
        <v>191</v>
      </c>
      <c r="L1063" s="221">
        <v>1</v>
      </c>
      <c r="M1063" s="221" t="b">
        <v>0</v>
      </c>
    </row>
    <row r="1064" spans="1:13" x14ac:dyDescent="0.3">
      <c r="A1064" s="221" t="s">
        <v>12</v>
      </c>
      <c r="B1064" s="224">
        <v>44504</v>
      </c>
      <c r="C1064" s="221" t="s">
        <v>202</v>
      </c>
      <c r="D1064" s="221">
        <v>5</v>
      </c>
      <c r="E1064" s="221">
        <v>2</v>
      </c>
      <c r="F1064" s="221" t="s">
        <v>214</v>
      </c>
      <c r="G1064" s="221" t="b">
        <v>0</v>
      </c>
      <c r="H1064" s="225">
        <v>0.102564102564103</v>
      </c>
      <c r="I1064" s="225">
        <v>0.28205128205128199</v>
      </c>
      <c r="J1064" s="225">
        <f t="shared" si="19"/>
        <v>2.7499999999999876</v>
      </c>
      <c r="K1064" s="221" t="s">
        <v>190</v>
      </c>
      <c r="L1064" s="221">
        <v>0.3125</v>
      </c>
      <c r="M1064" s="221" t="b">
        <v>0</v>
      </c>
    </row>
    <row r="1065" spans="1:13" x14ac:dyDescent="0.3">
      <c r="A1065" s="221" t="s">
        <v>12</v>
      </c>
      <c r="B1065" s="224">
        <v>44504</v>
      </c>
      <c r="C1065" s="221" t="s">
        <v>202</v>
      </c>
      <c r="D1065" s="221">
        <v>5</v>
      </c>
      <c r="E1065" s="221">
        <v>2</v>
      </c>
      <c r="F1065" s="221" t="s">
        <v>156</v>
      </c>
      <c r="G1065" s="221" t="b">
        <v>0</v>
      </c>
      <c r="H1065" s="221">
        <v>0</v>
      </c>
      <c r="I1065" s="225">
        <v>0</v>
      </c>
      <c r="J1065" s="221" t="e">
        <f t="shared" si="19"/>
        <v>#DIV/0!</v>
      </c>
      <c r="K1065" s="221" t="s">
        <v>191</v>
      </c>
      <c r="L1065" s="221">
        <v>1</v>
      </c>
      <c r="M1065" s="221" t="b">
        <v>0</v>
      </c>
    </row>
    <row r="1066" spans="1:13" x14ac:dyDescent="0.3">
      <c r="A1066" s="221" t="s">
        <v>12</v>
      </c>
      <c r="B1066" s="224">
        <v>44504</v>
      </c>
      <c r="C1066" s="221" t="s">
        <v>202</v>
      </c>
      <c r="D1066" s="221">
        <v>5</v>
      </c>
      <c r="E1066" s="221">
        <v>2</v>
      </c>
      <c r="F1066" s="221" t="s">
        <v>215</v>
      </c>
      <c r="G1066" s="221" t="b">
        <v>0</v>
      </c>
      <c r="H1066" s="225">
        <v>0.13636363636363599</v>
      </c>
      <c r="I1066" s="225">
        <v>0.15151515151515199</v>
      </c>
      <c r="J1066" s="225">
        <f t="shared" si="19"/>
        <v>1.1111111111111176</v>
      </c>
      <c r="K1066" s="221" t="s">
        <v>190</v>
      </c>
      <c r="L1066" s="221">
        <v>0.69921875</v>
      </c>
      <c r="M1066" s="221" t="b">
        <v>0</v>
      </c>
    </row>
    <row r="1067" spans="1:13" x14ac:dyDescent="0.3">
      <c r="A1067" s="221" t="s">
        <v>12</v>
      </c>
      <c r="B1067" s="224">
        <v>44504</v>
      </c>
      <c r="C1067" s="221" t="s">
        <v>202</v>
      </c>
      <c r="D1067" s="221">
        <v>5</v>
      </c>
      <c r="E1067" s="221">
        <v>2</v>
      </c>
      <c r="F1067" s="221" t="s">
        <v>216</v>
      </c>
      <c r="G1067" s="221" t="b">
        <v>0</v>
      </c>
      <c r="H1067" s="225">
        <v>0.17857142857142899</v>
      </c>
      <c r="I1067" s="225">
        <v>0.107142857142857</v>
      </c>
      <c r="J1067" s="225">
        <f t="shared" si="19"/>
        <v>0.59999999999999776</v>
      </c>
      <c r="K1067" s="221" t="s">
        <v>188</v>
      </c>
      <c r="L1067" s="221">
        <v>6.5603732527611799E-2</v>
      </c>
      <c r="M1067" s="221" t="b">
        <v>0</v>
      </c>
    </row>
    <row r="1068" spans="1:13" x14ac:dyDescent="0.3">
      <c r="A1068" s="221" t="s">
        <v>12</v>
      </c>
      <c r="B1068" s="224">
        <v>44504</v>
      </c>
      <c r="C1068" s="221" t="s">
        <v>202</v>
      </c>
      <c r="D1068" s="221">
        <v>5</v>
      </c>
      <c r="E1068" s="221">
        <v>2</v>
      </c>
      <c r="F1068" s="221" t="s">
        <v>217</v>
      </c>
      <c r="G1068" s="221" t="b">
        <v>0</v>
      </c>
      <c r="H1068" s="225">
        <v>0.125925925925926</v>
      </c>
      <c r="I1068" s="225">
        <v>0.133333333333333</v>
      </c>
      <c r="J1068" s="225">
        <f t="shared" si="19"/>
        <v>1.0588235294117614</v>
      </c>
      <c r="K1068" s="221" t="s">
        <v>190</v>
      </c>
      <c r="L1068" s="221">
        <v>0.89062557536845299</v>
      </c>
      <c r="M1068" s="221" t="b">
        <v>0</v>
      </c>
    </row>
    <row r="1069" spans="1:13" x14ac:dyDescent="0.3">
      <c r="A1069" s="221" t="s">
        <v>12</v>
      </c>
      <c r="B1069" s="224">
        <v>44504</v>
      </c>
      <c r="C1069" s="221" t="s">
        <v>202</v>
      </c>
      <c r="D1069" s="221">
        <v>5</v>
      </c>
      <c r="E1069" s="221">
        <v>2</v>
      </c>
      <c r="F1069" s="221" t="s">
        <v>218</v>
      </c>
      <c r="G1069" s="221" t="b">
        <v>0</v>
      </c>
      <c r="H1069" s="225">
        <v>0.11111111111111099</v>
      </c>
      <c r="I1069" s="225">
        <v>0.139917695473251</v>
      </c>
      <c r="J1069" s="225">
        <f t="shared" si="19"/>
        <v>1.2592592592592604</v>
      </c>
      <c r="K1069" s="221" t="s">
        <v>190</v>
      </c>
      <c r="L1069" s="221">
        <v>0.36837649179281201</v>
      </c>
      <c r="M1069" s="221" t="b">
        <v>0</v>
      </c>
    </row>
    <row r="1070" spans="1:13" x14ac:dyDescent="0.3">
      <c r="A1070" s="221" t="s">
        <v>12</v>
      </c>
      <c r="B1070" s="224">
        <v>44504</v>
      </c>
      <c r="C1070" s="221" t="s">
        <v>202</v>
      </c>
      <c r="D1070" s="221">
        <v>5</v>
      </c>
      <c r="E1070" s="221">
        <v>2</v>
      </c>
      <c r="F1070" s="221" t="s">
        <v>219</v>
      </c>
      <c r="G1070" s="221" t="b">
        <v>0</v>
      </c>
      <c r="H1070" s="225">
        <v>0.17333333333333301</v>
      </c>
      <c r="I1070" s="225">
        <v>0.164444444444444</v>
      </c>
      <c r="J1070" s="225">
        <f t="shared" si="19"/>
        <v>0.94871794871794801</v>
      </c>
      <c r="K1070" s="221" t="s">
        <v>188</v>
      </c>
      <c r="L1070" s="221">
        <v>0.81926556583294796</v>
      </c>
      <c r="M1070" s="221" t="b">
        <v>0</v>
      </c>
    </row>
    <row r="1071" spans="1:13" x14ac:dyDescent="0.3">
      <c r="A1071" s="221" t="s">
        <v>12</v>
      </c>
      <c r="B1071" s="224">
        <v>44504</v>
      </c>
      <c r="C1071" s="221" t="s">
        <v>202</v>
      </c>
      <c r="D1071" s="221">
        <v>5</v>
      </c>
      <c r="E1071" s="221">
        <v>2</v>
      </c>
      <c r="F1071" s="221" t="s">
        <v>220</v>
      </c>
      <c r="G1071" s="221" t="b">
        <v>0</v>
      </c>
      <c r="H1071" s="225">
        <v>0.124444444444444</v>
      </c>
      <c r="I1071" s="225">
        <v>0.137777777777778</v>
      </c>
      <c r="J1071" s="225">
        <f t="shared" si="19"/>
        <v>1.107142857142863</v>
      </c>
      <c r="K1071" s="221" t="s">
        <v>190</v>
      </c>
      <c r="L1071" s="221">
        <v>0.66949773753531805</v>
      </c>
      <c r="M1071" s="221" t="b">
        <v>0</v>
      </c>
    </row>
    <row r="1072" spans="1:13" x14ac:dyDescent="0.3">
      <c r="A1072" s="221" t="s">
        <v>12</v>
      </c>
      <c r="B1072" s="224">
        <v>44504</v>
      </c>
      <c r="C1072" s="221" t="s">
        <v>202</v>
      </c>
      <c r="D1072" s="221">
        <v>5</v>
      </c>
      <c r="E1072" s="221">
        <v>2</v>
      </c>
      <c r="F1072" s="221" t="s">
        <v>221</v>
      </c>
      <c r="G1072" s="221" t="b">
        <v>0</v>
      </c>
      <c r="H1072" s="225">
        <v>0.15942028985507201</v>
      </c>
      <c r="I1072" s="225">
        <v>0.14492753623188401</v>
      </c>
      <c r="J1072" s="225">
        <f t="shared" si="19"/>
        <v>0.90909090909091139</v>
      </c>
      <c r="K1072" s="221" t="s">
        <v>188</v>
      </c>
      <c r="L1072" s="221">
        <v>0.54571365616122403</v>
      </c>
      <c r="M1072" s="221" t="b">
        <v>0</v>
      </c>
    </row>
    <row r="1073" spans="1:13" x14ac:dyDescent="0.3">
      <c r="A1073" s="221" t="s">
        <v>12</v>
      </c>
      <c r="B1073" s="224">
        <v>44504</v>
      </c>
      <c r="C1073" s="221" t="s">
        <v>202</v>
      </c>
      <c r="D1073" s="221">
        <v>5</v>
      </c>
      <c r="E1073" s="221">
        <v>3</v>
      </c>
      <c r="F1073" s="221" t="s">
        <v>212</v>
      </c>
      <c r="G1073" s="221" t="b">
        <v>0</v>
      </c>
      <c r="H1073" s="221">
        <v>0</v>
      </c>
      <c r="I1073" s="225">
        <v>0</v>
      </c>
      <c r="J1073" s="221" t="e">
        <f t="shared" si="19"/>
        <v>#DIV/0!</v>
      </c>
      <c r="K1073" s="221" t="s">
        <v>191</v>
      </c>
      <c r="L1073" s="221">
        <v>1</v>
      </c>
      <c r="M1073" s="221" t="b">
        <v>0</v>
      </c>
    </row>
    <row r="1074" spans="1:13" x14ac:dyDescent="0.3">
      <c r="A1074" s="221" t="s">
        <v>12</v>
      </c>
      <c r="B1074" s="224">
        <v>44504</v>
      </c>
      <c r="C1074" s="221" t="s">
        <v>202</v>
      </c>
      <c r="D1074" s="221">
        <v>5</v>
      </c>
      <c r="E1074" s="221">
        <v>3</v>
      </c>
      <c r="F1074" s="221" t="s">
        <v>214</v>
      </c>
      <c r="G1074" s="221" t="b">
        <v>0</v>
      </c>
      <c r="H1074" s="225">
        <v>5.1282051282051301E-2</v>
      </c>
      <c r="I1074" s="225">
        <v>0</v>
      </c>
      <c r="J1074" s="225">
        <f t="shared" si="19"/>
        <v>0</v>
      </c>
      <c r="K1074" s="221" t="s">
        <v>188</v>
      </c>
      <c r="L1074" s="221">
        <v>0.5</v>
      </c>
      <c r="M1074" s="221" t="b">
        <v>0</v>
      </c>
    </row>
    <row r="1075" spans="1:13" x14ac:dyDescent="0.3">
      <c r="A1075" s="221" t="s">
        <v>12</v>
      </c>
      <c r="B1075" s="224">
        <v>44504</v>
      </c>
      <c r="C1075" s="221" t="s">
        <v>202</v>
      </c>
      <c r="D1075" s="221">
        <v>5</v>
      </c>
      <c r="E1075" s="221">
        <v>3</v>
      </c>
      <c r="F1075" s="221" t="s">
        <v>156</v>
      </c>
      <c r="G1075" s="221" t="b">
        <v>0</v>
      </c>
      <c r="H1075" s="225">
        <v>0.11111111111111099</v>
      </c>
      <c r="I1075" s="225">
        <v>0</v>
      </c>
      <c r="J1075" s="225">
        <f t="shared" si="19"/>
        <v>0</v>
      </c>
      <c r="K1075" s="221" t="s">
        <v>188</v>
      </c>
      <c r="L1075" s="221">
        <v>1</v>
      </c>
      <c r="M1075" s="221" t="b">
        <v>0</v>
      </c>
    </row>
    <row r="1076" spans="1:13" x14ac:dyDescent="0.3">
      <c r="A1076" s="221" t="s">
        <v>12</v>
      </c>
      <c r="B1076" s="224">
        <v>44504</v>
      </c>
      <c r="C1076" s="221" t="s">
        <v>202</v>
      </c>
      <c r="D1076" s="221">
        <v>5</v>
      </c>
      <c r="E1076" s="221">
        <v>3</v>
      </c>
      <c r="F1076" s="221" t="s">
        <v>215</v>
      </c>
      <c r="G1076" s="221" t="b">
        <v>0</v>
      </c>
      <c r="H1076" s="225">
        <v>0.10606060606060599</v>
      </c>
      <c r="I1076" s="225">
        <v>3.03030303030303E-2</v>
      </c>
      <c r="J1076" s="225">
        <f t="shared" si="19"/>
        <v>0.28571428571428586</v>
      </c>
      <c r="K1076" s="221" t="s">
        <v>188</v>
      </c>
      <c r="L1076" s="221">
        <v>0.53125</v>
      </c>
      <c r="M1076" s="221" t="b">
        <v>0</v>
      </c>
    </row>
    <row r="1077" spans="1:13" x14ac:dyDescent="0.3">
      <c r="A1077" s="221" t="s">
        <v>12</v>
      </c>
      <c r="B1077" s="224">
        <v>44504</v>
      </c>
      <c r="C1077" s="221" t="s">
        <v>202</v>
      </c>
      <c r="D1077" s="221">
        <v>5</v>
      </c>
      <c r="E1077" s="221">
        <v>3</v>
      </c>
      <c r="F1077" s="221" t="s">
        <v>216</v>
      </c>
      <c r="G1077" s="221" t="b">
        <v>0</v>
      </c>
      <c r="H1077" s="225">
        <v>7.1428571428571397E-2</v>
      </c>
      <c r="I1077" s="225">
        <v>0.113095238095238</v>
      </c>
      <c r="J1077" s="225">
        <f t="shared" si="19"/>
        <v>1.5833333333333326</v>
      </c>
      <c r="K1077" s="221" t="s">
        <v>190</v>
      </c>
      <c r="L1077" s="221">
        <v>0.681640625</v>
      </c>
      <c r="M1077" s="221" t="b">
        <v>0</v>
      </c>
    </row>
    <row r="1078" spans="1:13" x14ac:dyDescent="0.3">
      <c r="A1078" s="221" t="s">
        <v>12</v>
      </c>
      <c r="B1078" s="224">
        <v>44504</v>
      </c>
      <c r="C1078" s="221" t="s">
        <v>202</v>
      </c>
      <c r="D1078" s="221">
        <v>5</v>
      </c>
      <c r="E1078" s="221">
        <v>3</v>
      </c>
      <c r="F1078" s="221" t="s">
        <v>217</v>
      </c>
      <c r="G1078" s="221" t="b">
        <v>0</v>
      </c>
      <c r="H1078" s="225">
        <v>2.2222222222222199E-2</v>
      </c>
      <c r="I1078" s="225">
        <v>8.8888888888888906E-2</v>
      </c>
      <c r="J1078" s="225">
        <f t="shared" si="19"/>
        <v>4.0000000000000053</v>
      </c>
      <c r="K1078" s="221" t="s">
        <v>190</v>
      </c>
      <c r="L1078" s="221">
        <v>0.375</v>
      </c>
      <c r="M1078" s="221" t="b">
        <v>0</v>
      </c>
    </row>
    <row r="1079" spans="1:13" x14ac:dyDescent="0.3">
      <c r="A1079" s="221" t="s">
        <v>12</v>
      </c>
      <c r="B1079" s="224">
        <v>44504</v>
      </c>
      <c r="C1079" s="221" t="s">
        <v>202</v>
      </c>
      <c r="D1079" s="221">
        <v>5</v>
      </c>
      <c r="E1079" s="221">
        <v>3</v>
      </c>
      <c r="F1079" s="221" t="s">
        <v>218</v>
      </c>
      <c r="G1079" s="221" t="b">
        <v>0</v>
      </c>
      <c r="H1079" s="225">
        <v>6.5843621399177002E-2</v>
      </c>
      <c r="I1079" s="225">
        <v>8.2304526748971193E-2</v>
      </c>
      <c r="J1079" s="225">
        <f t="shared" si="19"/>
        <v>1.2499999999999991</v>
      </c>
      <c r="K1079" s="221" t="s">
        <v>190</v>
      </c>
      <c r="L1079" s="221">
        <v>1</v>
      </c>
      <c r="M1079" s="221" t="b">
        <v>0</v>
      </c>
    </row>
    <row r="1080" spans="1:13" x14ac:dyDescent="0.3">
      <c r="A1080" s="221" t="s">
        <v>12</v>
      </c>
      <c r="B1080" s="224">
        <v>44504</v>
      </c>
      <c r="C1080" s="221" t="s">
        <v>202</v>
      </c>
      <c r="D1080" s="221">
        <v>5</v>
      </c>
      <c r="E1080" s="221">
        <v>3</v>
      </c>
      <c r="F1080" s="221" t="s">
        <v>219</v>
      </c>
      <c r="G1080" s="221" t="b">
        <v>0</v>
      </c>
      <c r="H1080" s="225">
        <v>1.3333333333333299E-2</v>
      </c>
      <c r="I1080" s="225">
        <v>0.11555555555555599</v>
      </c>
      <c r="J1080" s="225">
        <f t="shared" si="19"/>
        <v>8.6666666666667211</v>
      </c>
      <c r="K1080" s="226" t="s">
        <v>190</v>
      </c>
      <c r="L1080" s="221">
        <v>3.7109375E-2</v>
      </c>
      <c r="M1080" s="226" t="b">
        <v>1</v>
      </c>
    </row>
    <row r="1081" spans="1:13" x14ac:dyDescent="0.3">
      <c r="A1081" s="221" t="s">
        <v>12</v>
      </c>
      <c r="B1081" s="224">
        <v>44504</v>
      </c>
      <c r="C1081" s="221" t="s">
        <v>202</v>
      </c>
      <c r="D1081" s="221">
        <v>5</v>
      </c>
      <c r="E1081" s="221">
        <v>3</v>
      </c>
      <c r="F1081" s="221" t="s">
        <v>220</v>
      </c>
      <c r="G1081" s="221" t="b">
        <v>0</v>
      </c>
      <c r="H1081" s="225">
        <v>9.3333333333333296E-2</v>
      </c>
      <c r="I1081" s="225">
        <v>2.66666666666667E-2</v>
      </c>
      <c r="J1081" s="225">
        <f t="shared" si="19"/>
        <v>0.2857142857142862</v>
      </c>
      <c r="K1081" s="221" t="s">
        <v>188</v>
      </c>
      <c r="L1081" s="221">
        <v>8.58154296875E-2</v>
      </c>
      <c r="M1081" s="221" t="b">
        <v>0</v>
      </c>
    </row>
    <row r="1082" spans="1:13" x14ac:dyDescent="0.3">
      <c r="A1082" s="221" t="s">
        <v>12</v>
      </c>
      <c r="B1082" s="224">
        <v>44504</v>
      </c>
      <c r="C1082" s="221" t="s">
        <v>202</v>
      </c>
      <c r="D1082" s="221">
        <v>5</v>
      </c>
      <c r="E1082" s="221">
        <v>3</v>
      </c>
      <c r="F1082" s="221" t="s">
        <v>221</v>
      </c>
      <c r="G1082" s="221" t="b">
        <v>0</v>
      </c>
      <c r="H1082" s="225">
        <v>7.2463768115942004E-2</v>
      </c>
      <c r="I1082" s="225">
        <v>9.4202898550724695E-2</v>
      </c>
      <c r="J1082" s="225">
        <f t="shared" si="19"/>
        <v>1.3000000000000012</v>
      </c>
      <c r="K1082" s="221" t="s">
        <v>190</v>
      </c>
      <c r="L1082" s="221">
        <v>0.8203125</v>
      </c>
      <c r="M1082" s="221" t="b">
        <v>0</v>
      </c>
    </row>
    <row r="1083" spans="1:13" x14ac:dyDescent="0.3">
      <c r="A1083" s="221" t="s">
        <v>11</v>
      </c>
      <c r="B1083" s="224">
        <v>44519</v>
      </c>
      <c r="C1083" s="221" t="s">
        <v>205</v>
      </c>
      <c r="D1083" s="221">
        <v>8</v>
      </c>
      <c r="E1083" s="221">
        <v>1</v>
      </c>
      <c r="F1083" s="221" t="s">
        <v>212</v>
      </c>
      <c r="G1083" s="221" t="b">
        <v>0</v>
      </c>
      <c r="H1083" s="225">
        <v>0.83333333333333304</v>
      </c>
      <c r="I1083" s="225">
        <v>0.75</v>
      </c>
      <c r="J1083" s="225">
        <f t="shared" si="19"/>
        <v>0.90000000000000036</v>
      </c>
      <c r="K1083" s="221" t="s">
        <v>188</v>
      </c>
      <c r="L1083" s="221">
        <v>1</v>
      </c>
      <c r="M1083" s="221" t="b">
        <v>0</v>
      </c>
    </row>
    <row r="1084" spans="1:13" x14ac:dyDescent="0.3">
      <c r="A1084" s="221" t="s">
        <v>11</v>
      </c>
      <c r="B1084" s="224">
        <v>44519</v>
      </c>
      <c r="C1084" s="221" t="s">
        <v>205</v>
      </c>
      <c r="D1084" s="221">
        <v>8</v>
      </c>
      <c r="E1084" s="221">
        <v>1</v>
      </c>
      <c r="F1084" s="221" t="s">
        <v>214</v>
      </c>
      <c r="G1084" s="221" t="b">
        <v>0</v>
      </c>
      <c r="H1084" s="225">
        <v>1.6666666666666701</v>
      </c>
      <c r="I1084" s="225">
        <v>1.59649122807018</v>
      </c>
      <c r="J1084" s="225">
        <f t="shared" si="19"/>
        <v>0.95789473684210602</v>
      </c>
      <c r="K1084" s="221" t="s">
        <v>188</v>
      </c>
      <c r="L1084" s="221">
        <v>0.75437341661109603</v>
      </c>
      <c r="M1084" s="221" t="b">
        <v>0</v>
      </c>
    </row>
    <row r="1085" spans="1:13" x14ac:dyDescent="0.3">
      <c r="A1085" s="221" t="s">
        <v>11</v>
      </c>
      <c r="B1085" s="224">
        <v>44519</v>
      </c>
      <c r="C1085" s="221" t="s">
        <v>205</v>
      </c>
      <c r="D1085" s="221">
        <v>8</v>
      </c>
      <c r="E1085" s="221">
        <v>1</v>
      </c>
      <c r="F1085" s="221" t="s">
        <v>156</v>
      </c>
      <c r="G1085" s="221" t="b">
        <v>0</v>
      </c>
      <c r="H1085" s="225">
        <v>2.1764705882352899</v>
      </c>
      <c r="I1085" s="225">
        <v>2.1764705882352899</v>
      </c>
      <c r="J1085" s="225">
        <f t="shared" si="19"/>
        <v>1</v>
      </c>
      <c r="K1085" s="221" t="s">
        <v>188</v>
      </c>
      <c r="L1085" s="221">
        <v>0.90533105811641301</v>
      </c>
      <c r="M1085" s="221" t="b">
        <v>0</v>
      </c>
    </row>
    <row r="1086" spans="1:13" x14ac:dyDescent="0.3">
      <c r="A1086" s="221" t="s">
        <v>11</v>
      </c>
      <c r="B1086" s="224">
        <v>44519</v>
      </c>
      <c r="C1086" s="221" t="s">
        <v>205</v>
      </c>
      <c r="D1086" s="221">
        <v>8</v>
      </c>
      <c r="E1086" s="221">
        <v>1</v>
      </c>
      <c r="F1086" s="221" t="s">
        <v>215</v>
      </c>
      <c r="G1086" s="221" t="b">
        <v>0</v>
      </c>
      <c r="H1086" s="225">
        <v>2.2000000000000002</v>
      </c>
      <c r="I1086" s="225">
        <v>2.3333333333333299</v>
      </c>
      <c r="J1086" s="225">
        <f t="shared" si="19"/>
        <v>1.060606060606059</v>
      </c>
      <c r="K1086" s="221" t="s">
        <v>190</v>
      </c>
      <c r="L1086" s="221">
        <v>0.9921875</v>
      </c>
      <c r="M1086" s="221" t="b">
        <v>0</v>
      </c>
    </row>
    <row r="1087" spans="1:13" x14ac:dyDescent="0.3">
      <c r="A1087" s="221" t="s">
        <v>11</v>
      </c>
      <c r="B1087" s="224">
        <v>44519</v>
      </c>
      <c r="C1087" s="221" t="s">
        <v>205</v>
      </c>
      <c r="D1087" s="221">
        <v>8</v>
      </c>
      <c r="E1087" s="221">
        <v>1</v>
      </c>
      <c r="F1087" s="221" t="s">
        <v>216</v>
      </c>
      <c r="G1087" s="221" t="b">
        <v>0</v>
      </c>
      <c r="H1087" s="225">
        <v>1.68384879725086</v>
      </c>
      <c r="I1087" s="225">
        <v>1.5463917525773201</v>
      </c>
      <c r="J1087" s="225">
        <f t="shared" si="19"/>
        <v>0.91836734693877531</v>
      </c>
      <c r="K1087" s="221" t="s">
        <v>188</v>
      </c>
      <c r="L1087" s="221">
        <v>0.11814227299753</v>
      </c>
      <c r="M1087" s="221" t="b">
        <v>0</v>
      </c>
    </row>
    <row r="1088" spans="1:13" x14ac:dyDescent="0.3">
      <c r="A1088" s="221" t="s">
        <v>11</v>
      </c>
      <c r="B1088" s="224">
        <v>44519</v>
      </c>
      <c r="C1088" s="221" t="s">
        <v>205</v>
      </c>
      <c r="D1088" s="221">
        <v>8</v>
      </c>
      <c r="E1088" s="221">
        <v>1</v>
      </c>
      <c r="F1088" s="221" t="s">
        <v>217</v>
      </c>
      <c r="G1088" s="221" t="b">
        <v>0</v>
      </c>
      <c r="H1088" s="225">
        <v>1.68831168831169</v>
      </c>
      <c r="I1088" s="225">
        <v>1.70562770562771</v>
      </c>
      <c r="J1088" s="225">
        <f t="shared" si="19"/>
        <v>1.0102564102564118</v>
      </c>
      <c r="K1088" s="221" t="s">
        <v>190</v>
      </c>
      <c r="L1088" s="221">
        <v>0.96818346686682599</v>
      </c>
      <c r="M1088" s="221" t="b">
        <v>0</v>
      </c>
    </row>
    <row r="1089" spans="1:13" x14ac:dyDescent="0.3">
      <c r="A1089" s="221" t="s">
        <v>11</v>
      </c>
      <c r="B1089" s="224">
        <v>44519</v>
      </c>
      <c r="C1089" s="221" t="s">
        <v>205</v>
      </c>
      <c r="D1089" s="221">
        <v>8</v>
      </c>
      <c r="E1089" s="221">
        <v>1</v>
      </c>
      <c r="F1089" s="221" t="s">
        <v>218</v>
      </c>
      <c r="G1089" s="221" t="b">
        <v>0</v>
      </c>
      <c r="H1089" s="225">
        <v>1.7216117216117199</v>
      </c>
      <c r="I1089" s="225">
        <v>1.5641025641025601</v>
      </c>
      <c r="J1089" s="225">
        <f t="shared" si="19"/>
        <v>0.90851063829787093</v>
      </c>
      <c r="K1089" s="221" t="s">
        <v>188</v>
      </c>
      <c r="L1089" s="221">
        <v>0.12677412859378501</v>
      </c>
      <c r="M1089" s="221" t="b">
        <v>0</v>
      </c>
    </row>
    <row r="1090" spans="1:13" x14ac:dyDescent="0.3">
      <c r="A1090" s="221" t="s">
        <v>11</v>
      </c>
      <c r="B1090" s="224">
        <v>44519</v>
      </c>
      <c r="C1090" s="221" t="s">
        <v>205</v>
      </c>
      <c r="D1090" s="221">
        <v>8</v>
      </c>
      <c r="E1090" s="221">
        <v>1</v>
      </c>
      <c r="F1090" s="221" t="s">
        <v>219</v>
      </c>
      <c r="G1090" s="221" t="b">
        <v>0</v>
      </c>
      <c r="H1090" s="225">
        <v>1.68361581920904</v>
      </c>
      <c r="I1090" s="225">
        <v>1.6016949152542399</v>
      </c>
      <c r="J1090" s="225">
        <f t="shared" ref="J1090:J1112" si="20">I1090/H1090</f>
        <v>0.95134228187919589</v>
      </c>
      <c r="K1090" s="221" t="s">
        <v>188</v>
      </c>
      <c r="L1090" s="221">
        <v>0.28000060362149798</v>
      </c>
      <c r="M1090" s="221" t="b">
        <v>0</v>
      </c>
    </row>
    <row r="1091" spans="1:13" x14ac:dyDescent="0.3">
      <c r="A1091" s="221" t="s">
        <v>11</v>
      </c>
      <c r="B1091" s="224">
        <v>44519</v>
      </c>
      <c r="C1091" s="221" t="s">
        <v>205</v>
      </c>
      <c r="D1091" s="221">
        <v>8</v>
      </c>
      <c r="E1091" s="221">
        <v>1</v>
      </c>
      <c r="F1091" s="221" t="s">
        <v>220</v>
      </c>
      <c r="G1091" s="221" t="b">
        <v>0</v>
      </c>
      <c r="H1091" s="225">
        <v>1.76455026455026</v>
      </c>
      <c r="I1091" s="225">
        <v>1.70899470899471</v>
      </c>
      <c r="J1091" s="225">
        <f t="shared" si="20"/>
        <v>0.96851574212893854</v>
      </c>
      <c r="K1091" s="221" t="s">
        <v>188</v>
      </c>
      <c r="L1091" s="221">
        <v>0.63948136248812004</v>
      </c>
      <c r="M1091" s="221" t="b">
        <v>0</v>
      </c>
    </row>
    <row r="1092" spans="1:13" x14ac:dyDescent="0.3">
      <c r="A1092" s="221" t="s">
        <v>11</v>
      </c>
      <c r="B1092" s="224">
        <v>44519</v>
      </c>
      <c r="C1092" s="221" t="s">
        <v>205</v>
      </c>
      <c r="D1092" s="221">
        <v>8</v>
      </c>
      <c r="E1092" s="221">
        <v>1</v>
      </c>
      <c r="F1092" s="221" t="s">
        <v>221</v>
      </c>
      <c r="G1092" s="221" t="b">
        <v>0</v>
      </c>
      <c r="H1092" s="225">
        <v>1.80952380952381</v>
      </c>
      <c r="I1092" s="225">
        <v>1.80952380952381</v>
      </c>
      <c r="J1092" s="225">
        <f t="shared" si="20"/>
        <v>1</v>
      </c>
      <c r="K1092" s="221" t="s">
        <v>191</v>
      </c>
      <c r="L1092" s="221">
        <v>0.76811355839267303</v>
      </c>
      <c r="M1092" s="221" t="b">
        <v>0</v>
      </c>
    </row>
    <row r="1093" spans="1:13" x14ac:dyDescent="0.3">
      <c r="A1093" s="221" t="s">
        <v>11</v>
      </c>
      <c r="B1093" s="224">
        <v>44519</v>
      </c>
      <c r="C1093" s="221" t="s">
        <v>205</v>
      </c>
      <c r="D1093" s="221">
        <v>8</v>
      </c>
      <c r="E1093" s="221">
        <v>2</v>
      </c>
      <c r="F1093" s="221" t="s">
        <v>212</v>
      </c>
      <c r="G1093" s="221" t="b">
        <v>0</v>
      </c>
      <c r="H1093" s="225">
        <v>0.41666666666666702</v>
      </c>
      <c r="I1093" s="225">
        <v>0.33333333333333298</v>
      </c>
      <c r="J1093" s="225">
        <f t="shared" si="20"/>
        <v>0.79999999999999849</v>
      </c>
      <c r="K1093" s="221" t="s">
        <v>188</v>
      </c>
      <c r="L1093" s="221">
        <v>1</v>
      </c>
      <c r="M1093" s="221" t="b">
        <v>0</v>
      </c>
    </row>
    <row r="1094" spans="1:13" x14ac:dyDescent="0.3">
      <c r="A1094" s="221" t="s">
        <v>11</v>
      </c>
      <c r="B1094" s="224">
        <v>44519</v>
      </c>
      <c r="C1094" s="221" t="s">
        <v>205</v>
      </c>
      <c r="D1094" s="221">
        <v>8</v>
      </c>
      <c r="E1094" s="221">
        <v>2</v>
      </c>
      <c r="F1094" s="221" t="s">
        <v>214</v>
      </c>
      <c r="G1094" s="221" t="b">
        <v>0</v>
      </c>
      <c r="H1094" s="225">
        <v>0.87719298245613997</v>
      </c>
      <c r="I1094" s="225">
        <v>0.96491228070175505</v>
      </c>
      <c r="J1094" s="225">
        <f t="shared" si="20"/>
        <v>1.1000000000000012</v>
      </c>
      <c r="K1094" s="221" t="s">
        <v>190</v>
      </c>
      <c r="L1094" s="221">
        <v>0.886962890625</v>
      </c>
      <c r="M1094" s="221" t="b">
        <v>0</v>
      </c>
    </row>
    <row r="1095" spans="1:13" x14ac:dyDescent="0.3">
      <c r="A1095" s="221" t="s">
        <v>11</v>
      </c>
      <c r="B1095" s="224">
        <v>44519</v>
      </c>
      <c r="C1095" s="221" t="s">
        <v>205</v>
      </c>
      <c r="D1095" s="221">
        <v>8</v>
      </c>
      <c r="E1095" s="221">
        <v>2</v>
      </c>
      <c r="F1095" s="221" t="s">
        <v>156</v>
      </c>
      <c r="G1095" s="221" t="b">
        <v>0</v>
      </c>
      <c r="H1095" s="225">
        <v>0.52941176470588203</v>
      </c>
      <c r="I1095" s="225">
        <v>0.64705882352941202</v>
      </c>
      <c r="J1095" s="225">
        <f t="shared" si="20"/>
        <v>1.2222222222222234</v>
      </c>
      <c r="K1095" s="221" t="s">
        <v>190</v>
      </c>
      <c r="L1095" s="221">
        <v>0.8134765625</v>
      </c>
      <c r="M1095" s="221" t="b">
        <v>0</v>
      </c>
    </row>
    <row r="1096" spans="1:13" x14ac:dyDescent="0.3">
      <c r="A1096" s="221" t="s">
        <v>11</v>
      </c>
      <c r="B1096" s="224">
        <v>44519</v>
      </c>
      <c r="C1096" s="221" t="s">
        <v>205</v>
      </c>
      <c r="D1096" s="221">
        <v>8</v>
      </c>
      <c r="E1096" s="221">
        <v>2</v>
      </c>
      <c r="F1096" s="221" t="s">
        <v>215</v>
      </c>
      <c r="G1096" s="221" t="b">
        <v>0</v>
      </c>
      <c r="H1096" s="225">
        <v>1.3</v>
      </c>
      <c r="I1096" s="225">
        <v>1.36666666666667</v>
      </c>
      <c r="J1096" s="225">
        <f t="shared" si="20"/>
        <v>1.0512820512820538</v>
      </c>
      <c r="K1096" s="221" t="s">
        <v>190</v>
      </c>
      <c r="L1096" s="221">
        <v>0.84765625</v>
      </c>
      <c r="M1096" s="221" t="b">
        <v>0</v>
      </c>
    </row>
    <row r="1097" spans="1:13" x14ac:dyDescent="0.3">
      <c r="A1097" s="221" t="s">
        <v>11</v>
      </c>
      <c r="B1097" s="224">
        <v>44519</v>
      </c>
      <c r="C1097" s="221" t="s">
        <v>205</v>
      </c>
      <c r="D1097" s="221">
        <v>8</v>
      </c>
      <c r="E1097" s="221">
        <v>2</v>
      </c>
      <c r="F1097" s="221" t="s">
        <v>216</v>
      </c>
      <c r="G1097" s="221" t="b">
        <v>0</v>
      </c>
      <c r="H1097" s="225">
        <v>0.72852233676975897</v>
      </c>
      <c r="I1097" s="225">
        <v>0.84192439862543</v>
      </c>
      <c r="J1097" s="225">
        <f t="shared" si="20"/>
        <v>1.1556603773584919</v>
      </c>
      <c r="K1097" s="221" t="s">
        <v>190</v>
      </c>
      <c r="L1097" s="221">
        <v>0.29900518840156198</v>
      </c>
      <c r="M1097" s="221" t="b">
        <v>0</v>
      </c>
    </row>
    <row r="1098" spans="1:13" x14ac:dyDescent="0.3">
      <c r="A1098" s="221" t="s">
        <v>11</v>
      </c>
      <c r="B1098" s="224">
        <v>44519</v>
      </c>
      <c r="C1098" s="221" t="s">
        <v>205</v>
      </c>
      <c r="D1098" s="221">
        <v>8</v>
      </c>
      <c r="E1098" s="221">
        <v>2</v>
      </c>
      <c r="F1098" s="221" t="s">
        <v>217</v>
      </c>
      <c r="G1098" s="221" t="b">
        <v>0</v>
      </c>
      <c r="H1098" s="225">
        <v>0.83982683982684003</v>
      </c>
      <c r="I1098" s="225">
        <v>0.67099567099567103</v>
      </c>
      <c r="J1098" s="225">
        <f t="shared" si="20"/>
        <v>0.79896907216494828</v>
      </c>
      <c r="K1098" s="221" t="s">
        <v>188</v>
      </c>
      <c r="L1098" s="221">
        <v>7.5064218848536396E-2</v>
      </c>
      <c r="M1098" s="221" t="b">
        <v>0</v>
      </c>
    </row>
    <row r="1099" spans="1:13" x14ac:dyDescent="0.3">
      <c r="A1099" s="221" t="s">
        <v>11</v>
      </c>
      <c r="B1099" s="224">
        <v>44519</v>
      </c>
      <c r="C1099" s="221" t="s">
        <v>205</v>
      </c>
      <c r="D1099" s="221">
        <v>8</v>
      </c>
      <c r="E1099" s="221">
        <v>2</v>
      </c>
      <c r="F1099" s="221" t="s">
        <v>218</v>
      </c>
      <c r="G1099" s="221" t="b">
        <v>0</v>
      </c>
      <c r="H1099" s="225">
        <v>0.71062271062271098</v>
      </c>
      <c r="I1099" s="225">
        <v>0.74725274725274704</v>
      </c>
      <c r="J1099" s="225">
        <f t="shared" si="20"/>
        <v>1.0515463917525765</v>
      </c>
      <c r="K1099" s="221" t="s">
        <v>190</v>
      </c>
      <c r="L1099" s="221">
        <v>0.78651553093142801</v>
      </c>
      <c r="M1099" s="221" t="b">
        <v>0</v>
      </c>
    </row>
    <row r="1100" spans="1:13" x14ac:dyDescent="0.3">
      <c r="A1100" s="221" t="s">
        <v>11</v>
      </c>
      <c r="B1100" s="224">
        <v>44519</v>
      </c>
      <c r="C1100" s="221" t="s">
        <v>205</v>
      </c>
      <c r="D1100" s="221">
        <v>8</v>
      </c>
      <c r="E1100" s="221">
        <v>2</v>
      </c>
      <c r="F1100" s="221" t="s">
        <v>219</v>
      </c>
      <c r="G1100" s="221" t="b">
        <v>0</v>
      </c>
      <c r="H1100" s="225">
        <v>0.90677966101694896</v>
      </c>
      <c r="I1100" s="225">
        <v>0.774011299435028</v>
      </c>
      <c r="J1100" s="225">
        <f t="shared" si="20"/>
        <v>0.85358255451713383</v>
      </c>
      <c r="K1100" s="221" t="s">
        <v>188</v>
      </c>
      <c r="L1100" s="221">
        <v>0.14526990535998899</v>
      </c>
      <c r="M1100" s="221" t="b">
        <v>0</v>
      </c>
    </row>
    <row r="1101" spans="1:13" x14ac:dyDescent="0.3">
      <c r="A1101" s="221" t="s">
        <v>11</v>
      </c>
      <c r="B1101" s="224">
        <v>44519</v>
      </c>
      <c r="C1101" s="221" t="s">
        <v>205</v>
      </c>
      <c r="D1101" s="221">
        <v>8</v>
      </c>
      <c r="E1101" s="221">
        <v>2</v>
      </c>
      <c r="F1101" s="221" t="s">
        <v>220</v>
      </c>
      <c r="G1101" s="221" t="b">
        <v>0</v>
      </c>
      <c r="H1101" s="225">
        <v>0.84920634920634896</v>
      </c>
      <c r="I1101" s="225">
        <v>0.907407407407407</v>
      </c>
      <c r="J1101" s="225">
        <f t="shared" si="20"/>
        <v>1.0685358255451711</v>
      </c>
      <c r="K1101" s="221" t="s">
        <v>190</v>
      </c>
      <c r="L1101" s="221">
        <v>0.35200607951988599</v>
      </c>
      <c r="M1101" s="221" t="b">
        <v>0</v>
      </c>
    </row>
    <row r="1102" spans="1:13" x14ac:dyDescent="0.3">
      <c r="A1102" s="221" t="s">
        <v>11</v>
      </c>
      <c r="B1102" s="224">
        <v>44519</v>
      </c>
      <c r="C1102" s="221" t="s">
        <v>205</v>
      </c>
      <c r="D1102" s="221">
        <v>8</v>
      </c>
      <c r="E1102" s="221">
        <v>2</v>
      </c>
      <c r="F1102" s="221" t="s">
        <v>221</v>
      </c>
      <c r="G1102" s="221" t="b">
        <v>0</v>
      </c>
      <c r="H1102" s="225">
        <v>0.78021978021978</v>
      </c>
      <c r="I1102" s="225">
        <v>0.82783882783882801</v>
      </c>
      <c r="J1102" s="225">
        <f t="shared" si="20"/>
        <v>1.0610328638497657</v>
      </c>
      <c r="K1102" s="221" t="s">
        <v>190</v>
      </c>
      <c r="L1102" s="221">
        <v>0.69816581833728997</v>
      </c>
      <c r="M1102" s="221" t="b">
        <v>0</v>
      </c>
    </row>
    <row r="1103" spans="1:13" x14ac:dyDescent="0.3">
      <c r="A1103" s="221" t="s">
        <v>11</v>
      </c>
      <c r="B1103" s="224">
        <v>44519</v>
      </c>
      <c r="C1103" s="221" t="s">
        <v>205</v>
      </c>
      <c r="D1103" s="221">
        <v>8</v>
      </c>
      <c r="E1103" s="221">
        <v>3</v>
      </c>
      <c r="F1103" s="221" t="s">
        <v>212</v>
      </c>
      <c r="G1103" s="221" t="b">
        <v>0</v>
      </c>
      <c r="H1103" s="225">
        <v>1.0833333333333299</v>
      </c>
      <c r="I1103" s="225">
        <v>1</v>
      </c>
      <c r="J1103" s="225">
        <f t="shared" si="20"/>
        <v>0.92307692307692601</v>
      </c>
      <c r="K1103" s="221" t="s">
        <v>188</v>
      </c>
      <c r="L1103" s="221">
        <v>1</v>
      </c>
      <c r="M1103" s="221" t="b">
        <v>0</v>
      </c>
    </row>
    <row r="1104" spans="1:13" x14ac:dyDescent="0.3">
      <c r="A1104" s="221" t="s">
        <v>11</v>
      </c>
      <c r="B1104" s="224">
        <v>44519</v>
      </c>
      <c r="C1104" s="221" t="s">
        <v>205</v>
      </c>
      <c r="D1104" s="221">
        <v>8</v>
      </c>
      <c r="E1104" s="221">
        <v>3</v>
      </c>
      <c r="F1104" s="221" t="s">
        <v>214</v>
      </c>
      <c r="G1104" s="221" t="b">
        <v>0</v>
      </c>
      <c r="H1104" s="225">
        <v>2.0350877192982502</v>
      </c>
      <c r="I1104" s="225">
        <v>1.9122807017543899</v>
      </c>
      <c r="J1104" s="225">
        <f t="shared" si="20"/>
        <v>0.93965517241379293</v>
      </c>
      <c r="K1104" s="221" t="s">
        <v>188</v>
      </c>
      <c r="L1104" s="221">
        <v>0.56443952330585601</v>
      </c>
      <c r="M1104" s="221" t="b">
        <v>0</v>
      </c>
    </row>
    <row r="1105" spans="1:13" s="221" customFormat="1" x14ac:dyDescent="0.3">
      <c r="A1105" s="221" t="s">
        <v>11</v>
      </c>
      <c r="B1105" s="224">
        <v>44519</v>
      </c>
      <c r="C1105" s="221" t="s">
        <v>205</v>
      </c>
      <c r="D1105" s="221">
        <v>8</v>
      </c>
      <c r="E1105" s="221">
        <v>3</v>
      </c>
      <c r="F1105" s="221" t="s">
        <v>156</v>
      </c>
      <c r="G1105" s="221" t="b">
        <v>0</v>
      </c>
      <c r="H1105" s="225">
        <v>3.2352941176470602</v>
      </c>
      <c r="I1105" s="225">
        <v>2.8039215686274499</v>
      </c>
      <c r="J1105" s="225">
        <f t="shared" si="20"/>
        <v>0.86666666666666592</v>
      </c>
      <c r="K1105" s="221" t="s">
        <v>188</v>
      </c>
      <c r="L1105" s="221">
        <v>0.4300537109375</v>
      </c>
      <c r="M1105" s="221" t="b">
        <v>0</v>
      </c>
    </row>
    <row r="1106" spans="1:13" x14ac:dyDescent="0.3">
      <c r="A1106" s="221" t="s">
        <v>11</v>
      </c>
      <c r="B1106" s="224">
        <v>44519</v>
      </c>
      <c r="C1106" s="221" t="s">
        <v>205</v>
      </c>
      <c r="D1106" s="221">
        <v>8</v>
      </c>
      <c r="E1106" s="221">
        <v>3</v>
      </c>
      <c r="F1106" s="221" t="s">
        <v>215</v>
      </c>
      <c r="G1106" s="221" t="b">
        <v>0</v>
      </c>
      <c r="H1106" s="225">
        <v>2.06666666666667</v>
      </c>
      <c r="I1106" s="225">
        <v>2.1</v>
      </c>
      <c r="J1106" s="225">
        <f t="shared" si="20"/>
        <v>1.0161290322580629</v>
      </c>
      <c r="K1106" s="221" t="s">
        <v>190</v>
      </c>
      <c r="L1106" s="221">
        <v>0.7578125</v>
      </c>
      <c r="M1106" s="221" t="b">
        <v>0</v>
      </c>
    </row>
    <row r="1107" spans="1:13" x14ac:dyDescent="0.3">
      <c r="A1107" s="221" t="s">
        <v>11</v>
      </c>
      <c r="B1107" s="224">
        <v>44519</v>
      </c>
      <c r="C1107" s="221" t="s">
        <v>205</v>
      </c>
      <c r="D1107" s="221">
        <v>8</v>
      </c>
      <c r="E1107" s="221">
        <v>3</v>
      </c>
      <c r="F1107" s="221" t="s">
        <v>216</v>
      </c>
      <c r="G1107" s="221" t="b">
        <v>0</v>
      </c>
      <c r="H1107" s="225">
        <v>2.24398625429553</v>
      </c>
      <c r="I1107" s="225">
        <v>2.0859106529209601</v>
      </c>
      <c r="J1107" s="225">
        <f t="shared" si="20"/>
        <v>0.92955589586523757</v>
      </c>
      <c r="K1107" s="221" t="s">
        <v>188</v>
      </c>
      <c r="L1107" s="221">
        <v>0.32287306736750099</v>
      </c>
      <c r="M1107" s="221" t="b">
        <v>0</v>
      </c>
    </row>
    <row r="1108" spans="1:13" x14ac:dyDescent="0.3">
      <c r="A1108" s="221" t="s">
        <v>11</v>
      </c>
      <c r="B1108" s="224">
        <v>44519</v>
      </c>
      <c r="C1108" s="221" t="s">
        <v>205</v>
      </c>
      <c r="D1108" s="221">
        <v>8</v>
      </c>
      <c r="E1108" s="221">
        <v>3</v>
      </c>
      <c r="F1108" s="221" t="s">
        <v>217</v>
      </c>
      <c r="G1108" s="221" t="b">
        <v>0</v>
      </c>
      <c r="H1108" s="225">
        <v>1.98701298701299</v>
      </c>
      <c r="I1108" s="225">
        <v>2.0346320346320299</v>
      </c>
      <c r="J1108" s="225">
        <f t="shared" si="20"/>
        <v>1.0239651416121964</v>
      </c>
      <c r="K1108" s="221" t="s">
        <v>190</v>
      </c>
      <c r="L1108" s="221">
        <v>0.661878639404195</v>
      </c>
      <c r="M1108" s="221" t="b">
        <v>0</v>
      </c>
    </row>
    <row r="1109" spans="1:13" x14ac:dyDescent="0.3">
      <c r="A1109" s="221" t="s">
        <v>11</v>
      </c>
      <c r="B1109" s="224">
        <v>44519</v>
      </c>
      <c r="C1109" s="221" t="s">
        <v>205</v>
      </c>
      <c r="D1109" s="221">
        <v>8</v>
      </c>
      <c r="E1109" s="221">
        <v>3</v>
      </c>
      <c r="F1109" s="221" t="s">
        <v>218</v>
      </c>
      <c r="G1109" s="221" t="b">
        <v>0</v>
      </c>
      <c r="H1109" s="225">
        <v>2.34432234432234</v>
      </c>
      <c r="I1109" s="225">
        <v>2.1941391941391899</v>
      </c>
      <c r="J1109" s="225">
        <f t="shared" si="20"/>
        <v>0.93593749999999987</v>
      </c>
      <c r="K1109" s="221" t="s">
        <v>188</v>
      </c>
      <c r="L1109" s="221">
        <v>0.26966513979447398</v>
      </c>
      <c r="M1109" s="221" t="b">
        <v>0</v>
      </c>
    </row>
    <row r="1110" spans="1:13" x14ac:dyDescent="0.3">
      <c r="A1110" s="221" t="s">
        <v>11</v>
      </c>
      <c r="B1110" s="224">
        <v>44519</v>
      </c>
      <c r="C1110" s="221" t="s">
        <v>205</v>
      </c>
      <c r="D1110" s="221">
        <v>8</v>
      </c>
      <c r="E1110" s="221">
        <v>3</v>
      </c>
      <c r="F1110" s="221" t="s">
        <v>219</v>
      </c>
      <c r="G1110" s="221" t="b">
        <v>0</v>
      </c>
      <c r="H1110" s="225">
        <v>2.2485875706214702</v>
      </c>
      <c r="I1110" s="225">
        <v>2.13276836158192</v>
      </c>
      <c r="J1110" s="225">
        <f t="shared" si="20"/>
        <v>0.94849246231155682</v>
      </c>
      <c r="K1110" s="221" t="s">
        <v>188</v>
      </c>
      <c r="L1110" s="221">
        <v>0.123213182665749</v>
      </c>
      <c r="M1110" s="221" t="b">
        <v>0</v>
      </c>
    </row>
    <row r="1111" spans="1:13" x14ac:dyDescent="0.3">
      <c r="A1111" s="221" t="s">
        <v>11</v>
      </c>
      <c r="B1111" s="224">
        <v>44519</v>
      </c>
      <c r="C1111" s="221" t="s">
        <v>205</v>
      </c>
      <c r="D1111" s="221">
        <v>8</v>
      </c>
      <c r="E1111" s="221">
        <v>3</v>
      </c>
      <c r="F1111" s="221" t="s">
        <v>220</v>
      </c>
      <c r="G1111" s="221" t="b">
        <v>0</v>
      </c>
      <c r="H1111" s="225">
        <v>1.994708994709</v>
      </c>
      <c r="I1111" s="225">
        <v>2.0767195767195799</v>
      </c>
      <c r="J1111" s="225">
        <f t="shared" si="20"/>
        <v>1.0411140583554366</v>
      </c>
      <c r="K1111" s="221" t="s">
        <v>190</v>
      </c>
      <c r="L1111" s="221">
        <v>0.419592123281189</v>
      </c>
      <c r="M1111" s="221" t="b">
        <v>0</v>
      </c>
    </row>
    <row r="1112" spans="1:13" x14ac:dyDescent="0.3">
      <c r="A1112" s="221" t="s">
        <v>11</v>
      </c>
      <c r="B1112" s="224">
        <v>44519</v>
      </c>
      <c r="C1112" s="221" t="s">
        <v>205</v>
      </c>
      <c r="D1112" s="221">
        <v>8</v>
      </c>
      <c r="E1112" s="221">
        <v>3</v>
      </c>
      <c r="F1112" s="221" t="s">
        <v>221</v>
      </c>
      <c r="G1112" s="221" t="b">
        <v>0</v>
      </c>
      <c r="H1112" s="225">
        <v>2.0366300366300401</v>
      </c>
      <c r="I1112" s="225">
        <v>2.0402930402930401</v>
      </c>
      <c r="J1112" s="225">
        <f t="shared" si="20"/>
        <v>1.0017985611510773</v>
      </c>
      <c r="K1112" s="221" t="s">
        <v>190</v>
      </c>
      <c r="L1112" s="221">
        <v>0.72386772349897399</v>
      </c>
      <c r="M1112" s="221" t="b">
        <v>0</v>
      </c>
    </row>
  </sheetData>
  <sortState xmlns:xlrd2="http://schemas.microsoft.com/office/spreadsheetml/2017/richdata2" ref="A3:M1115">
    <sortCondition ref="B1:B1115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6810-944C-4A18-B7A9-76F9A6DB48E1}">
  <dimension ref="A1:T72"/>
  <sheetViews>
    <sheetView workbookViewId="0">
      <selection activeCell="I29" sqref="I29"/>
    </sheetView>
  </sheetViews>
  <sheetFormatPr defaultRowHeight="14.4" x14ac:dyDescent="0.3"/>
  <cols>
    <col min="1" max="1" width="8.88671875" style="188"/>
    <col min="2" max="9" width="8.88671875" style="23"/>
    <col min="10" max="10" width="8.88671875" style="187"/>
    <col min="11" max="11" width="8.88671875" style="188"/>
    <col min="12" max="19" width="8.88671875" style="23"/>
    <col min="20" max="20" width="8.88671875" style="187"/>
  </cols>
  <sheetData>
    <row r="1" spans="1:20" s="118" customFormat="1" ht="15" thickBot="1" x14ac:dyDescent="0.35">
      <c r="A1" s="232" t="s">
        <v>11</v>
      </c>
      <c r="B1" s="233"/>
      <c r="C1" s="233"/>
      <c r="D1" s="233"/>
      <c r="E1" s="233"/>
      <c r="F1" s="233"/>
      <c r="G1" s="233"/>
      <c r="H1" s="233"/>
      <c r="I1" s="233"/>
      <c r="J1" s="234"/>
      <c r="K1" s="232" t="s">
        <v>12</v>
      </c>
      <c r="L1" s="233"/>
      <c r="M1" s="233"/>
      <c r="N1" s="233"/>
      <c r="O1" s="233"/>
      <c r="P1" s="233"/>
      <c r="Q1" s="233"/>
      <c r="R1" s="233"/>
      <c r="S1" s="233"/>
      <c r="T1" s="234"/>
    </row>
    <row r="2" spans="1:20" s="118" customFormat="1" ht="15" thickBot="1" x14ac:dyDescent="0.35">
      <c r="A2" s="202" t="s">
        <v>22</v>
      </c>
      <c r="B2" s="203" t="s">
        <v>21</v>
      </c>
      <c r="C2" s="203" t="s">
        <v>20</v>
      </c>
      <c r="D2" s="203" t="s">
        <v>19</v>
      </c>
      <c r="E2" s="203" t="s">
        <v>18</v>
      </c>
      <c r="F2" s="203" t="s">
        <v>17</v>
      </c>
      <c r="G2" s="203" t="s">
        <v>16</v>
      </c>
      <c r="H2" s="203" t="s">
        <v>15</v>
      </c>
      <c r="I2" s="203" t="s">
        <v>14</v>
      </c>
      <c r="J2" s="204" t="s">
        <v>13</v>
      </c>
      <c r="K2" s="202" t="s">
        <v>22</v>
      </c>
      <c r="L2" s="203" t="s">
        <v>21</v>
      </c>
      <c r="M2" s="203" t="s">
        <v>20</v>
      </c>
      <c r="N2" s="203" t="s">
        <v>19</v>
      </c>
      <c r="O2" s="203" t="s">
        <v>18</v>
      </c>
      <c r="P2" s="203" t="s">
        <v>17</v>
      </c>
      <c r="Q2" s="203" t="s">
        <v>16</v>
      </c>
      <c r="R2" s="203" t="s">
        <v>15</v>
      </c>
      <c r="S2" s="203" t="s">
        <v>14</v>
      </c>
      <c r="T2" s="204" t="s">
        <v>13</v>
      </c>
    </row>
    <row r="3" spans="1:20" x14ac:dyDescent="0.3">
      <c r="A3" s="195">
        <v>-0.06</v>
      </c>
      <c r="B3" s="10">
        <v>-6.9000000000000006E-2</v>
      </c>
      <c r="C3" s="10">
        <v>-9.2999999999999999E-2</v>
      </c>
      <c r="D3" s="10">
        <v>-8.3000000000000004E-2</v>
      </c>
      <c r="E3" s="10">
        <v>0.218</v>
      </c>
      <c r="F3" s="10">
        <v>8.1000000000000003E-2</v>
      </c>
      <c r="G3" s="10">
        <v>-7.0000000000000007E-2</v>
      </c>
      <c r="H3" s="10">
        <v>-8.5999999999999993E-2</v>
      </c>
      <c r="I3" s="10">
        <v>-6.3E-2</v>
      </c>
      <c r="J3" s="196">
        <v>-8.8999999999999996E-2</v>
      </c>
      <c r="K3" s="10" t="s">
        <v>223</v>
      </c>
      <c r="L3" s="10">
        <v>2.2759999999999998</v>
      </c>
      <c r="M3" s="10">
        <v>1.2549999999999999</v>
      </c>
      <c r="N3" s="10">
        <v>1.5049999999999999</v>
      </c>
      <c r="O3" s="10">
        <v>1.1850000000000001</v>
      </c>
      <c r="P3" s="10">
        <v>1.1930000000000001</v>
      </c>
      <c r="Q3" s="10">
        <v>1.2030000000000001</v>
      </c>
      <c r="R3" s="10">
        <v>1.1970000000000001</v>
      </c>
      <c r="S3" s="10">
        <v>1.3420000000000001</v>
      </c>
      <c r="T3" s="196">
        <v>1.4930000000000001</v>
      </c>
    </row>
    <row r="4" spans="1:20" x14ac:dyDescent="0.3">
      <c r="A4" s="195">
        <v>-3.5999999999999997E-2</v>
      </c>
      <c r="B4" s="10">
        <v>1.2250000000000001</v>
      </c>
      <c r="C4" s="10">
        <v>1.0669999999999999</v>
      </c>
      <c r="D4" s="10">
        <v>0.62</v>
      </c>
      <c r="E4" s="10">
        <v>0.59799999999999998</v>
      </c>
      <c r="F4" s="10">
        <v>0.46200000000000002</v>
      </c>
      <c r="G4" s="10">
        <v>0.23599999999999999</v>
      </c>
      <c r="H4" s="10">
        <v>-1.9E-2</v>
      </c>
      <c r="I4" s="10">
        <v>0.28999999999999998</v>
      </c>
      <c r="J4" s="196">
        <v>0.314</v>
      </c>
      <c r="K4" s="195">
        <v>-0.23799999999999999</v>
      </c>
      <c r="L4" s="10">
        <v>1.0449999999999999</v>
      </c>
      <c r="M4" s="10">
        <v>0.35199999999999998</v>
      </c>
      <c r="N4" s="10">
        <v>0.51500000000000001</v>
      </c>
      <c r="O4" s="10">
        <v>0.64300000000000002</v>
      </c>
      <c r="P4" s="10">
        <v>0.57999999999999996</v>
      </c>
      <c r="Q4" s="10">
        <v>0.57699999999999996</v>
      </c>
      <c r="R4" s="10">
        <v>0.53500000000000003</v>
      </c>
      <c r="S4" s="10">
        <v>0.59899999999999998</v>
      </c>
      <c r="T4" s="196">
        <v>0.61299999999999999</v>
      </c>
    </row>
    <row r="5" spans="1:20" x14ac:dyDescent="0.3">
      <c r="A5" s="195">
        <v>-1.4999999999999999E-2</v>
      </c>
      <c r="B5" s="10">
        <v>-9.7000000000000003E-2</v>
      </c>
      <c r="C5" s="10">
        <v>-5.8000000000000003E-2</v>
      </c>
      <c r="D5" s="10">
        <v>0.88100000000000001</v>
      </c>
      <c r="E5" s="10">
        <v>0.17299999999999999</v>
      </c>
      <c r="F5" s="10">
        <v>0.27800000000000002</v>
      </c>
      <c r="G5" s="10">
        <v>0.25700000000000001</v>
      </c>
      <c r="H5" s="10">
        <v>0.316</v>
      </c>
      <c r="I5" s="10">
        <v>0.81299999999999994</v>
      </c>
      <c r="J5" s="196">
        <v>0.81499999999999995</v>
      </c>
      <c r="K5" s="195">
        <v>-0.19900000000000001</v>
      </c>
      <c r="L5" s="10">
        <v>-0.16300000000000001</v>
      </c>
      <c r="M5" s="10">
        <v>0.16400000000000001</v>
      </c>
      <c r="N5" s="10">
        <v>-1.2E-2</v>
      </c>
      <c r="O5" s="10">
        <v>0.23</v>
      </c>
      <c r="P5" s="10">
        <v>0.20100000000000001</v>
      </c>
      <c r="Q5" s="10">
        <v>0.13200000000000001</v>
      </c>
      <c r="R5" s="10">
        <v>7.0000000000000007E-2</v>
      </c>
      <c r="S5" s="10">
        <v>-4.0000000000000001E-3</v>
      </c>
      <c r="T5" s="196">
        <v>0.214</v>
      </c>
    </row>
    <row r="6" spans="1:20" x14ac:dyDescent="0.3">
      <c r="A6" s="195">
        <v>4.5999999999999999E-2</v>
      </c>
      <c r="B6" s="10">
        <v>-0.05</v>
      </c>
      <c r="C6" s="10">
        <v>-2.5000000000000001E-2</v>
      </c>
      <c r="D6" s="10">
        <v>-7.2999999999999995E-2</v>
      </c>
      <c r="E6" s="10">
        <v>6.5000000000000002E-2</v>
      </c>
      <c r="F6" s="10">
        <v>6.9000000000000006E-2</v>
      </c>
      <c r="G6" s="10">
        <v>8.2000000000000003E-2</v>
      </c>
      <c r="H6" s="10">
        <v>4.5999999999999999E-2</v>
      </c>
      <c r="I6" s="10">
        <v>4.8000000000000001E-2</v>
      </c>
      <c r="J6" s="196">
        <v>9.4E-2</v>
      </c>
      <c r="K6" s="195">
        <v>-0.17799999999999999</v>
      </c>
      <c r="L6" s="10">
        <v>-0.14799999999999999</v>
      </c>
      <c r="M6" s="10">
        <v>0.255</v>
      </c>
      <c r="N6" s="10">
        <v>-0.16800000000000001</v>
      </c>
      <c r="O6" s="10">
        <v>7.1999999999999995E-2</v>
      </c>
      <c r="P6" s="10">
        <v>6.2E-2</v>
      </c>
      <c r="Q6" s="10">
        <v>8.6999999999999994E-2</v>
      </c>
      <c r="R6" s="10">
        <v>1.4E-2</v>
      </c>
      <c r="S6" s="10">
        <v>8.5999999999999993E-2</v>
      </c>
      <c r="T6" s="196">
        <v>2.3E-2</v>
      </c>
    </row>
    <row r="7" spans="1:20" x14ac:dyDescent="0.3">
      <c r="A7" s="195">
        <v>8.6999999999999994E-2</v>
      </c>
      <c r="B7" s="10">
        <v>1.514</v>
      </c>
      <c r="C7" s="10">
        <v>0.98799999999999999</v>
      </c>
      <c r="D7" s="10">
        <v>0.187</v>
      </c>
      <c r="E7" s="10">
        <v>0.54600000000000004</v>
      </c>
      <c r="F7" s="10">
        <v>0.47299999999999998</v>
      </c>
      <c r="G7" s="10">
        <v>0.39200000000000002</v>
      </c>
      <c r="H7" s="10">
        <v>0.27700000000000002</v>
      </c>
      <c r="I7" s="10">
        <v>0.14799999999999999</v>
      </c>
      <c r="J7" s="196">
        <v>0.20499999999999999</v>
      </c>
      <c r="K7" s="195">
        <v>-0.159</v>
      </c>
      <c r="L7" s="10">
        <v>0.84399999999999997</v>
      </c>
      <c r="M7" s="10">
        <v>3.9910000000000001</v>
      </c>
      <c r="N7" s="10">
        <v>0.51300000000000001</v>
      </c>
      <c r="O7" s="10">
        <v>0.36499999999999999</v>
      </c>
      <c r="P7" s="10">
        <v>0.254</v>
      </c>
      <c r="Q7" s="10">
        <v>0.26200000000000001</v>
      </c>
      <c r="R7" s="10">
        <v>-8.8999999999999996E-2</v>
      </c>
      <c r="S7" s="10">
        <v>0.38400000000000001</v>
      </c>
      <c r="T7" s="196">
        <v>0.13700000000000001</v>
      </c>
    </row>
    <row r="8" spans="1:20" x14ac:dyDescent="0.3">
      <c r="A8" s="195">
        <v>0.246</v>
      </c>
      <c r="B8" s="10">
        <v>0.435</v>
      </c>
      <c r="C8" s="10">
        <v>0.48399999999999999</v>
      </c>
      <c r="D8" s="10">
        <v>0.80300000000000005</v>
      </c>
      <c r="E8" s="10">
        <v>0.14499999999999999</v>
      </c>
      <c r="F8" s="10">
        <v>0.25900000000000001</v>
      </c>
      <c r="G8" s="10">
        <v>0.24099999999999999</v>
      </c>
      <c r="H8" s="10">
        <v>0.23100000000000001</v>
      </c>
      <c r="I8" s="10">
        <v>0.30399999999999999</v>
      </c>
      <c r="J8" s="196">
        <v>0.37</v>
      </c>
      <c r="K8" s="195">
        <v>-0.14899999999999999</v>
      </c>
      <c r="L8" s="10">
        <v>0.69599999999999995</v>
      </c>
      <c r="M8" s="10">
        <v>-0.09</v>
      </c>
      <c r="N8" s="10">
        <v>-0.22</v>
      </c>
      <c r="O8" s="10">
        <v>-2.1000000000000001E-2</v>
      </c>
      <c r="P8" s="10">
        <v>-2.1999999999999999E-2</v>
      </c>
      <c r="Q8" s="10">
        <v>-1.4E-2</v>
      </c>
      <c r="R8" s="10">
        <v>-4.5999999999999999E-2</v>
      </c>
      <c r="S8" s="10">
        <v>-5.3999999999999999E-2</v>
      </c>
      <c r="T8" s="196">
        <v>-0.14000000000000001</v>
      </c>
    </row>
    <row r="9" spans="1:20" x14ac:dyDescent="0.3">
      <c r="A9" s="195">
        <v>0.25600000000000001</v>
      </c>
      <c r="B9" s="10">
        <v>-0.04</v>
      </c>
      <c r="C9" s="10">
        <v>0.66900000000000004</v>
      </c>
      <c r="D9" s="10">
        <v>0.65800000000000003</v>
      </c>
      <c r="E9" s="10">
        <v>0.114</v>
      </c>
      <c r="F9" s="10">
        <v>9.1999999999999998E-2</v>
      </c>
      <c r="G9" s="10">
        <v>5.8000000000000003E-2</v>
      </c>
      <c r="H9" s="10">
        <v>3.5999999999999997E-2</v>
      </c>
      <c r="I9" s="10">
        <v>0.33500000000000002</v>
      </c>
      <c r="J9" s="196">
        <v>0.24399999999999999</v>
      </c>
      <c r="K9" s="195">
        <v>-0.14399999999999999</v>
      </c>
      <c r="L9" s="10">
        <v>0.73</v>
      </c>
      <c r="M9" s="10">
        <v>7.2999999999999995E-2</v>
      </c>
      <c r="N9" s="10">
        <v>0.36199999999999999</v>
      </c>
      <c r="O9" s="10">
        <v>0.106</v>
      </c>
      <c r="P9" s="10">
        <v>0.127</v>
      </c>
      <c r="Q9" s="10">
        <v>0.158</v>
      </c>
      <c r="R9" s="10">
        <v>0.127</v>
      </c>
      <c r="S9" s="10">
        <v>0.309</v>
      </c>
      <c r="T9" s="196">
        <v>0.13700000000000001</v>
      </c>
    </row>
    <row r="10" spans="1:20" x14ac:dyDescent="0.3">
      <c r="A10" s="195">
        <v>0.29899999999999999</v>
      </c>
      <c r="B10" s="10">
        <v>0.63</v>
      </c>
      <c r="C10" s="10">
        <v>0.8</v>
      </c>
      <c r="D10" s="10">
        <v>0.55400000000000005</v>
      </c>
      <c r="E10" s="10">
        <v>0.41699999999999998</v>
      </c>
      <c r="F10" s="10">
        <v>0.44500000000000001</v>
      </c>
      <c r="G10" s="10">
        <v>0.45900000000000002</v>
      </c>
      <c r="H10" s="10">
        <v>0.41399999999999998</v>
      </c>
      <c r="I10" s="10">
        <v>0.55700000000000005</v>
      </c>
      <c r="J10" s="196">
        <v>0.56799999999999995</v>
      </c>
      <c r="K10" s="195">
        <v>-8.8999999999999996E-2</v>
      </c>
      <c r="L10" s="10">
        <v>0.45600000000000002</v>
      </c>
      <c r="M10" s="10">
        <v>-0.128</v>
      </c>
      <c r="N10" s="10">
        <v>0.88</v>
      </c>
      <c r="O10" s="10">
        <v>8.6999999999999994E-2</v>
      </c>
      <c r="P10" s="10">
        <v>9.6000000000000002E-2</v>
      </c>
      <c r="Q10" s="10">
        <v>9.1999999999999998E-2</v>
      </c>
      <c r="R10" s="10">
        <v>0.19600000000000001</v>
      </c>
      <c r="S10" s="10">
        <v>2.7E-2</v>
      </c>
      <c r="T10" s="196">
        <v>0.17199999999999999</v>
      </c>
    </row>
    <row r="11" spans="1:20" x14ac:dyDescent="0.3">
      <c r="A11" s="195">
        <v>0.32700000000000001</v>
      </c>
      <c r="B11" s="10">
        <v>0.53200000000000003</v>
      </c>
      <c r="C11" s="10">
        <v>1.2949999999999999</v>
      </c>
      <c r="D11" s="10">
        <v>3.2000000000000001E-2</v>
      </c>
      <c r="E11" s="10">
        <v>0.34899999999999998</v>
      </c>
      <c r="F11" s="10">
        <v>0.26300000000000001</v>
      </c>
      <c r="G11" s="10">
        <v>0.111</v>
      </c>
      <c r="H11" s="10">
        <v>-2.1999999999999999E-2</v>
      </c>
      <c r="I11" s="10">
        <v>-0.112</v>
      </c>
      <c r="J11" s="196">
        <v>-0.104</v>
      </c>
      <c r="K11" s="195">
        <v>-8.7999999999999995E-2</v>
      </c>
      <c r="L11" s="10">
        <v>-5.2999999999999999E-2</v>
      </c>
      <c r="M11" s="10">
        <v>-0.1</v>
      </c>
      <c r="N11" s="10">
        <v>-0.1</v>
      </c>
      <c r="O11" s="10">
        <v>0.251</v>
      </c>
      <c r="P11" s="10">
        <v>0.19700000000000001</v>
      </c>
      <c r="Q11" s="10">
        <v>0.315</v>
      </c>
      <c r="R11" s="10">
        <v>0.35299999999999998</v>
      </c>
      <c r="S11" s="10">
        <v>6.6000000000000003E-2</v>
      </c>
      <c r="T11" s="196">
        <v>-4.2000000000000003E-2</v>
      </c>
    </row>
    <row r="12" spans="1:20" x14ac:dyDescent="0.3">
      <c r="A12" s="195">
        <v>0.51200000000000001</v>
      </c>
      <c r="B12" s="10">
        <v>1.7999999999999999E-2</v>
      </c>
      <c r="C12" s="10">
        <v>5.1999999999999998E-2</v>
      </c>
      <c r="D12" s="10">
        <v>0.50700000000000001</v>
      </c>
      <c r="E12" s="10">
        <v>0.48399999999999999</v>
      </c>
      <c r="F12" s="10">
        <v>0.32200000000000001</v>
      </c>
      <c r="G12" s="10">
        <v>7.3999999999999996E-2</v>
      </c>
      <c r="H12" s="10">
        <v>-0.11</v>
      </c>
      <c r="I12" s="10">
        <v>0.129</v>
      </c>
      <c r="J12" s="196">
        <v>0.13700000000000001</v>
      </c>
      <c r="K12" s="195">
        <v>-7.9000000000000001E-2</v>
      </c>
      <c r="L12" s="10">
        <v>-0.127</v>
      </c>
      <c r="M12" s="10">
        <v>6.0000000000000001E-3</v>
      </c>
      <c r="N12" s="10">
        <v>-0.106</v>
      </c>
      <c r="O12" s="10">
        <v>-1.4999999999999999E-2</v>
      </c>
      <c r="P12" s="10">
        <v>-8.9999999999999993E-3</v>
      </c>
      <c r="Q12" s="10">
        <v>1.7999999999999999E-2</v>
      </c>
      <c r="R12" s="10">
        <v>-2E-3</v>
      </c>
      <c r="S12" s="10">
        <v>6.5000000000000002E-2</v>
      </c>
      <c r="T12" s="196">
        <v>-5.1999999999999998E-2</v>
      </c>
    </row>
    <row r="13" spans="1:20" x14ac:dyDescent="0.3">
      <c r="A13" s="195">
        <v>0.57899999999999996</v>
      </c>
      <c r="B13" s="10">
        <v>-7.4999999999999997E-2</v>
      </c>
      <c r="C13" s="10">
        <v>-0.20100000000000001</v>
      </c>
      <c r="D13" s="10">
        <v>0.182</v>
      </c>
      <c r="E13" s="10">
        <v>0.249</v>
      </c>
      <c r="F13" s="10">
        <v>0.27100000000000002</v>
      </c>
      <c r="G13" s="10">
        <v>0.3</v>
      </c>
      <c r="H13" s="10">
        <v>0.45700000000000002</v>
      </c>
      <c r="I13" s="10">
        <v>0.621</v>
      </c>
      <c r="J13" s="196">
        <v>0.29699999999999999</v>
      </c>
      <c r="K13" s="195">
        <v>-3.5999999999999997E-2</v>
      </c>
      <c r="L13" s="10">
        <v>-7.9000000000000001E-2</v>
      </c>
      <c r="M13" s="10">
        <v>-0.14299999999999999</v>
      </c>
      <c r="N13" s="10">
        <v>-0.16400000000000001</v>
      </c>
      <c r="O13" s="10">
        <v>2.5999999999999999E-2</v>
      </c>
      <c r="P13" s="10">
        <v>-9.0999999999999998E-2</v>
      </c>
      <c r="Q13" s="10">
        <v>-0.14699999999999999</v>
      </c>
      <c r="R13" s="10">
        <v>-0.16400000000000001</v>
      </c>
      <c r="S13" s="10">
        <v>-0.11899999999999999</v>
      </c>
      <c r="T13" s="196">
        <v>-0.125</v>
      </c>
    </row>
    <row r="14" spans="1:20" x14ac:dyDescent="0.3">
      <c r="A14" s="195">
        <v>0.63200000000000001</v>
      </c>
      <c r="B14" s="10">
        <v>0.16700000000000001</v>
      </c>
      <c r="C14" s="10">
        <v>7.9000000000000001E-2</v>
      </c>
      <c r="D14" s="10">
        <v>0.159</v>
      </c>
      <c r="E14" s="10">
        <v>0.30199999999999999</v>
      </c>
      <c r="F14" s="10">
        <v>0.19800000000000001</v>
      </c>
      <c r="G14" s="10">
        <v>4.2999999999999997E-2</v>
      </c>
      <c r="H14" s="10">
        <v>-1.0999999999999999E-2</v>
      </c>
      <c r="I14" s="10">
        <v>-2.3E-2</v>
      </c>
      <c r="J14" s="196">
        <v>-4.1000000000000002E-2</v>
      </c>
      <c r="K14" s="195">
        <v>0.40799999999999997</v>
      </c>
      <c r="L14" s="10">
        <v>-0.2</v>
      </c>
      <c r="M14" s="10">
        <v>4.3999999999999997E-2</v>
      </c>
      <c r="N14" s="10">
        <v>0.11700000000000001</v>
      </c>
      <c r="O14" s="10">
        <v>0.442</v>
      </c>
      <c r="P14" s="10">
        <v>0.20799999999999999</v>
      </c>
      <c r="Q14" s="10">
        <v>-3.0000000000000001E-3</v>
      </c>
      <c r="R14" s="10">
        <v>-3.9E-2</v>
      </c>
      <c r="S14" s="10">
        <v>-0.05</v>
      </c>
      <c r="T14" s="196">
        <v>-5.0999999999999997E-2</v>
      </c>
    </row>
    <row r="15" spans="1:20" x14ac:dyDescent="0.3">
      <c r="A15" s="195">
        <v>0.67900000000000005</v>
      </c>
      <c r="B15" s="10">
        <v>-2.4E-2</v>
      </c>
      <c r="C15" s="10">
        <v>1.9350000000000001</v>
      </c>
      <c r="D15" s="10">
        <v>0.14499999999999999</v>
      </c>
      <c r="E15" s="10">
        <v>0.71599999999999997</v>
      </c>
      <c r="F15" s="10">
        <v>0.76100000000000001</v>
      </c>
      <c r="G15" s="10">
        <v>0.95</v>
      </c>
      <c r="H15" s="10">
        <v>1.04</v>
      </c>
      <c r="I15" s="10">
        <v>0.67600000000000005</v>
      </c>
      <c r="J15" s="196">
        <v>0.59599999999999997</v>
      </c>
      <c r="K15" s="195">
        <v>0.55200000000000005</v>
      </c>
      <c r="L15" s="10">
        <v>1.4950000000000001</v>
      </c>
      <c r="M15" s="10">
        <v>0.81200000000000006</v>
      </c>
      <c r="N15" s="10">
        <v>0.85</v>
      </c>
      <c r="O15" s="10">
        <v>0.67400000000000004</v>
      </c>
      <c r="P15" s="10">
        <v>0.67100000000000004</v>
      </c>
      <c r="Q15" s="10">
        <v>0.68899999999999995</v>
      </c>
      <c r="R15" s="10">
        <v>0.69699999999999995</v>
      </c>
      <c r="S15" s="10">
        <v>0.70199999999999996</v>
      </c>
      <c r="T15" s="196">
        <v>0.75700000000000001</v>
      </c>
    </row>
    <row r="16" spans="1:20" x14ac:dyDescent="0.3">
      <c r="A16" s="195">
        <v>0.69199999999999995</v>
      </c>
      <c r="B16" s="10">
        <v>0.11899999999999999</v>
      </c>
      <c r="C16" s="10">
        <v>-0.105</v>
      </c>
      <c r="D16" s="10">
        <v>0.13</v>
      </c>
      <c r="E16" s="10">
        <v>0.33200000000000002</v>
      </c>
      <c r="F16" s="10">
        <v>0.255</v>
      </c>
      <c r="G16" s="10">
        <v>0.251</v>
      </c>
      <c r="H16" s="10">
        <v>0.126</v>
      </c>
      <c r="I16" s="10">
        <v>6.5000000000000002E-2</v>
      </c>
      <c r="J16" s="196">
        <v>-4.0000000000000001E-3</v>
      </c>
      <c r="K16" s="195">
        <v>0.623</v>
      </c>
      <c r="L16" s="10">
        <v>0.53800000000000003</v>
      </c>
      <c r="M16" s="10">
        <v>0.91400000000000003</v>
      </c>
      <c r="N16" s="10">
        <v>0.25600000000000001</v>
      </c>
      <c r="O16" s="10">
        <v>0.50800000000000001</v>
      </c>
      <c r="P16" s="10">
        <v>0.34399999999999997</v>
      </c>
      <c r="Q16" s="10">
        <v>0.26400000000000001</v>
      </c>
      <c r="R16" s="10">
        <v>0.29899999999999999</v>
      </c>
      <c r="S16" s="10">
        <v>-0.34799999999999998</v>
      </c>
      <c r="T16" s="196">
        <v>3.331</v>
      </c>
    </row>
    <row r="17" spans="1:20" x14ac:dyDescent="0.3">
      <c r="A17" s="195">
        <v>0.71</v>
      </c>
      <c r="B17" s="10">
        <v>0.50900000000000001</v>
      </c>
      <c r="C17" s="10">
        <v>0.872</v>
      </c>
      <c r="D17" s="10">
        <v>0.26900000000000002</v>
      </c>
      <c r="E17" s="10">
        <v>0.45500000000000002</v>
      </c>
      <c r="F17" s="10">
        <v>0.502</v>
      </c>
      <c r="G17" s="10">
        <v>0.69199999999999995</v>
      </c>
      <c r="H17" s="10">
        <v>0.89600000000000002</v>
      </c>
      <c r="I17" s="10">
        <v>0.38400000000000001</v>
      </c>
      <c r="J17" s="196">
        <v>0.46700000000000003</v>
      </c>
      <c r="K17" s="195">
        <v>0.68400000000000005</v>
      </c>
      <c r="L17" s="10">
        <v>9.1999999999999998E-2</v>
      </c>
      <c r="M17" s="10">
        <v>0.60199999999999998</v>
      </c>
      <c r="N17" s="10">
        <v>0.34899999999999998</v>
      </c>
      <c r="O17" s="10">
        <v>0.317</v>
      </c>
      <c r="P17" s="10">
        <v>0.309</v>
      </c>
      <c r="Q17" s="10">
        <v>0.23699999999999999</v>
      </c>
      <c r="R17" s="10">
        <v>0.13400000000000001</v>
      </c>
      <c r="S17" s="10">
        <v>0.248</v>
      </c>
      <c r="T17" s="196">
        <v>0.22600000000000001</v>
      </c>
    </row>
    <row r="18" spans="1:20" x14ac:dyDescent="0.3">
      <c r="A18" s="195">
        <v>0.74299999999999999</v>
      </c>
      <c r="B18" s="10">
        <v>1.343</v>
      </c>
      <c r="C18" s="10">
        <v>0.99099999999999999</v>
      </c>
      <c r="D18" s="10">
        <v>0.46700000000000003</v>
      </c>
      <c r="E18" s="10">
        <v>0.752</v>
      </c>
      <c r="F18" s="10">
        <v>0.71099999999999997</v>
      </c>
      <c r="G18" s="10">
        <v>0.753</v>
      </c>
      <c r="H18" s="10">
        <v>0.57499999999999996</v>
      </c>
      <c r="I18" s="10">
        <v>0.59799999999999998</v>
      </c>
      <c r="J18" s="196">
        <v>0.60599999999999998</v>
      </c>
      <c r="K18" s="195">
        <v>0.78600000000000003</v>
      </c>
      <c r="L18" s="10">
        <v>0.27</v>
      </c>
      <c r="M18" s="10">
        <v>0.27500000000000002</v>
      </c>
      <c r="N18" s="10">
        <v>0.48199999999999998</v>
      </c>
      <c r="O18" s="10">
        <v>0.52400000000000002</v>
      </c>
      <c r="P18" s="10">
        <v>0.498</v>
      </c>
      <c r="Q18" s="10">
        <v>0.61499999999999999</v>
      </c>
      <c r="R18" s="10">
        <v>0.378</v>
      </c>
      <c r="S18" s="10">
        <v>2.444</v>
      </c>
      <c r="T18" s="196">
        <v>-0.32600000000000001</v>
      </c>
    </row>
    <row r="19" spans="1:20" x14ac:dyDescent="0.3">
      <c r="A19" s="195">
        <v>0.80900000000000005</v>
      </c>
      <c r="B19" s="10" t="s">
        <v>223</v>
      </c>
      <c r="C19" s="10">
        <v>-8.8999999999999996E-2</v>
      </c>
      <c r="D19" s="10">
        <v>0.91500000000000004</v>
      </c>
      <c r="E19" s="10">
        <v>0.36299999999999999</v>
      </c>
      <c r="F19" s="10">
        <v>0.48699999999999999</v>
      </c>
      <c r="G19" s="10">
        <v>0.69299999999999995</v>
      </c>
      <c r="H19" s="10">
        <v>0.96899999999999997</v>
      </c>
      <c r="I19" s="10">
        <v>1.0229999999999999</v>
      </c>
      <c r="J19" s="196">
        <v>0.90800000000000003</v>
      </c>
      <c r="K19" s="195">
        <v>0.83599999999999997</v>
      </c>
      <c r="L19" s="10">
        <v>0.748</v>
      </c>
      <c r="M19" s="10">
        <v>0.218</v>
      </c>
      <c r="N19" s="10">
        <v>0.35799999999999998</v>
      </c>
      <c r="O19" s="10">
        <v>0.42899999999999999</v>
      </c>
      <c r="P19" s="10">
        <v>0.308</v>
      </c>
      <c r="Q19" s="10">
        <v>0.21199999999999999</v>
      </c>
      <c r="R19" s="10">
        <v>0.13400000000000001</v>
      </c>
      <c r="S19" s="10">
        <v>2.8000000000000001E-2</v>
      </c>
      <c r="T19" s="196">
        <v>0.189</v>
      </c>
    </row>
    <row r="20" spans="1:20" x14ac:dyDescent="0.3">
      <c r="A20" s="195">
        <v>0.82</v>
      </c>
      <c r="B20" s="10">
        <v>1.0209999999999999</v>
      </c>
      <c r="C20" s="10">
        <v>0.53700000000000003</v>
      </c>
      <c r="D20" s="10">
        <v>0.98199999999999998</v>
      </c>
      <c r="E20" s="10">
        <v>0.50700000000000001</v>
      </c>
      <c r="F20" s="10">
        <v>0.48399999999999999</v>
      </c>
      <c r="G20" s="10">
        <v>0.41699999999999998</v>
      </c>
      <c r="H20" s="10">
        <v>0.46500000000000002</v>
      </c>
      <c r="I20" s="10">
        <v>0.629</v>
      </c>
      <c r="J20" s="196">
        <v>0.46700000000000003</v>
      </c>
      <c r="K20" s="195">
        <v>1.0209999999999999</v>
      </c>
      <c r="L20" s="10">
        <v>2.399</v>
      </c>
      <c r="M20" s="10">
        <v>1.2999999999999999E-2</v>
      </c>
      <c r="N20" s="10">
        <v>-0.106</v>
      </c>
      <c r="O20" s="10">
        <v>0.20100000000000001</v>
      </c>
      <c r="P20" s="10">
        <v>0.189</v>
      </c>
      <c r="Q20" s="10">
        <v>0.14099999999999999</v>
      </c>
      <c r="R20" s="10">
        <v>0.182</v>
      </c>
      <c r="S20" s="10">
        <v>0.52700000000000002</v>
      </c>
      <c r="T20" s="196">
        <v>0.40300000000000002</v>
      </c>
    </row>
    <row r="21" spans="1:20" x14ac:dyDescent="0.3">
      <c r="A21" s="195">
        <v>0.82499999999999996</v>
      </c>
      <c r="B21" s="10">
        <v>1.3859999999999999</v>
      </c>
      <c r="C21" s="10">
        <v>0.79300000000000004</v>
      </c>
      <c r="D21" s="10">
        <v>0.81499999999999995</v>
      </c>
      <c r="E21" s="10">
        <v>0.64300000000000002</v>
      </c>
      <c r="F21" s="10">
        <v>0.70399999999999996</v>
      </c>
      <c r="G21" s="10">
        <v>0.84299999999999997</v>
      </c>
      <c r="H21" s="10">
        <v>1.1439999999999999</v>
      </c>
      <c r="I21" s="10">
        <v>0.84799999999999998</v>
      </c>
      <c r="J21" s="196">
        <v>0.79200000000000004</v>
      </c>
      <c r="K21" s="195">
        <v>1.153</v>
      </c>
      <c r="L21" s="10">
        <v>0.86899999999999999</v>
      </c>
      <c r="M21" s="10">
        <v>0.66</v>
      </c>
      <c r="N21" s="10">
        <v>0.59899999999999998</v>
      </c>
      <c r="O21" s="10">
        <v>0.80500000000000005</v>
      </c>
      <c r="P21" s="10">
        <v>0.77800000000000002</v>
      </c>
      <c r="Q21" s="10">
        <v>0.71099999999999997</v>
      </c>
      <c r="R21" s="10">
        <v>0.76700000000000002</v>
      </c>
      <c r="S21" s="10">
        <v>-5.7000000000000002E-2</v>
      </c>
      <c r="T21" s="196">
        <v>-0.44700000000000001</v>
      </c>
    </row>
    <row r="22" spans="1:20" x14ac:dyDescent="0.3">
      <c r="A22" s="195">
        <v>0.92400000000000004</v>
      </c>
      <c r="B22" s="10">
        <v>0.52500000000000002</v>
      </c>
      <c r="C22" s="10">
        <v>0.41599999999999998</v>
      </c>
      <c r="D22" s="10">
        <v>0.40799999999999997</v>
      </c>
      <c r="E22" s="10">
        <v>0.623</v>
      </c>
      <c r="F22" s="10">
        <v>0.60199999999999998</v>
      </c>
      <c r="G22" s="10">
        <v>0.627</v>
      </c>
      <c r="H22" s="10">
        <v>0.51800000000000002</v>
      </c>
      <c r="I22" s="10">
        <v>0.52400000000000002</v>
      </c>
      <c r="J22" s="196">
        <v>0.64300000000000002</v>
      </c>
      <c r="K22" s="195">
        <v>1.296</v>
      </c>
      <c r="L22" s="10">
        <v>0.82699999999999996</v>
      </c>
      <c r="M22" s="10">
        <v>0.48099999999999998</v>
      </c>
      <c r="N22" s="10">
        <v>0.11799999999999999</v>
      </c>
      <c r="O22" s="10">
        <v>0.48499999999999999</v>
      </c>
      <c r="P22" s="10">
        <v>0.48399999999999999</v>
      </c>
      <c r="Q22" s="10">
        <v>0.46500000000000002</v>
      </c>
      <c r="R22" s="10">
        <v>0.46500000000000002</v>
      </c>
      <c r="S22" s="10">
        <v>0.50800000000000001</v>
      </c>
      <c r="T22" s="196">
        <v>0.54100000000000004</v>
      </c>
    </row>
    <row r="23" spans="1:20" x14ac:dyDescent="0.3">
      <c r="A23" s="195">
        <v>1.0049999999999999</v>
      </c>
      <c r="B23" s="10">
        <v>7.3739999999999997</v>
      </c>
      <c r="C23" s="10">
        <v>0.69899999999999995</v>
      </c>
      <c r="D23" s="10">
        <v>0.01</v>
      </c>
      <c r="E23" s="10">
        <v>0.35599999999999998</v>
      </c>
      <c r="F23" s="10">
        <v>0.44900000000000001</v>
      </c>
      <c r="G23" s="10">
        <v>0.60199999999999998</v>
      </c>
      <c r="H23" s="10">
        <v>0.79100000000000004</v>
      </c>
      <c r="I23" s="10">
        <v>0.28899999999999998</v>
      </c>
      <c r="J23" s="196">
        <v>0.16</v>
      </c>
      <c r="K23" s="195">
        <v>1.3540000000000001</v>
      </c>
      <c r="L23" s="10">
        <v>1.766</v>
      </c>
      <c r="M23" s="10">
        <v>1.0209999999999999</v>
      </c>
      <c r="N23" s="10">
        <v>0.75600000000000001</v>
      </c>
      <c r="O23" s="10">
        <v>1.087</v>
      </c>
      <c r="P23" s="10">
        <v>1.0960000000000001</v>
      </c>
      <c r="Q23" s="10">
        <v>1.0369999999999999</v>
      </c>
      <c r="R23" s="10">
        <v>1</v>
      </c>
      <c r="S23" s="10">
        <v>0.98</v>
      </c>
      <c r="T23" s="196">
        <v>1.0649999999999999</v>
      </c>
    </row>
    <row r="24" spans="1:20" x14ac:dyDescent="0.3">
      <c r="A24" s="195">
        <v>1.0820000000000001</v>
      </c>
      <c r="B24" s="10">
        <v>1.4339999999999999</v>
      </c>
      <c r="C24" s="10">
        <v>0.38200000000000001</v>
      </c>
      <c r="D24" s="10">
        <v>1.3360000000000001</v>
      </c>
      <c r="E24" s="10">
        <v>0.46300000000000002</v>
      </c>
      <c r="F24" s="10">
        <v>0.65300000000000002</v>
      </c>
      <c r="G24" s="10">
        <v>0.84399999999999997</v>
      </c>
      <c r="H24" s="10">
        <v>1.1140000000000001</v>
      </c>
      <c r="I24" s="10">
        <v>1.2250000000000001</v>
      </c>
      <c r="J24" s="196">
        <v>1.3620000000000001</v>
      </c>
      <c r="K24" s="195">
        <v>1.4870000000000001</v>
      </c>
      <c r="L24" s="10">
        <v>1.671</v>
      </c>
      <c r="M24" s="10">
        <v>0.629</v>
      </c>
      <c r="N24" s="10">
        <v>0.80400000000000005</v>
      </c>
      <c r="O24" s="10">
        <v>0.69199999999999995</v>
      </c>
      <c r="P24" s="10">
        <v>0.68899999999999995</v>
      </c>
      <c r="Q24" s="10">
        <v>0.78100000000000003</v>
      </c>
      <c r="R24" s="10">
        <v>0.68899999999999995</v>
      </c>
      <c r="S24" s="10">
        <v>0.59699999999999998</v>
      </c>
      <c r="T24" s="196">
        <v>0.85899999999999999</v>
      </c>
    </row>
    <row r="25" spans="1:20" x14ac:dyDescent="0.3">
      <c r="A25" s="195">
        <v>1.085</v>
      </c>
      <c r="B25" s="10">
        <v>0.22800000000000001</v>
      </c>
      <c r="C25" s="10">
        <v>0.248</v>
      </c>
      <c r="D25" s="10">
        <v>0.29699999999999999</v>
      </c>
      <c r="E25" s="10">
        <v>0.29299999999999998</v>
      </c>
      <c r="F25" s="10">
        <v>0.27400000000000002</v>
      </c>
      <c r="G25" s="10">
        <v>0.32700000000000001</v>
      </c>
      <c r="H25" s="10">
        <v>0.17599999999999999</v>
      </c>
      <c r="I25" s="10">
        <v>0.189</v>
      </c>
      <c r="J25" s="196">
        <v>0.17100000000000001</v>
      </c>
      <c r="K25" s="195">
        <v>1.587</v>
      </c>
      <c r="L25" s="10">
        <v>1.85</v>
      </c>
      <c r="M25" s="10">
        <v>0.68500000000000005</v>
      </c>
      <c r="N25" s="10">
        <v>0.497</v>
      </c>
      <c r="O25" s="10">
        <v>0.89600000000000002</v>
      </c>
      <c r="P25" s="10">
        <v>0.83099999999999996</v>
      </c>
      <c r="Q25" s="10">
        <v>0.8</v>
      </c>
      <c r="R25" s="10">
        <v>0.77700000000000002</v>
      </c>
      <c r="S25" s="10">
        <v>0.77200000000000002</v>
      </c>
      <c r="T25" s="196">
        <v>0.83599999999999997</v>
      </c>
    </row>
    <row r="26" spans="1:20" x14ac:dyDescent="0.3">
      <c r="A26" s="195">
        <v>1.1919999999999999</v>
      </c>
      <c r="B26" s="10">
        <v>0.80400000000000005</v>
      </c>
      <c r="C26" s="10">
        <v>0.64100000000000001</v>
      </c>
      <c r="D26" s="10">
        <v>0.22900000000000001</v>
      </c>
      <c r="E26" s="10">
        <v>0.51700000000000002</v>
      </c>
      <c r="F26" s="10">
        <v>0.50800000000000001</v>
      </c>
      <c r="G26" s="10">
        <v>0.51800000000000002</v>
      </c>
      <c r="H26" s="10">
        <v>0.48199999999999998</v>
      </c>
      <c r="I26" s="10">
        <v>0.35699999999999998</v>
      </c>
      <c r="J26" s="196">
        <v>0.24299999999999999</v>
      </c>
      <c r="K26" s="195">
        <v>1.6419999999999999</v>
      </c>
      <c r="L26" s="10">
        <v>1.68</v>
      </c>
      <c r="M26" s="10">
        <v>0.80300000000000005</v>
      </c>
      <c r="N26" s="10">
        <v>0.92</v>
      </c>
      <c r="O26" s="10">
        <v>0.77900000000000003</v>
      </c>
      <c r="P26" s="10">
        <v>0.77700000000000002</v>
      </c>
      <c r="Q26" s="10">
        <v>0.77800000000000002</v>
      </c>
      <c r="R26" s="10">
        <v>0.79500000000000004</v>
      </c>
      <c r="S26" s="10">
        <v>0.82499999999999996</v>
      </c>
      <c r="T26" s="196">
        <v>0.84399999999999997</v>
      </c>
    </row>
    <row r="27" spans="1:20" x14ac:dyDescent="0.3">
      <c r="A27" s="195">
        <v>1.2929999999999999</v>
      </c>
      <c r="B27" s="10">
        <v>1.429</v>
      </c>
      <c r="C27" s="10">
        <v>1.637</v>
      </c>
      <c r="D27" s="10">
        <v>1.0089999999999999</v>
      </c>
      <c r="E27" s="10">
        <v>0.88100000000000001</v>
      </c>
      <c r="F27" s="10">
        <v>0.90400000000000003</v>
      </c>
      <c r="G27" s="10">
        <v>0.875</v>
      </c>
      <c r="H27" s="10">
        <v>0.874</v>
      </c>
      <c r="I27" s="10">
        <v>1.105</v>
      </c>
      <c r="J27" s="196">
        <v>1.2050000000000001</v>
      </c>
      <c r="K27" s="195">
        <v>1.667</v>
      </c>
      <c r="L27" s="10">
        <v>2.2109999999999999</v>
      </c>
      <c r="M27" s="10">
        <v>1.206</v>
      </c>
      <c r="N27" s="10">
        <v>1.206</v>
      </c>
      <c r="O27" s="10">
        <v>1.2330000000000001</v>
      </c>
      <c r="P27" s="10" t="s">
        <v>223</v>
      </c>
      <c r="Q27" s="10">
        <v>1.262</v>
      </c>
      <c r="R27" s="10">
        <v>1.3049999999999999</v>
      </c>
      <c r="S27" s="10">
        <v>1.228</v>
      </c>
      <c r="T27" s="196">
        <v>1.6839999999999999</v>
      </c>
    </row>
    <row r="28" spans="1:20" x14ac:dyDescent="0.3">
      <c r="A28" s="195">
        <v>1.3160000000000001</v>
      </c>
      <c r="B28" s="10">
        <v>-0.14499999999999999</v>
      </c>
      <c r="C28" s="10">
        <v>-2E-3</v>
      </c>
      <c r="D28" s="10">
        <v>0.188</v>
      </c>
      <c r="E28" s="10">
        <v>0.29399999999999998</v>
      </c>
      <c r="F28" s="10">
        <v>0.30299999999999999</v>
      </c>
      <c r="G28" s="10">
        <v>0.23200000000000001</v>
      </c>
      <c r="H28" s="10">
        <v>0.23499999999999999</v>
      </c>
      <c r="I28" s="10">
        <v>0.51700000000000002</v>
      </c>
      <c r="J28" s="196">
        <v>0.40400000000000003</v>
      </c>
      <c r="K28" s="195">
        <v>1.7370000000000001</v>
      </c>
      <c r="L28" s="10">
        <v>1.3640000000000001</v>
      </c>
      <c r="M28" s="10">
        <v>0.69499999999999995</v>
      </c>
      <c r="N28" s="10">
        <v>1.2430000000000001</v>
      </c>
      <c r="O28" s="10">
        <v>0.92700000000000005</v>
      </c>
      <c r="P28" s="10">
        <v>0.88800000000000001</v>
      </c>
      <c r="Q28" s="10">
        <v>0.89900000000000002</v>
      </c>
      <c r="R28" s="10">
        <v>0.90400000000000003</v>
      </c>
      <c r="S28" s="10">
        <v>0.78300000000000003</v>
      </c>
      <c r="T28" s="196">
        <v>0.871</v>
      </c>
    </row>
    <row r="29" spans="1:20" x14ac:dyDescent="0.3">
      <c r="A29" s="195">
        <v>1.581</v>
      </c>
      <c r="B29" s="10">
        <v>0.70299999999999996</v>
      </c>
      <c r="C29" s="10">
        <v>1.393</v>
      </c>
      <c r="D29" s="10">
        <v>0.311</v>
      </c>
      <c r="E29" s="10">
        <v>0.376</v>
      </c>
      <c r="F29" s="10">
        <v>0.34699999999999998</v>
      </c>
      <c r="G29" s="10">
        <v>0.23499999999999999</v>
      </c>
      <c r="H29" s="10">
        <v>0.32200000000000001</v>
      </c>
      <c r="I29" s="10">
        <v>0.123</v>
      </c>
      <c r="J29" s="196">
        <v>0.14000000000000001</v>
      </c>
      <c r="K29" s="195">
        <v>1.744</v>
      </c>
      <c r="L29" s="10">
        <v>1.54</v>
      </c>
      <c r="M29" s="10">
        <v>0.90900000000000003</v>
      </c>
      <c r="N29" s="10">
        <v>0.85</v>
      </c>
      <c r="O29" s="10">
        <v>0.85199999999999998</v>
      </c>
      <c r="P29" s="10">
        <v>0.83699999999999997</v>
      </c>
      <c r="Q29" s="10">
        <v>0.82899999999999996</v>
      </c>
      <c r="R29" s="10">
        <v>0.82799999999999996</v>
      </c>
      <c r="S29" s="10">
        <v>0.86799999999999999</v>
      </c>
      <c r="T29" s="196">
        <v>0.80500000000000005</v>
      </c>
    </row>
    <row r="30" spans="1:20" x14ac:dyDescent="0.3">
      <c r="A30" s="195">
        <v>1.589</v>
      </c>
      <c r="B30" s="10">
        <v>-3.4000000000000002E-2</v>
      </c>
      <c r="C30" s="10">
        <v>-5.2999999999999999E-2</v>
      </c>
      <c r="D30" s="10">
        <v>-5.2999999999999999E-2</v>
      </c>
      <c r="E30" s="10">
        <v>-5.2999999999999999E-2</v>
      </c>
      <c r="F30" s="10">
        <v>-2.3E-2</v>
      </c>
      <c r="G30" s="10">
        <v>-1.2E-2</v>
      </c>
      <c r="H30" s="10">
        <v>5.7000000000000002E-2</v>
      </c>
      <c r="I30" s="10">
        <v>0.06</v>
      </c>
      <c r="J30" s="196">
        <v>-5.2999999999999999E-2</v>
      </c>
      <c r="K30" s="195">
        <v>1.768</v>
      </c>
      <c r="L30" s="10">
        <v>0.72399999999999998</v>
      </c>
      <c r="M30" s="10">
        <v>-0.40899999999999997</v>
      </c>
      <c r="N30" s="10">
        <v>0.95899999999999996</v>
      </c>
      <c r="O30" s="10">
        <v>0.51900000000000002</v>
      </c>
      <c r="P30" s="10">
        <v>0.70399999999999996</v>
      </c>
      <c r="Q30" s="10">
        <v>0.83899999999999997</v>
      </c>
      <c r="R30" s="10">
        <v>0.877</v>
      </c>
      <c r="S30" s="10">
        <v>0.67700000000000005</v>
      </c>
      <c r="T30" s="196">
        <v>0.95799999999999996</v>
      </c>
    </row>
    <row r="31" spans="1:20" x14ac:dyDescent="0.3">
      <c r="A31" s="195">
        <v>1.788</v>
      </c>
      <c r="B31" s="10">
        <v>3.794</v>
      </c>
      <c r="C31" s="10">
        <v>1.355</v>
      </c>
      <c r="D31" s="10">
        <v>1.1759999999999999</v>
      </c>
      <c r="E31" s="10">
        <v>1.2569999999999999</v>
      </c>
      <c r="F31" s="10">
        <v>1.22</v>
      </c>
      <c r="G31" s="10">
        <v>1.171</v>
      </c>
      <c r="H31" s="10">
        <v>1.111</v>
      </c>
      <c r="I31" s="10">
        <v>1.292</v>
      </c>
      <c r="J31" s="196">
        <v>1.244</v>
      </c>
      <c r="K31" s="195">
        <v>1.7769999999999999</v>
      </c>
      <c r="L31" s="10">
        <v>1.375</v>
      </c>
      <c r="M31" s="10">
        <v>1.1950000000000001</v>
      </c>
      <c r="N31" s="10">
        <v>1.3839999999999999</v>
      </c>
      <c r="O31" s="10">
        <v>0.93799999999999994</v>
      </c>
      <c r="P31" s="10">
        <v>0.94899999999999995</v>
      </c>
      <c r="Q31" s="10">
        <v>0.91800000000000004</v>
      </c>
      <c r="R31" s="10">
        <v>0.88</v>
      </c>
      <c r="S31" s="10">
        <v>0.91500000000000004</v>
      </c>
      <c r="T31" s="196">
        <v>0.82099999999999995</v>
      </c>
    </row>
    <row r="32" spans="1:20" x14ac:dyDescent="0.3">
      <c r="A32" s="195">
        <v>1.861</v>
      </c>
      <c r="B32" s="10">
        <v>1.4339999999999999</v>
      </c>
      <c r="C32" s="10">
        <v>0.60499999999999998</v>
      </c>
      <c r="D32" s="10">
        <v>0.78500000000000003</v>
      </c>
      <c r="E32" s="10">
        <v>0.71399999999999997</v>
      </c>
      <c r="F32" s="10">
        <v>0.71299999999999997</v>
      </c>
      <c r="G32" s="10">
        <v>0.71799999999999997</v>
      </c>
      <c r="H32" s="10">
        <v>0.68300000000000005</v>
      </c>
      <c r="I32" s="10">
        <v>0.72499999999999998</v>
      </c>
      <c r="J32" s="196">
        <v>0.75800000000000001</v>
      </c>
      <c r="K32" s="195">
        <v>1.835</v>
      </c>
      <c r="L32" s="10">
        <v>1.897</v>
      </c>
      <c r="M32" s="10">
        <v>0.76700000000000002</v>
      </c>
      <c r="N32" s="10">
        <v>0.86</v>
      </c>
      <c r="O32" s="10">
        <v>1.206</v>
      </c>
      <c r="P32" s="10">
        <v>1.254</v>
      </c>
      <c r="Q32" s="10">
        <v>1.431</v>
      </c>
      <c r="R32" s="10">
        <v>1.4059999999999999</v>
      </c>
      <c r="S32" s="10">
        <v>1.292</v>
      </c>
      <c r="T32" s="196">
        <v>1.206</v>
      </c>
    </row>
    <row r="33" spans="1:20" x14ac:dyDescent="0.3">
      <c r="A33" s="195">
        <v>1.9159999999999999</v>
      </c>
      <c r="B33" s="10">
        <v>-0.111</v>
      </c>
      <c r="C33" s="10">
        <v>0.33300000000000002</v>
      </c>
      <c r="D33" s="10">
        <v>-3.7999999999999999E-2</v>
      </c>
      <c r="E33" s="10">
        <v>8.2000000000000003E-2</v>
      </c>
      <c r="F33" s="10">
        <v>0.20399999999999999</v>
      </c>
      <c r="G33" s="10">
        <v>0.27100000000000002</v>
      </c>
      <c r="H33" s="10">
        <v>0.55600000000000005</v>
      </c>
      <c r="I33" s="10">
        <v>0.154</v>
      </c>
      <c r="J33" s="196">
        <v>6.9000000000000006E-2</v>
      </c>
      <c r="K33" s="195">
        <v>2.16</v>
      </c>
      <c r="L33" s="10">
        <v>2.5830000000000002</v>
      </c>
      <c r="M33" s="10">
        <v>1.0389999999999999</v>
      </c>
      <c r="N33" s="10">
        <v>0.92100000000000004</v>
      </c>
      <c r="O33" s="10">
        <v>1.0429999999999999</v>
      </c>
      <c r="P33" s="10">
        <v>1.0489999999999999</v>
      </c>
      <c r="Q33" s="10">
        <v>1.105</v>
      </c>
      <c r="R33" s="10">
        <v>1.1160000000000001</v>
      </c>
      <c r="S33" s="10">
        <v>1.355</v>
      </c>
      <c r="T33" s="196">
        <v>1.129</v>
      </c>
    </row>
    <row r="34" spans="1:20" x14ac:dyDescent="0.3">
      <c r="A34" s="195">
        <v>1.9450000000000001</v>
      </c>
      <c r="B34" s="10">
        <v>1.0720000000000001</v>
      </c>
      <c r="C34" s="10">
        <v>0.53900000000000003</v>
      </c>
      <c r="D34" s="10">
        <v>1.2270000000000001</v>
      </c>
      <c r="E34" s="10">
        <v>0.88100000000000001</v>
      </c>
      <c r="F34" s="10">
        <v>0.89400000000000002</v>
      </c>
      <c r="G34" s="10">
        <v>0.89700000000000002</v>
      </c>
      <c r="H34" s="10">
        <v>0.76</v>
      </c>
      <c r="I34" s="10">
        <v>0.8</v>
      </c>
      <c r="J34" s="196">
        <v>0.83699999999999997</v>
      </c>
      <c r="K34" s="195">
        <v>2.1869999999999998</v>
      </c>
      <c r="L34" s="10">
        <v>1.2649999999999999</v>
      </c>
      <c r="M34" s="10">
        <v>0.65700000000000003</v>
      </c>
      <c r="N34" s="10">
        <v>0.97</v>
      </c>
      <c r="O34" s="10">
        <v>0.46800000000000003</v>
      </c>
      <c r="P34" s="10">
        <v>0.433</v>
      </c>
      <c r="Q34" s="10">
        <v>0.4</v>
      </c>
      <c r="R34" s="10">
        <v>0.371</v>
      </c>
      <c r="S34" s="10">
        <v>0.27800000000000002</v>
      </c>
      <c r="T34" s="196">
        <v>0.41699999999999998</v>
      </c>
    </row>
    <row r="35" spans="1:20" x14ac:dyDescent="0.3">
      <c r="A35" s="195">
        <v>1.9650000000000001</v>
      </c>
      <c r="B35" s="10">
        <v>4.1000000000000002E-2</v>
      </c>
      <c r="C35" s="10">
        <v>-0.127</v>
      </c>
      <c r="D35" s="10">
        <v>1.077</v>
      </c>
      <c r="E35" s="10">
        <v>0.63600000000000001</v>
      </c>
      <c r="F35" s="10">
        <v>0.45600000000000002</v>
      </c>
      <c r="G35" s="10">
        <v>0.29799999999999999</v>
      </c>
      <c r="H35" s="10">
        <v>3.9E-2</v>
      </c>
      <c r="I35" s="10">
        <v>0.19500000000000001</v>
      </c>
      <c r="J35" s="196">
        <v>0.19600000000000001</v>
      </c>
      <c r="K35" s="195">
        <v>2.2250000000000001</v>
      </c>
      <c r="L35" s="10">
        <v>2.0939999999999999</v>
      </c>
      <c r="M35" s="10">
        <v>0.56999999999999995</v>
      </c>
      <c r="N35" s="10">
        <v>0.80900000000000005</v>
      </c>
      <c r="O35" s="10">
        <v>0.68899999999999995</v>
      </c>
      <c r="P35" s="10">
        <v>0.69899999999999995</v>
      </c>
      <c r="Q35" s="10">
        <v>0.70299999999999996</v>
      </c>
      <c r="R35" s="10">
        <v>0.68300000000000005</v>
      </c>
      <c r="S35" s="10">
        <v>0.54700000000000004</v>
      </c>
      <c r="T35" s="196">
        <v>0.57899999999999996</v>
      </c>
    </row>
    <row r="36" spans="1:20" x14ac:dyDescent="0.3">
      <c r="A36" s="195">
        <v>2.0179999999999998</v>
      </c>
      <c r="B36" s="10">
        <v>2.149</v>
      </c>
      <c r="C36" s="10">
        <v>0.53100000000000003</v>
      </c>
      <c r="D36" s="10">
        <v>0.96</v>
      </c>
      <c r="E36" s="10">
        <v>0.97599999999999998</v>
      </c>
      <c r="F36" s="10">
        <v>0.97899999999999998</v>
      </c>
      <c r="G36" s="10">
        <v>0.97399999999999998</v>
      </c>
      <c r="H36" s="10">
        <v>0.91800000000000004</v>
      </c>
      <c r="I36" s="10">
        <v>0.98299999999999998</v>
      </c>
      <c r="J36" s="196">
        <v>1.0169999999999999</v>
      </c>
      <c r="K36" s="195">
        <v>2.7440000000000002</v>
      </c>
      <c r="L36" s="10">
        <v>1.7130000000000001</v>
      </c>
      <c r="M36" s="10">
        <v>1.157</v>
      </c>
      <c r="N36" s="10">
        <v>0.499</v>
      </c>
      <c r="O36" s="10">
        <v>1.01</v>
      </c>
      <c r="P36" s="10">
        <v>0.99299999999999999</v>
      </c>
      <c r="Q36" s="10">
        <v>0.94899999999999995</v>
      </c>
      <c r="R36" s="10">
        <v>0.82799999999999996</v>
      </c>
      <c r="S36" s="10">
        <v>0.79100000000000004</v>
      </c>
      <c r="T36" s="196">
        <v>0.88800000000000001</v>
      </c>
    </row>
    <row r="37" spans="1:20" x14ac:dyDescent="0.3">
      <c r="A37" s="195">
        <v>2.0190000000000001</v>
      </c>
      <c r="B37" s="10">
        <v>1.181</v>
      </c>
      <c r="C37" s="10">
        <v>0.25900000000000001</v>
      </c>
      <c r="D37" s="10">
        <v>0.251</v>
      </c>
      <c r="E37" s="10">
        <v>0.53700000000000003</v>
      </c>
      <c r="F37" s="10">
        <v>0.42</v>
      </c>
      <c r="G37" s="10">
        <v>0.39600000000000002</v>
      </c>
      <c r="H37" s="10">
        <v>0.19700000000000001</v>
      </c>
      <c r="I37" s="10">
        <v>0.22</v>
      </c>
      <c r="J37" s="196">
        <v>0.27300000000000002</v>
      </c>
      <c r="K37" s="195">
        <v>3.2570000000000001</v>
      </c>
      <c r="L37" s="10">
        <v>3.8769999999999998</v>
      </c>
      <c r="M37" s="10" t="s">
        <v>223</v>
      </c>
      <c r="N37" s="10">
        <v>0.38100000000000001</v>
      </c>
      <c r="O37" s="10">
        <v>0.59799999999999998</v>
      </c>
      <c r="P37" s="10">
        <v>0.76900000000000002</v>
      </c>
      <c r="Q37" s="10">
        <v>1.252</v>
      </c>
      <c r="R37" s="10">
        <v>0.17599999999999999</v>
      </c>
      <c r="S37" s="10">
        <v>3.1669999999999998</v>
      </c>
      <c r="T37" s="196">
        <v>3.399</v>
      </c>
    </row>
    <row r="38" spans="1:20" x14ac:dyDescent="0.3">
      <c r="A38" s="195">
        <v>2.1680000000000001</v>
      </c>
      <c r="B38" s="10">
        <v>3.7029999999999998</v>
      </c>
      <c r="C38" s="10">
        <v>0.36599999999999999</v>
      </c>
      <c r="D38" s="10">
        <v>0.23400000000000001</v>
      </c>
      <c r="E38" s="10">
        <v>0.627</v>
      </c>
      <c r="F38" s="10">
        <v>0.64300000000000002</v>
      </c>
      <c r="G38" s="10">
        <v>0.74299999999999999</v>
      </c>
      <c r="H38" s="10">
        <v>0.73</v>
      </c>
      <c r="I38" s="10">
        <v>0.20899999999999999</v>
      </c>
      <c r="J38" s="196">
        <v>0.16400000000000001</v>
      </c>
      <c r="K38" s="195">
        <v>3.4359999999999999</v>
      </c>
      <c r="L38" s="10">
        <v>2.2730000000000001</v>
      </c>
      <c r="M38" s="10">
        <v>1.3089999999999999</v>
      </c>
      <c r="N38" s="10">
        <v>1.052</v>
      </c>
      <c r="O38" s="10">
        <v>1.0720000000000001</v>
      </c>
      <c r="P38" s="10">
        <v>1.05</v>
      </c>
      <c r="Q38" s="10">
        <v>1.002</v>
      </c>
      <c r="R38" s="10">
        <v>0.93600000000000005</v>
      </c>
      <c r="S38" s="10">
        <v>0.99099999999999999</v>
      </c>
      <c r="T38" s="196">
        <v>1.38</v>
      </c>
    </row>
    <row r="39" spans="1:20" x14ac:dyDescent="0.3">
      <c r="A39" s="195">
        <v>2.2650000000000001</v>
      </c>
      <c r="B39" s="10">
        <v>1.466</v>
      </c>
      <c r="C39" s="10">
        <v>0.36499999999999999</v>
      </c>
      <c r="D39" s="10">
        <v>1.0529999999999999</v>
      </c>
      <c r="E39" s="10">
        <v>0.63400000000000001</v>
      </c>
      <c r="F39" s="10">
        <v>0.56000000000000005</v>
      </c>
      <c r="G39" s="10">
        <v>0.47499999999999998</v>
      </c>
      <c r="H39" s="10">
        <v>0.41099999999999998</v>
      </c>
      <c r="I39" s="10">
        <v>0.435</v>
      </c>
      <c r="J39" s="196">
        <v>0.438</v>
      </c>
      <c r="K39" s="195">
        <v>4.0469999999999997</v>
      </c>
      <c r="L39" s="10">
        <v>2.0419999999999998</v>
      </c>
      <c r="M39" s="10">
        <v>0.69599999999999995</v>
      </c>
      <c r="N39" s="10">
        <v>0.28499999999999998</v>
      </c>
      <c r="O39" s="10">
        <v>0.38200000000000001</v>
      </c>
      <c r="P39" s="10">
        <v>0.36599999999999999</v>
      </c>
      <c r="Q39" s="10">
        <v>0.376</v>
      </c>
      <c r="R39" s="10">
        <v>0.32300000000000001</v>
      </c>
      <c r="S39" s="10">
        <v>0.32500000000000001</v>
      </c>
      <c r="T39" s="196">
        <v>0.21199999999999999</v>
      </c>
    </row>
    <row r="40" spans="1:20" x14ac:dyDescent="0.3">
      <c r="A40" s="195">
        <v>2.2999999999999998</v>
      </c>
      <c r="B40" s="10">
        <v>2.4830000000000001</v>
      </c>
      <c r="C40" s="10">
        <v>1.2450000000000001</v>
      </c>
      <c r="D40" s="10">
        <v>1.1599999999999999</v>
      </c>
      <c r="E40" s="10">
        <v>1.1000000000000001</v>
      </c>
      <c r="F40" s="10">
        <v>1.107</v>
      </c>
      <c r="G40" s="10">
        <v>1.1259999999999999</v>
      </c>
      <c r="H40" s="10">
        <v>1.1359999999999999</v>
      </c>
      <c r="I40" s="10">
        <v>1.0549999999999999</v>
      </c>
      <c r="J40" s="196">
        <v>1.0880000000000001</v>
      </c>
      <c r="K40" s="195">
        <v>4.9800000000000004</v>
      </c>
      <c r="L40" s="10">
        <v>0.32</v>
      </c>
      <c r="M40" s="10">
        <v>-0.107</v>
      </c>
      <c r="N40" s="10">
        <v>-0.14099999999999999</v>
      </c>
      <c r="O40" s="10">
        <v>0.123</v>
      </c>
      <c r="P40" s="10">
        <v>0.152</v>
      </c>
      <c r="Q40" s="10">
        <v>0.21299999999999999</v>
      </c>
      <c r="R40" s="10">
        <v>0.255</v>
      </c>
      <c r="S40" s="10">
        <v>0.184</v>
      </c>
      <c r="T40" s="196">
        <v>1.9E-2</v>
      </c>
    </row>
    <row r="41" spans="1:20" x14ac:dyDescent="0.3">
      <c r="A41" s="195">
        <v>2.3079999999999998</v>
      </c>
      <c r="B41" s="10">
        <v>-0.28999999999999998</v>
      </c>
      <c r="C41" s="10">
        <v>0.44900000000000001</v>
      </c>
      <c r="D41" s="10">
        <v>1.006</v>
      </c>
      <c r="E41" s="10">
        <v>0.82199999999999995</v>
      </c>
      <c r="F41" s="10">
        <v>0.79900000000000004</v>
      </c>
      <c r="G41" s="10">
        <v>0.71799999999999997</v>
      </c>
      <c r="H41" s="10">
        <v>0.76300000000000001</v>
      </c>
      <c r="I41" s="10">
        <v>0.748</v>
      </c>
      <c r="J41" s="196">
        <v>0.69199999999999995</v>
      </c>
      <c r="K41" s="195">
        <v>5.5129999999999999</v>
      </c>
      <c r="L41" s="10">
        <v>0.77</v>
      </c>
      <c r="M41" s="10">
        <v>0.254</v>
      </c>
      <c r="N41" s="10">
        <v>0.79600000000000004</v>
      </c>
      <c r="O41" s="10">
        <v>0.23599999999999999</v>
      </c>
      <c r="P41" s="10">
        <v>0.35199999999999998</v>
      </c>
      <c r="Q41" s="10">
        <v>0.35799999999999998</v>
      </c>
      <c r="R41" s="10">
        <v>0.44900000000000001</v>
      </c>
      <c r="S41" s="10">
        <v>0.44500000000000001</v>
      </c>
      <c r="T41" s="196">
        <v>0.42799999999999999</v>
      </c>
    </row>
    <row r="42" spans="1:20" x14ac:dyDescent="0.3">
      <c r="A42" s="195">
        <v>2.3130000000000002</v>
      </c>
      <c r="B42" s="10">
        <v>0.91500000000000004</v>
      </c>
      <c r="C42" s="10">
        <v>0.85699999999999998</v>
      </c>
      <c r="D42" s="10">
        <v>0.78100000000000003</v>
      </c>
      <c r="E42" s="10">
        <v>0.72799999999999998</v>
      </c>
      <c r="F42" s="10">
        <v>0.72099999999999997</v>
      </c>
      <c r="G42" s="10">
        <v>0.69399999999999995</v>
      </c>
      <c r="H42" s="10">
        <v>0.71899999999999997</v>
      </c>
      <c r="I42" s="10">
        <v>0.72399999999999998</v>
      </c>
      <c r="J42" s="196">
        <v>0.80500000000000005</v>
      </c>
      <c r="K42" s="195">
        <v>6.48</v>
      </c>
      <c r="L42" s="10">
        <v>1.0669999999999999</v>
      </c>
      <c r="M42" s="10">
        <v>0.49299999999999999</v>
      </c>
      <c r="N42" s="10">
        <v>0.36799999999999999</v>
      </c>
      <c r="O42" s="10">
        <v>0.35799999999999998</v>
      </c>
      <c r="P42" s="10">
        <v>0.33800000000000002</v>
      </c>
      <c r="Q42" s="10">
        <v>0.32500000000000001</v>
      </c>
      <c r="R42" s="10">
        <v>0.31</v>
      </c>
      <c r="S42" s="10">
        <v>0.36499999999999999</v>
      </c>
      <c r="T42" s="196">
        <v>0.39300000000000002</v>
      </c>
    </row>
    <row r="43" spans="1:20" x14ac:dyDescent="0.3">
      <c r="A43" s="195">
        <v>2.4260000000000002</v>
      </c>
      <c r="B43" s="10">
        <v>0.92900000000000005</v>
      </c>
      <c r="C43" s="10">
        <v>0.46500000000000002</v>
      </c>
      <c r="D43" s="10">
        <v>-0.14199999999999999</v>
      </c>
      <c r="E43" s="10">
        <v>0.29099999999999998</v>
      </c>
      <c r="F43" s="10">
        <v>0.249</v>
      </c>
      <c r="G43" s="10">
        <v>0.14799999999999999</v>
      </c>
      <c r="H43" s="10">
        <v>6.8000000000000005E-2</v>
      </c>
      <c r="I43" s="10">
        <v>-0.13200000000000001</v>
      </c>
      <c r="J43" s="196">
        <v>-0.15</v>
      </c>
      <c r="K43" s="195">
        <v>7.6420000000000003</v>
      </c>
      <c r="L43" s="10">
        <v>0.73299999999999998</v>
      </c>
      <c r="M43" s="10">
        <v>0.26900000000000002</v>
      </c>
      <c r="N43" s="10">
        <v>0.44500000000000001</v>
      </c>
      <c r="O43" s="10">
        <v>0.127</v>
      </c>
      <c r="P43" s="10">
        <v>0.13700000000000001</v>
      </c>
      <c r="Q43" s="10">
        <v>0.15</v>
      </c>
      <c r="R43" s="10">
        <v>0.222</v>
      </c>
      <c r="S43" s="10">
        <v>0.47599999999999998</v>
      </c>
      <c r="T43" s="196">
        <v>8.5999999999999993E-2</v>
      </c>
    </row>
    <row r="44" spans="1:20" x14ac:dyDescent="0.3">
      <c r="A44" s="195">
        <v>2.4430000000000001</v>
      </c>
      <c r="B44" s="10">
        <v>0.76500000000000001</v>
      </c>
      <c r="C44" s="10">
        <v>-4.5999999999999999E-2</v>
      </c>
      <c r="D44" s="10">
        <v>0.58699999999999997</v>
      </c>
      <c r="E44" s="10">
        <v>0.53200000000000003</v>
      </c>
      <c r="F44" s="10">
        <v>0.47</v>
      </c>
      <c r="G44" s="10">
        <v>0.44600000000000001</v>
      </c>
      <c r="H44" s="10">
        <v>0.38700000000000001</v>
      </c>
      <c r="I44" s="10">
        <v>0.375</v>
      </c>
      <c r="J44" s="196">
        <v>0.28399999999999997</v>
      </c>
      <c r="K44" s="197"/>
      <c r="L44" s="198"/>
      <c r="M44" s="198"/>
      <c r="N44" s="198"/>
      <c r="O44" s="198"/>
      <c r="P44" s="198"/>
      <c r="Q44" s="198"/>
      <c r="R44" s="198"/>
      <c r="S44" s="198"/>
      <c r="T44" s="199"/>
    </row>
    <row r="45" spans="1:20" x14ac:dyDescent="0.3">
      <c r="A45" s="195">
        <v>2.4569999999999999</v>
      </c>
      <c r="B45" s="10">
        <v>1.669</v>
      </c>
      <c r="C45" s="10">
        <v>0</v>
      </c>
      <c r="D45" s="10">
        <v>0.114</v>
      </c>
      <c r="E45" s="10">
        <v>0.189</v>
      </c>
      <c r="F45" s="10">
        <v>0.18</v>
      </c>
      <c r="G45" s="10">
        <v>0.13300000000000001</v>
      </c>
      <c r="H45" s="10">
        <v>7.9000000000000001E-2</v>
      </c>
      <c r="I45" s="10">
        <v>0.192</v>
      </c>
      <c r="J45" s="196">
        <v>9.2999999999999999E-2</v>
      </c>
      <c r="K45" s="197"/>
      <c r="L45" s="198"/>
      <c r="M45" s="198"/>
      <c r="N45" s="198"/>
      <c r="O45" s="198"/>
      <c r="P45" s="198"/>
      <c r="Q45" s="198"/>
      <c r="R45" s="198"/>
      <c r="S45" s="198"/>
      <c r="T45" s="199"/>
    </row>
    <row r="46" spans="1:20" x14ac:dyDescent="0.3">
      <c r="A46" s="195">
        <v>2.5499999999999998</v>
      </c>
      <c r="B46" s="10">
        <v>1.863</v>
      </c>
      <c r="C46" s="10">
        <v>0.56100000000000005</v>
      </c>
      <c r="D46" s="10">
        <v>0.50800000000000001</v>
      </c>
      <c r="E46" s="10">
        <v>0.94899999999999995</v>
      </c>
      <c r="F46" s="10">
        <v>0.87</v>
      </c>
      <c r="G46" s="10">
        <v>0.75800000000000001</v>
      </c>
      <c r="H46" s="10">
        <v>0.61699999999999999</v>
      </c>
      <c r="I46" s="10">
        <v>0.56100000000000005</v>
      </c>
      <c r="J46" s="196">
        <v>0.67800000000000005</v>
      </c>
      <c r="K46" s="197"/>
      <c r="L46" s="198"/>
      <c r="M46" s="198"/>
      <c r="N46" s="198"/>
      <c r="O46" s="198"/>
      <c r="P46" s="198"/>
      <c r="Q46" s="198"/>
      <c r="R46" s="198"/>
      <c r="S46" s="198"/>
      <c r="T46" s="199"/>
    </row>
    <row r="47" spans="1:20" x14ac:dyDescent="0.3">
      <c r="A47" s="195">
        <v>2.5659999999999998</v>
      </c>
      <c r="B47" s="10">
        <v>-0.14000000000000001</v>
      </c>
      <c r="C47" s="10">
        <v>-5.3999999999999999E-2</v>
      </c>
      <c r="D47" s="10">
        <v>2.3E-2</v>
      </c>
      <c r="E47" s="10">
        <v>0.06</v>
      </c>
      <c r="F47" s="10">
        <v>7.9000000000000001E-2</v>
      </c>
      <c r="G47" s="10">
        <v>6.7000000000000004E-2</v>
      </c>
      <c r="H47" s="10">
        <v>4.0000000000000001E-3</v>
      </c>
      <c r="I47" s="10">
        <v>0.28199999999999997</v>
      </c>
      <c r="J47" s="196">
        <v>3.5999999999999997E-2</v>
      </c>
      <c r="K47" s="197"/>
      <c r="L47" s="198"/>
      <c r="M47" s="198"/>
      <c r="N47" s="198"/>
      <c r="O47" s="198"/>
      <c r="P47" s="198"/>
      <c r="Q47" s="198"/>
      <c r="R47" s="198"/>
      <c r="S47" s="198"/>
      <c r="T47" s="199"/>
    </row>
    <row r="48" spans="1:20" x14ac:dyDescent="0.3">
      <c r="A48" s="195">
        <v>2.6040000000000001</v>
      </c>
      <c r="B48" s="10">
        <v>2.2879999999999998</v>
      </c>
      <c r="C48" s="10">
        <v>1.3169999999999999</v>
      </c>
      <c r="D48" s="10">
        <v>1.423</v>
      </c>
      <c r="E48" s="10">
        <v>1.4830000000000001</v>
      </c>
      <c r="F48" s="10">
        <v>1.4410000000000001</v>
      </c>
      <c r="G48" s="10">
        <v>1.42</v>
      </c>
      <c r="H48" s="10">
        <v>1.3660000000000001</v>
      </c>
      <c r="I48" s="10">
        <v>1.3859999999999999</v>
      </c>
      <c r="J48" s="196">
        <v>1.355</v>
      </c>
      <c r="K48" s="197"/>
      <c r="L48" s="198"/>
      <c r="M48" s="198"/>
      <c r="N48" s="198"/>
      <c r="O48" s="198"/>
      <c r="P48" s="198"/>
      <c r="Q48" s="198"/>
      <c r="R48" s="198"/>
      <c r="S48" s="198"/>
      <c r="T48" s="199"/>
    </row>
    <row r="49" spans="1:20" x14ac:dyDescent="0.3">
      <c r="A49" s="195">
        <v>2.6309999999999998</v>
      </c>
      <c r="B49" s="10">
        <v>2.2410000000000001</v>
      </c>
      <c r="C49" s="10">
        <v>0.73699999999999999</v>
      </c>
      <c r="D49" s="10">
        <v>0.36299999999999999</v>
      </c>
      <c r="E49" s="10">
        <v>0.66400000000000003</v>
      </c>
      <c r="F49" s="10">
        <v>0.6</v>
      </c>
      <c r="G49" s="10">
        <v>0.57599999999999996</v>
      </c>
      <c r="H49" s="10">
        <v>0.55000000000000004</v>
      </c>
      <c r="I49" s="10">
        <v>0.32300000000000001</v>
      </c>
      <c r="J49" s="196">
        <v>0.32200000000000001</v>
      </c>
      <c r="K49" s="197"/>
      <c r="L49" s="198"/>
      <c r="M49" s="198"/>
      <c r="N49" s="198"/>
      <c r="O49" s="198"/>
      <c r="P49" s="198"/>
      <c r="Q49" s="198"/>
      <c r="R49" s="198"/>
      <c r="S49" s="198"/>
      <c r="T49" s="199"/>
    </row>
    <row r="50" spans="1:20" x14ac:dyDescent="0.3">
      <c r="A50" s="195">
        <v>2.7069999999999999</v>
      </c>
      <c r="B50" s="10">
        <v>2.0009999999999999</v>
      </c>
      <c r="C50" s="10">
        <v>0.71899999999999997</v>
      </c>
      <c r="D50" s="10">
        <v>0.96699999999999997</v>
      </c>
      <c r="E50" s="10">
        <v>1.093</v>
      </c>
      <c r="F50" s="10">
        <v>1.1220000000000001</v>
      </c>
      <c r="G50" s="10">
        <v>1.1930000000000001</v>
      </c>
      <c r="H50" s="10">
        <v>1.3460000000000001</v>
      </c>
      <c r="I50" s="10">
        <v>1.2609999999999999</v>
      </c>
      <c r="J50" s="196">
        <v>1.105</v>
      </c>
      <c r="K50" s="197"/>
      <c r="L50" s="198"/>
      <c r="M50" s="198"/>
      <c r="N50" s="198"/>
      <c r="O50" s="198"/>
      <c r="P50" s="198"/>
      <c r="Q50" s="198"/>
      <c r="R50" s="198"/>
      <c r="S50" s="198"/>
      <c r="T50" s="199"/>
    </row>
    <row r="51" spans="1:20" x14ac:dyDescent="0.3">
      <c r="A51" s="195">
        <v>2.738</v>
      </c>
      <c r="B51" s="10">
        <v>1.706</v>
      </c>
      <c r="C51" s="10">
        <v>1.097</v>
      </c>
      <c r="D51" s="10">
        <v>1.3380000000000001</v>
      </c>
      <c r="E51" s="10">
        <v>1.387</v>
      </c>
      <c r="F51" s="10">
        <v>1.282</v>
      </c>
      <c r="G51" s="10">
        <v>1.272</v>
      </c>
      <c r="H51" s="10">
        <v>1.1859999999999999</v>
      </c>
      <c r="I51" s="10">
        <v>1.1819999999999999</v>
      </c>
      <c r="J51" s="196">
        <v>1.0429999999999999</v>
      </c>
      <c r="K51" s="197"/>
      <c r="L51" s="198"/>
      <c r="M51" s="198"/>
      <c r="N51" s="198"/>
      <c r="O51" s="198"/>
      <c r="P51" s="198"/>
      <c r="Q51" s="198"/>
      <c r="R51" s="198"/>
      <c r="S51" s="198"/>
      <c r="T51" s="199"/>
    </row>
    <row r="52" spans="1:20" x14ac:dyDescent="0.3">
      <c r="A52" s="195">
        <v>2.9540000000000002</v>
      </c>
      <c r="B52" s="10">
        <v>2.7120000000000002</v>
      </c>
      <c r="C52" s="10">
        <v>0.26600000000000001</v>
      </c>
      <c r="D52" s="10">
        <v>1.337</v>
      </c>
      <c r="E52" s="10">
        <v>0.69899999999999995</v>
      </c>
      <c r="F52" s="10">
        <v>0.82499999999999996</v>
      </c>
      <c r="G52" s="10">
        <v>0.96599999999999997</v>
      </c>
      <c r="H52" s="10">
        <v>1.24</v>
      </c>
      <c r="I52" s="10">
        <v>1.238</v>
      </c>
      <c r="J52" s="196">
        <v>1.165</v>
      </c>
      <c r="K52" s="197"/>
      <c r="L52" s="198"/>
      <c r="M52" s="198"/>
      <c r="N52" s="198"/>
      <c r="O52" s="198"/>
      <c r="P52" s="198"/>
      <c r="Q52" s="198"/>
      <c r="R52" s="198"/>
      <c r="S52" s="198"/>
      <c r="T52" s="199"/>
    </row>
    <row r="53" spans="1:20" x14ac:dyDescent="0.3">
      <c r="A53" s="195">
        <v>2.9889999999999999</v>
      </c>
      <c r="B53" s="10">
        <v>2.3380000000000001</v>
      </c>
      <c r="C53" s="10">
        <v>0.96699999999999997</v>
      </c>
      <c r="D53" s="10">
        <v>0.84799999999999998</v>
      </c>
      <c r="E53" s="10">
        <v>0.72099999999999997</v>
      </c>
      <c r="F53" s="10">
        <v>0.77100000000000002</v>
      </c>
      <c r="G53" s="10">
        <v>0.82</v>
      </c>
      <c r="H53" s="10">
        <v>0.90100000000000002</v>
      </c>
      <c r="I53" s="10">
        <v>0.94099999999999995</v>
      </c>
      <c r="J53" s="196">
        <v>0.86299999999999999</v>
      </c>
      <c r="K53" s="197"/>
      <c r="L53" s="198"/>
      <c r="M53" s="198"/>
      <c r="N53" s="198"/>
      <c r="O53" s="198"/>
      <c r="P53" s="198"/>
      <c r="Q53" s="198"/>
      <c r="R53" s="198"/>
      <c r="S53" s="198"/>
      <c r="T53" s="199"/>
    </row>
    <row r="54" spans="1:20" x14ac:dyDescent="0.3">
      <c r="A54" s="195">
        <v>3.0489999999999999</v>
      </c>
      <c r="B54" s="10">
        <v>0.03</v>
      </c>
      <c r="C54" s="10">
        <v>-0.153</v>
      </c>
      <c r="D54" s="200">
        <v>-6.9830000000000003E-2</v>
      </c>
      <c r="E54" s="200">
        <v>0.45884900000000001</v>
      </c>
      <c r="F54" s="200">
        <v>0.29546299999999998</v>
      </c>
      <c r="G54" s="200">
        <v>8.6380999999999999E-2</v>
      </c>
      <c r="H54" s="200">
        <v>-4.7550000000000002E-2</v>
      </c>
      <c r="I54" s="200">
        <v>-8.4680000000000005E-2</v>
      </c>
      <c r="J54" s="201">
        <v>-0.13203999999999999</v>
      </c>
      <c r="K54" s="197"/>
      <c r="L54" s="198"/>
      <c r="M54" s="198"/>
      <c r="N54" s="198"/>
      <c r="O54" s="198"/>
      <c r="P54" s="198"/>
      <c r="Q54" s="198"/>
      <c r="R54" s="198"/>
      <c r="S54" s="198"/>
      <c r="T54" s="199"/>
    </row>
    <row r="55" spans="1:20" x14ac:dyDescent="0.3">
      <c r="A55" s="195">
        <v>3.05</v>
      </c>
      <c r="B55" s="10">
        <v>2.0249999999999999</v>
      </c>
      <c r="C55" s="10">
        <v>1.0880000000000001</v>
      </c>
      <c r="D55" s="10">
        <v>0.95399999999999996</v>
      </c>
      <c r="E55" s="10">
        <v>1.097</v>
      </c>
      <c r="F55" s="10">
        <v>1.0940000000000001</v>
      </c>
      <c r="G55" s="10">
        <v>1.1439999999999999</v>
      </c>
      <c r="H55" s="10">
        <v>1.0860000000000001</v>
      </c>
      <c r="I55" s="10">
        <v>0.97699999999999998</v>
      </c>
      <c r="J55" s="196">
        <v>0.93600000000000005</v>
      </c>
      <c r="K55" s="197"/>
      <c r="L55" s="198"/>
      <c r="M55" s="198"/>
      <c r="N55" s="198"/>
      <c r="O55" s="198"/>
      <c r="P55" s="198"/>
      <c r="Q55" s="198"/>
      <c r="R55" s="198"/>
      <c r="S55" s="198"/>
      <c r="T55" s="199"/>
    </row>
    <row r="56" spans="1:20" x14ac:dyDescent="0.3">
      <c r="A56" s="195">
        <v>3.093</v>
      </c>
      <c r="B56" s="10">
        <v>0.93500000000000005</v>
      </c>
      <c r="C56" s="10">
        <v>0.61099999999999999</v>
      </c>
      <c r="D56" s="10">
        <v>-7.0999999999999994E-2</v>
      </c>
      <c r="E56" s="10">
        <v>0.38300000000000001</v>
      </c>
      <c r="F56" s="10">
        <v>0.28100000000000003</v>
      </c>
      <c r="G56" s="10">
        <v>0.27700000000000002</v>
      </c>
      <c r="H56" s="10">
        <v>0.221</v>
      </c>
      <c r="I56" s="10">
        <v>0.02</v>
      </c>
      <c r="J56" s="196">
        <v>2E-3</v>
      </c>
      <c r="K56" s="197"/>
      <c r="L56" s="198"/>
      <c r="M56" s="198"/>
      <c r="N56" s="198"/>
      <c r="O56" s="198"/>
      <c r="P56" s="198"/>
      <c r="Q56" s="198"/>
      <c r="R56" s="198"/>
      <c r="S56" s="198"/>
      <c r="T56" s="199"/>
    </row>
    <row r="57" spans="1:20" x14ac:dyDescent="0.3">
      <c r="A57" s="195">
        <v>3.1619999999999999</v>
      </c>
      <c r="B57" s="10">
        <v>-0.01</v>
      </c>
      <c r="C57" s="10">
        <v>0.627</v>
      </c>
      <c r="D57" s="10">
        <v>0.42599999999999999</v>
      </c>
      <c r="E57" s="10">
        <v>0.52</v>
      </c>
      <c r="F57" s="10">
        <v>0.59499999999999997</v>
      </c>
      <c r="G57" s="10">
        <v>0.77600000000000002</v>
      </c>
      <c r="H57" s="10">
        <v>0.90500000000000003</v>
      </c>
      <c r="I57" s="10">
        <v>0.85199999999999998</v>
      </c>
      <c r="J57" s="196">
        <v>0.68500000000000005</v>
      </c>
      <c r="K57" s="197"/>
      <c r="L57" s="198"/>
      <c r="M57" s="198"/>
      <c r="N57" s="198"/>
      <c r="O57" s="198"/>
      <c r="P57" s="198"/>
      <c r="Q57" s="198"/>
      <c r="R57" s="198"/>
      <c r="S57" s="198"/>
      <c r="T57" s="199"/>
    </row>
    <row r="58" spans="1:20" x14ac:dyDescent="0.3">
      <c r="A58" s="195">
        <v>3.3660000000000001</v>
      </c>
      <c r="B58" s="10">
        <v>0.05</v>
      </c>
      <c r="C58" s="10">
        <v>-0.14599999999999999</v>
      </c>
      <c r="D58" s="10">
        <v>0.748</v>
      </c>
      <c r="E58" s="10">
        <v>0.52700000000000002</v>
      </c>
      <c r="F58" s="10">
        <v>0.40799999999999997</v>
      </c>
      <c r="G58" s="10">
        <v>0.33400000000000002</v>
      </c>
      <c r="H58" s="10">
        <v>0.15</v>
      </c>
      <c r="I58" s="10">
        <v>0.39</v>
      </c>
      <c r="J58" s="196">
        <v>0.26200000000000001</v>
      </c>
      <c r="K58" s="197"/>
      <c r="L58" s="198"/>
      <c r="M58" s="198"/>
      <c r="N58" s="198"/>
      <c r="O58" s="198"/>
      <c r="P58" s="198"/>
      <c r="Q58" s="198"/>
      <c r="R58" s="198"/>
      <c r="S58" s="198"/>
      <c r="T58" s="199"/>
    </row>
    <row r="59" spans="1:20" x14ac:dyDescent="0.3">
      <c r="A59" s="195">
        <v>3.3980000000000001</v>
      </c>
      <c r="B59" s="10">
        <v>3.29</v>
      </c>
      <c r="C59" s="10">
        <v>1.115</v>
      </c>
      <c r="D59" s="10">
        <v>0.92200000000000004</v>
      </c>
      <c r="E59" s="10">
        <v>0.91400000000000003</v>
      </c>
      <c r="F59" s="10">
        <v>1.0469999999999999</v>
      </c>
      <c r="G59" s="10">
        <v>1.254</v>
      </c>
      <c r="H59" s="10">
        <v>1.2909999999999999</v>
      </c>
      <c r="I59" s="10">
        <v>1.077</v>
      </c>
      <c r="J59" s="196">
        <v>1.103</v>
      </c>
      <c r="K59" s="197"/>
      <c r="L59" s="198"/>
      <c r="M59" s="198"/>
      <c r="N59" s="198"/>
      <c r="O59" s="198"/>
      <c r="P59" s="198"/>
      <c r="Q59" s="198"/>
      <c r="R59" s="198"/>
      <c r="S59" s="198"/>
      <c r="T59" s="199"/>
    </row>
    <row r="60" spans="1:20" x14ac:dyDescent="0.3">
      <c r="A60" s="195">
        <v>3.52</v>
      </c>
      <c r="B60" s="10">
        <v>2.6619999999999999</v>
      </c>
      <c r="C60" s="10">
        <v>1.371</v>
      </c>
      <c r="D60" s="10">
        <v>0.9</v>
      </c>
      <c r="E60" s="10">
        <v>0.70599999999999996</v>
      </c>
      <c r="F60" s="10">
        <v>0.82199999999999995</v>
      </c>
      <c r="G60" s="10">
        <v>0.93700000000000006</v>
      </c>
      <c r="H60" s="10">
        <v>1.3080000000000001</v>
      </c>
      <c r="I60" s="10">
        <v>1.5149999999999999</v>
      </c>
      <c r="J60" s="196">
        <v>1.897</v>
      </c>
      <c r="K60" s="197"/>
      <c r="L60" s="198"/>
      <c r="M60" s="198"/>
      <c r="N60" s="198"/>
      <c r="O60" s="198"/>
      <c r="P60" s="198"/>
      <c r="Q60" s="198"/>
      <c r="R60" s="198"/>
      <c r="S60" s="198"/>
      <c r="T60" s="199"/>
    </row>
    <row r="61" spans="1:20" x14ac:dyDescent="0.3">
      <c r="A61" s="195">
        <v>3.6680000000000001</v>
      </c>
      <c r="B61" s="10">
        <v>3.4420000000000002</v>
      </c>
      <c r="C61" s="10">
        <v>-9.7000000000000003E-2</v>
      </c>
      <c r="D61" s="10">
        <v>-0.13800000000000001</v>
      </c>
      <c r="E61" s="10">
        <v>0.36299999999999999</v>
      </c>
      <c r="F61" s="10">
        <v>0.36299999999999999</v>
      </c>
      <c r="G61" s="10">
        <v>0.38300000000000001</v>
      </c>
      <c r="H61" s="10">
        <v>0.23899999999999999</v>
      </c>
      <c r="I61" s="10">
        <v>-1.2999999999999999E-2</v>
      </c>
      <c r="J61" s="196">
        <v>0.13400000000000001</v>
      </c>
      <c r="K61" s="197"/>
      <c r="L61" s="198"/>
      <c r="M61" s="198"/>
      <c r="N61" s="198"/>
      <c r="O61" s="198"/>
      <c r="P61" s="198"/>
      <c r="Q61" s="198"/>
      <c r="R61" s="198"/>
      <c r="S61" s="198"/>
      <c r="T61" s="199"/>
    </row>
    <row r="62" spans="1:20" x14ac:dyDescent="0.3">
      <c r="A62" s="195">
        <v>3.681</v>
      </c>
      <c r="B62" s="10">
        <v>-2.4E-2</v>
      </c>
      <c r="C62" s="10">
        <v>-0.152</v>
      </c>
      <c r="D62" s="10">
        <v>-0.13500000000000001</v>
      </c>
      <c r="E62" s="10">
        <v>-0.114</v>
      </c>
      <c r="F62" s="10">
        <v>-6.0999999999999999E-2</v>
      </c>
      <c r="G62" s="10">
        <v>-5.8999999999999997E-2</v>
      </c>
      <c r="H62" s="10">
        <v>0.11</v>
      </c>
      <c r="I62" s="10">
        <v>0.10299999999999999</v>
      </c>
      <c r="J62" s="196">
        <v>-1E-3</v>
      </c>
      <c r="K62" s="197"/>
      <c r="L62" s="198"/>
      <c r="M62" s="198"/>
      <c r="N62" s="198"/>
      <c r="O62" s="198"/>
      <c r="P62" s="198"/>
      <c r="Q62" s="198"/>
      <c r="R62" s="198"/>
      <c r="S62" s="198"/>
      <c r="T62" s="199"/>
    </row>
    <row r="63" spans="1:20" x14ac:dyDescent="0.3">
      <c r="A63" s="195">
        <v>3.6859999999999999</v>
      </c>
      <c r="B63" s="10">
        <v>2.1989999999999998</v>
      </c>
      <c r="C63" s="10">
        <v>0.14599999999999999</v>
      </c>
      <c r="D63" s="10">
        <v>-0.111</v>
      </c>
      <c r="E63" s="10">
        <v>0.29299999999999998</v>
      </c>
      <c r="F63" s="10">
        <v>0.43</v>
      </c>
      <c r="G63" s="10">
        <v>0.503</v>
      </c>
      <c r="H63" s="10">
        <v>0.73399999999999999</v>
      </c>
      <c r="I63" s="10">
        <v>0.214</v>
      </c>
      <c r="J63" s="196">
        <v>0.222</v>
      </c>
      <c r="K63" s="197"/>
      <c r="L63" s="198"/>
      <c r="M63" s="198"/>
      <c r="N63" s="198"/>
      <c r="O63" s="198"/>
      <c r="P63" s="198"/>
      <c r="Q63" s="198"/>
      <c r="R63" s="198"/>
      <c r="S63" s="198"/>
      <c r="T63" s="199"/>
    </row>
    <row r="64" spans="1:20" x14ac:dyDescent="0.3">
      <c r="A64" s="195">
        <v>3.7559999999999998</v>
      </c>
      <c r="B64" s="10">
        <v>-0.27700000000000002</v>
      </c>
      <c r="C64" s="10">
        <v>0.16900000000000001</v>
      </c>
      <c r="D64" s="10">
        <v>0.495</v>
      </c>
      <c r="E64" s="10">
        <v>0.69399999999999995</v>
      </c>
      <c r="F64" s="10">
        <v>0.69699999999999995</v>
      </c>
      <c r="G64" s="10">
        <v>0.66700000000000004</v>
      </c>
      <c r="H64" s="10">
        <v>0.67700000000000005</v>
      </c>
      <c r="I64" s="10">
        <v>0.83099999999999996</v>
      </c>
      <c r="J64" s="196">
        <v>0.44</v>
      </c>
      <c r="K64" s="197"/>
      <c r="L64" s="198"/>
      <c r="M64" s="198"/>
      <c r="N64" s="198"/>
      <c r="O64" s="198"/>
      <c r="P64" s="198"/>
      <c r="Q64" s="198"/>
      <c r="R64" s="198"/>
      <c r="S64" s="198"/>
      <c r="T64" s="199"/>
    </row>
    <row r="65" spans="1:20" x14ac:dyDescent="0.3">
      <c r="A65" s="195">
        <v>3.9569999999999999</v>
      </c>
      <c r="B65" s="10">
        <v>-6.0999999999999999E-2</v>
      </c>
      <c r="C65" s="10">
        <v>0</v>
      </c>
      <c r="D65" s="10">
        <v>-2.1999999999999999E-2</v>
      </c>
      <c r="E65" s="10">
        <v>-2.1999999999999999E-2</v>
      </c>
      <c r="F65" s="10">
        <v>1.2999999999999999E-2</v>
      </c>
      <c r="G65" s="10">
        <v>5.3999999999999999E-2</v>
      </c>
      <c r="H65" s="10">
        <v>0.08</v>
      </c>
      <c r="I65" s="10">
        <v>0.315</v>
      </c>
      <c r="J65" s="196">
        <v>-5.8999999999999997E-2</v>
      </c>
      <c r="K65" s="197"/>
      <c r="L65" s="198"/>
      <c r="M65" s="198"/>
      <c r="N65" s="198"/>
      <c r="O65" s="198"/>
      <c r="P65" s="198"/>
      <c r="Q65" s="198"/>
      <c r="R65" s="198"/>
      <c r="S65" s="198"/>
      <c r="T65" s="199"/>
    </row>
    <row r="66" spans="1:20" x14ac:dyDescent="0.3">
      <c r="A66" s="195">
        <v>4.3090000000000002</v>
      </c>
      <c r="B66" s="10">
        <v>1.476</v>
      </c>
      <c r="C66" s="10">
        <v>0.187</v>
      </c>
      <c r="D66" s="10">
        <v>1.212</v>
      </c>
      <c r="E66" s="10">
        <v>1.117</v>
      </c>
      <c r="F66" s="10">
        <v>0.98</v>
      </c>
      <c r="G66" s="10">
        <v>0.85799999999999998</v>
      </c>
      <c r="H66" s="10">
        <v>0.70499999999999996</v>
      </c>
      <c r="I66" s="10">
        <v>0.77400000000000002</v>
      </c>
      <c r="J66" s="196">
        <v>0.71699999999999997</v>
      </c>
      <c r="K66" s="197"/>
      <c r="L66" s="198"/>
      <c r="M66" s="198"/>
      <c r="N66" s="198"/>
      <c r="O66" s="198"/>
      <c r="P66" s="198"/>
      <c r="Q66" s="198"/>
      <c r="R66" s="198"/>
      <c r="S66" s="198"/>
      <c r="T66" s="199"/>
    </row>
    <row r="67" spans="1:20" x14ac:dyDescent="0.3">
      <c r="A67" s="195">
        <v>4.6420000000000003</v>
      </c>
      <c r="B67" s="10">
        <v>0.72699999999999998</v>
      </c>
      <c r="C67" s="10">
        <v>1.367</v>
      </c>
      <c r="D67" s="10">
        <v>0.312</v>
      </c>
      <c r="E67" s="10">
        <v>0.54800000000000004</v>
      </c>
      <c r="F67" s="10">
        <v>0.625</v>
      </c>
      <c r="G67" s="10">
        <v>0.84099999999999997</v>
      </c>
      <c r="H67" s="10">
        <v>0.84599999999999997</v>
      </c>
      <c r="I67" s="10">
        <v>0.52500000000000002</v>
      </c>
      <c r="J67" s="196">
        <v>0.497</v>
      </c>
      <c r="K67" s="197"/>
      <c r="L67" s="198"/>
      <c r="M67" s="198"/>
      <c r="N67" s="198"/>
      <c r="O67" s="198"/>
      <c r="P67" s="198"/>
      <c r="Q67" s="198"/>
      <c r="R67" s="198"/>
      <c r="S67" s="198"/>
      <c r="T67" s="199"/>
    </row>
    <row r="68" spans="1:20" x14ac:dyDescent="0.3">
      <c r="A68" s="195">
        <v>4.6890000000000001</v>
      </c>
      <c r="B68" s="10">
        <v>0.65700000000000003</v>
      </c>
      <c r="C68" s="10">
        <v>-0.106</v>
      </c>
      <c r="D68" s="10">
        <v>8.5999999999999993E-2</v>
      </c>
      <c r="E68" s="10">
        <v>0.33100000000000002</v>
      </c>
      <c r="F68" s="10">
        <v>0.19600000000000001</v>
      </c>
      <c r="G68" s="10">
        <v>0.03</v>
      </c>
      <c r="H68" s="10">
        <v>-3.9E-2</v>
      </c>
      <c r="I68" s="10">
        <v>3.5000000000000003E-2</v>
      </c>
      <c r="J68" s="196">
        <v>7.0000000000000007E-2</v>
      </c>
      <c r="K68" s="197"/>
      <c r="L68" s="198"/>
      <c r="M68" s="198"/>
      <c r="N68" s="198"/>
      <c r="O68" s="198"/>
      <c r="P68" s="198"/>
      <c r="Q68" s="198"/>
      <c r="R68" s="198"/>
      <c r="S68" s="198"/>
      <c r="T68" s="199"/>
    </row>
    <row r="69" spans="1:20" x14ac:dyDescent="0.3">
      <c r="A69" s="195">
        <v>4.867</v>
      </c>
      <c r="B69" s="10">
        <v>1.9319999999999999</v>
      </c>
      <c r="C69" s="10">
        <v>0.80700000000000005</v>
      </c>
      <c r="D69" s="10">
        <v>0.80900000000000005</v>
      </c>
      <c r="E69" s="10">
        <v>0.70099999999999996</v>
      </c>
      <c r="F69" s="10">
        <v>0.70099999999999996</v>
      </c>
      <c r="G69" s="10">
        <v>0.59499999999999997</v>
      </c>
      <c r="H69" s="10">
        <v>0.58499999999999996</v>
      </c>
      <c r="I69" s="10">
        <v>0.43</v>
      </c>
      <c r="J69" s="196">
        <v>0.66400000000000003</v>
      </c>
      <c r="K69" s="197"/>
      <c r="L69" s="198"/>
      <c r="M69" s="198"/>
      <c r="N69" s="198"/>
      <c r="O69" s="198"/>
      <c r="P69" s="198"/>
      <c r="Q69" s="198"/>
      <c r="R69" s="198"/>
      <c r="S69" s="198"/>
      <c r="T69" s="199"/>
    </row>
    <row r="70" spans="1:20" x14ac:dyDescent="0.3">
      <c r="A70" s="195">
        <v>4.9249999999999998</v>
      </c>
      <c r="B70" s="10">
        <v>-0.21</v>
      </c>
      <c r="C70" s="10">
        <v>-0.16700000000000001</v>
      </c>
      <c r="D70" s="10">
        <v>1</v>
      </c>
      <c r="E70" s="10">
        <v>0.39800000000000002</v>
      </c>
      <c r="F70" s="10">
        <v>0.39</v>
      </c>
      <c r="G70" s="10">
        <v>0.39100000000000001</v>
      </c>
      <c r="H70" s="10">
        <v>0.29699999999999999</v>
      </c>
      <c r="I70" s="10">
        <v>0.44800000000000001</v>
      </c>
      <c r="J70" s="196">
        <v>0.56299999999999994</v>
      </c>
      <c r="K70" s="197"/>
      <c r="L70" s="198"/>
      <c r="M70" s="198"/>
      <c r="N70" s="198"/>
      <c r="O70" s="198"/>
      <c r="P70" s="198"/>
      <c r="Q70" s="198"/>
      <c r="R70" s="198"/>
      <c r="S70" s="198"/>
      <c r="T70" s="199"/>
    </row>
    <row r="71" spans="1:20" x14ac:dyDescent="0.3">
      <c r="A71" s="195">
        <v>5.4649999999999999</v>
      </c>
      <c r="B71" s="10" t="s">
        <v>223</v>
      </c>
      <c r="C71" s="10">
        <v>6.0999999999999999E-2</v>
      </c>
      <c r="D71" s="10">
        <v>-2.1000000000000001E-2</v>
      </c>
      <c r="E71" s="10">
        <v>-2.5000000000000001E-2</v>
      </c>
      <c r="F71" s="10">
        <v>2.9000000000000001E-2</v>
      </c>
      <c r="G71" s="10">
        <v>7.4999999999999997E-2</v>
      </c>
      <c r="H71" s="10">
        <v>0.17899999999999999</v>
      </c>
      <c r="I71" s="10">
        <v>0.33300000000000002</v>
      </c>
      <c r="J71" s="196">
        <v>-4.2999999999999997E-2</v>
      </c>
      <c r="K71" s="197"/>
      <c r="L71" s="198"/>
      <c r="M71" s="198"/>
      <c r="N71" s="198"/>
      <c r="O71" s="198"/>
      <c r="P71" s="198"/>
      <c r="Q71" s="198"/>
      <c r="R71" s="198"/>
      <c r="S71" s="198"/>
      <c r="T71" s="199"/>
    </row>
    <row r="72" spans="1:20" x14ac:dyDescent="0.3">
      <c r="A72" s="195">
        <v>16.146000000000001</v>
      </c>
      <c r="B72" s="10">
        <v>-0.128</v>
      </c>
      <c r="C72" s="10">
        <v>-0.13400000000000001</v>
      </c>
      <c r="D72" s="10">
        <v>4.3999999999999997E-2</v>
      </c>
      <c r="E72" s="10">
        <v>0.13</v>
      </c>
      <c r="F72" s="10">
        <v>0.13500000000000001</v>
      </c>
      <c r="G72" s="10">
        <v>0.17599999999999999</v>
      </c>
      <c r="H72" s="10">
        <v>0.20799999999999999</v>
      </c>
      <c r="I72" s="10">
        <v>0.25800000000000001</v>
      </c>
      <c r="J72" s="196">
        <v>7.0000000000000001E-3</v>
      </c>
      <c r="K72" s="197"/>
      <c r="L72" s="198"/>
      <c r="M72" s="198"/>
      <c r="N72" s="198"/>
      <c r="O72" s="198"/>
      <c r="P72" s="198"/>
      <c r="Q72" s="198"/>
      <c r="R72" s="198"/>
      <c r="S72" s="198"/>
      <c r="T72" s="199"/>
    </row>
  </sheetData>
  <mergeCells count="2">
    <mergeCell ref="A1:J1"/>
    <mergeCell ref="K1:T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ED2abij_each cell </vt:lpstr>
      <vt:lpstr>ED2abij Heatmap</vt:lpstr>
      <vt:lpstr>ED2abij Chi test</vt:lpstr>
      <vt:lpstr>ED2c</vt:lpstr>
      <vt:lpstr>ED2d</vt:lpstr>
      <vt:lpstr>ED2e</vt:lpstr>
      <vt:lpstr>ED2f</vt:lpstr>
      <vt:lpstr>ED2gh_each cell </vt:lpstr>
      <vt:lpstr>ED2gh_heatmap</vt:lpstr>
      <vt:lpstr>ED2gh_Chi test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2025-01-21T03:27:23Z</dcterms:created>
  <dcterms:modified xsi:type="dcterms:W3CDTF">2025-02-05T23:09:33Z</dcterms:modified>
</cp:coreProperties>
</file>