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F:\OSD\OSD结果\OSD论文(1)\nature\补实验返修\20250321\原始数据 精简 (2)\"/>
    </mc:Choice>
  </mc:AlternateContent>
  <xr:revisionPtr revIDLastSave="0" documentId="13_ncr:1_{9C7C9307-D0EC-44FD-919D-31F600A9C3E3}" xr6:coauthVersionLast="47" xr6:coauthVersionMax="47" xr10:uidLastSave="{00000000-0000-0000-0000-000000000000}"/>
  <bookViews>
    <workbookView xWindow="28680" yWindow="-2835" windowWidth="24240" windowHeight="13020" activeTab="2" xr2:uid="{00000000-000D-0000-FFFF-FFFF00000000}"/>
  </bookViews>
  <sheets>
    <sheet name="Fig 4b" sheetId="5" r:id="rId1"/>
    <sheet name="Fig 4c " sheetId="6" r:id="rId2"/>
    <sheet name="Fig 4d " sheetId="7" r:id="rId3"/>
  </sheets>
  <calcPr calcId="191029"/>
</workbook>
</file>

<file path=xl/calcChain.xml><?xml version="1.0" encoding="utf-8"?>
<calcChain xmlns="http://schemas.openxmlformats.org/spreadsheetml/2006/main">
  <c r="M10" i="6" l="1"/>
  <c r="K12" i="7" a="1"/>
  <c r="K12" i="7"/>
  <c r="J12" i="7" a="1"/>
  <c r="J12" i="7"/>
  <c r="E12" i="7" a="1"/>
  <c r="E12" i="7"/>
  <c r="D12" i="7" a="1"/>
  <c r="D12" i="7"/>
  <c r="K11" i="7"/>
  <c r="J11" i="7"/>
  <c r="I11" i="7"/>
  <c r="E11" i="7"/>
  <c r="D11" i="7"/>
  <c r="C11" i="7"/>
  <c r="K10" i="7"/>
  <c r="J10" i="7"/>
  <c r="I10" i="7"/>
  <c r="E10" i="7"/>
  <c r="D10" i="7"/>
  <c r="C10" i="7"/>
  <c r="N10" i="6" a="1"/>
  <c r="N10" i="6"/>
  <c r="L10" i="6" a="1"/>
  <c r="L10" i="6"/>
  <c r="K10" i="6" a="1"/>
  <c r="K10" i="6"/>
  <c r="G10" i="6" a="1"/>
  <c r="G10" i="6"/>
  <c r="F10" i="6" a="1"/>
  <c r="F10" i="6"/>
  <c r="E10" i="6" a="1"/>
  <c r="E10" i="6"/>
  <c r="D10" i="6" a="1"/>
  <c r="D10" i="6"/>
  <c r="N9" i="6"/>
  <c r="M9" i="6"/>
  <c r="L9" i="6"/>
  <c r="K9" i="6"/>
  <c r="J9" i="6"/>
  <c r="G9" i="6"/>
  <c r="F9" i="6"/>
  <c r="E9" i="6"/>
  <c r="D9" i="6"/>
  <c r="C9" i="6"/>
  <c r="N8" i="6"/>
  <c r="M8" i="6"/>
  <c r="L8" i="6"/>
  <c r="K8" i="6"/>
  <c r="J8" i="6"/>
  <c r="G8" i="6"/>
  <c r="F8" i="6"/>
  <c r="E8" i="6"/>
  <c r="D8" i="6"/>
  <c r="C8" i="6"/>
  <c r="T26" i="5"/>
  <c r="S26" i="5"/>
  <c r="R26" i="5"/>
  <c r="N26" i="5"/>
  <c r="L26" i="5"/>
  <c r="K26" i="5"/>
  <c r="J26" i="5"/>
  <c r="H26" i="5"/>
  <c r="T25" i="5"/>
  <c r="S25" i="5"/>
  <c r="R25" i="5"/>
  <c r="N25" i="5"/>
  <c r="L25" i="5"/>
  <c r="K25" i="5"/>
  <c r="J25" i="5"/>
  <c r="H25" i="5"/>
  <c r="T9" i="5"/>
  <c r="S9" i="5"/>
  <c r="R9" i="5"/>
  <c r="O9" i="5"/>
  <c r="N9" i="5"/>
  <c r="M9" i="5"/>
  <c r="L9" i="5"/>
  <c r="K9" i="5"/>
  <c r="J9" i="5"/>
  <c r="I9" i="5"/>
  <c r="H9" i="5"/>
  <c r="G9" i="5"/>
  <c r="T8" i="5"/>
  <c r="S8" i="5"/>
  <c r="R8" i="5"/>
  <c r="O8" i="5"/>
  <c r="N8" i="5"/>
  <c r="M8" i="5"/>
  <c r="L8" i="5"/>
  <c r="K8" i="5"/>
  <c r="J8" i="5"/>
  <c r="I8" i="5"/>
  <c r="H8" i="5"/>
  <c r="G8" i="5"/>
</calcChain>
</file>

<file path=xl/sharedStrings.xml><?xml version="1.0" encoding="utf-8"?>
<sst xmlns="http://schemas.openxmlformats.org/spreadsheetml/2006/main" count="154" uniqueCount="34">
  <si>
    <r>
      <t>13</t>
    </r>
    <r>
      <rPr>
        <sz val="10"/>
        <rFont val="Times New Roman"/>
        <family val="1"/>
      </rPr>
      <t>C</t>
    </r>
    <r>
      <rPr>
        <vertAlign val="subscript"/>
        <sz val="10"/>
        <rFont val="Times New Roman"/>
        <family val="1"/>
      </rPr>
      <t>6</t>
    </r>
    <r>
      <rPr>
        <sz val="10"/>
        <rFont val="Times New Roman"/>
        <family val="1"/>
      </rPr>
      <t>-SA content  (nmol/g FW)</t>
    </r>
  </si>
  <si>
    <t>C. reinhardtii</t>
  </si>
  <si>
    <t>M. polymorpha</t>
  </si>
  <si>
    <t>S. palustre</t>
  </si>
  <si>
    <t>S. moellendorffii</t>
  </si>
  <si>
    <t>G. biloba</t>
  </si>
  <si>
    <t>P. elliottii</t>
  </si>
  <si>
    <t>N. colorata</t>
  </si>
  <si>
    <t>O. sativa</t>
  </si>
  <si>
    <t>Z. mays</t>
  </si>
  <si>
    <t>S. bicolor</t>
  </si>
  <si>
    <t>S. melongena</t>
  </si>
  <si>
    <t>C. annuum</t>
  </si>
  <si>
    <t>N. tabacum</t>
  </si>
  <si>
    <t>A. thaliana</t>
  </si>
  <si>
    <t>B. napus</t>
  </si>
  <si>
    <t>G. max </t>
  </si>
  <si>
    <t>S. babylonica</t>
  </si>
  <si>
    <t>P. canadensis</t>
  </si>
  <si>
    <t>ND</t>
  </si>
  <si>
    <t>Mean</t>
  </si>
  <si>
    <t>SD</t>
  </si>
  <si>
    <r>
      <rPr>
        <vertAlign val="superscript"/>
        <sz val="10"/>
        <rFont val="Times New Roman"/>
        <family val="1"/>
      </rPr>
      <t>13</t>
    </r>
    <r>
      <rPr>
        <sz val="10"/>
        <rFont val="Times New Roman"/>
        <family val="1"/>
      </rPr>
      <t>C</t>
    </r>
    <r>
      <rPr>
        <vertAlign val="subscript"/>
        <sz val="10"/>
        <rFont val="Times New Roman"/>
        <family val="1"/>
      </rPr>
      <t>6</t>
    </r>
    <r>
      <rPr>
        <sz val="10"/>
        <rFont val="Times New Roman"/>
        <family val="1"/>
      </rPr>
      <t>-SAG content  (nmol/g FW)</t>
    </r>
  </si>
  <si>
    <t>SA content  (nmol/g FW)</t>
  </si>
  <si>
    <t>SAG content  (nmol/g FW)</t>
  </si>
  <si>
    <t>NN</t>
  </si>
  <si>
    <t>nsd1-1</t>
  </si>
  <si>
    <t>nsd1-2</t>
  </si>
  <si>
    <t>nsd3-1</t>
  </si>
  <si>
    <t>nsd3-2</t>
  </si>
  <si>
    <t>T.TEST</t>
  </si>
  <si>
    <t>B104</t>
  </si>
  <si>
    <t>zsd3-1</t>
  </si>
  <si>
    <t>zsd3-2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</si>
</sst>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8" formatCode="0.000_ "/>
    <numFmt numFmtId="179" formatCode="0.00000_ "/>
    <numFmt numFmtId="181" formatCode="0.00_ "/>
    <numFmt numFmtId="182" formatCode="0.0E+00"/>
  </numFmts>
  <fonts count="6" x14ac:knownFonts="1">
    <font>
      <sz val="12"/>
      <name val="宋体"/>
      <charset val="134"/>
    </font>
    <font>
      <sz val="10"/>
      <name val="Times New Roman"/>
      <family val="1"/>
    </font>
    <font>
      <i/>
      <sz val="10"/>
      <name val="Times New Roman"/>
      <family val="1"/>
    </font>
    <font>
      <vertAlign val="superscript"/>
      <sz val="10"/>
      <name val="Times New Roman"/>
      <family val="1"/>
    </font>
    <font>
      <vertAlign val="subscript"/>
      <sz val="10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78" fontId="1" fillId="0" borderId="0" xfId="0" applyNumberFormat="1" applyFont="1">
      <alignment vertical="center"/>
    </xf>
    <xf numFmtId="179" fontId="2" fillId="0" borderId="0" xfId="0" applyNumberFormat="1" applyFont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81" fontId="1" fillId="0" borderId="0" xfId="0" applyNumberFormat="1" applyFont="1" applyAlignment="1">
      <alignment horizontal="center" vertical="center"/>
    </xf>
    <xf numFmtId="182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26"/>
  <sheetViews>
    <sheetView zoomScale="130" zoomScaleNormal="130" workbookViewId="0">
      <selection activeCell="K14" sqref="K14"/>
    </sheetView>
  </sheetViews>
  <sheetFormatPr defaultColWidth="9" defaultRowHeight="12.75" x14ac:dyDescent="0.15"/>
  <cols>
    <col min="1" max="1" width="9" style="5"/>
    <col min="2" max="2" width="10" style="5" customWidth="1"/>
    <col min="3" max="3" width="10.125" style="5" customWidth="1"/>
    <col min="4" max="4" width="12.125" style="5" customWidth="1"/>
    <col min="5" max="5" width="8.625" style="5" customWidth="1"/>
    <col min="6" max="6" width="12.625" style="5" customWidth="1"/>
    <col min="7" max="7" width="7.5" style="5" customWidth="1"/>
    <col min="8" max="8" width="7.75" style="5" customWidth="1"/>
    <col min="9" max="9" width="8.875" style="5" customWidth="1"/>
    <col min="10" max="10" width="7.5" style="5" customWidth="1"/>
    <col min="11" max="11" width="6.875" style="5" customWidth="1"/>
    <col min="12" max="12" width="7.875" style="5" customWidth="1"/>
    <col min="13" max="13" width="10.625" style="5" customWidth="1"/>
    <col min="14" max="14" width="8.75" style="5" customWidth="1"/>
    <col min="15" max="15" width="9.125" style="5" customWidth="1"/>
    <col min="16" max="16" width="8.875" style="5" customWidth="1"/>
    <col min="17" max="17" width="7.5" style="5" customWidth="1"/>
    <col min="18" max="18" width="6.625" style="5" customWidth="1"/>
    <col min="19" max="19" width="10.75" style="5" customWidth="1"/>
    <col min="20" max="20" width="10.875" style="5" customWidth="1"/>
    <col min="21" max="16384" width="9" style="5"/>
  </cols>
  <sheetData>
    <row r="2" spans="2:20" ht="15.75" x14ac:dyDescent="0.15">
      <c r="C2" s="8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2:20" x14ac:dyDescent="0.15"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  <c r="T3" s="7" t="s">
        <v>18</v>
      </c>
    </row>
    <row r="4" spans="2:20" x14ac:dyDescent="0.15">
      <c r="C4" s="5" t="s">
        <v>19</v>
      </c>
      <c r="D4" s="5" t="s">
        <v>19</v>
      </c>
      <c r="E4" s="5" t="s">
        <v>19</v>
      </c>
      <c r="F4" s="5" t="s">
        <v>19</v>
      </c>
      <c r="G4" s="5">
        <v>1.7194000000000001E-2</v>
      </c>
      <c r="H4" s="5">
        <v>3.1477999999999999E-2</v>
      </c>
      <c r="I4" s="5">
        <v>4.6179999999999997E-3</v>
      </c>
      <c r="J4" s="5">
        <v>0.90126300000000004</v>
      </c>
      <c r="K4" s="5">
        <v>1.74E-3</v>
      </c>
      <c r="L4" s="5">
        <v>1.3261E-2</v>
      </c>
      <c r="M4" s="5">
        <v>2.0225E-2</v>
      </c>
      <c r="N4" s="5">
        <v>1.6449999999999999E-2</v>
      </c>
      <c r="O4" s="5">
        <v>5.3749999999999996E-3</v>
      </c>
      <c r="P4" s="5" t="s">
        <v>19</v>
      </c>
      <c r="Q4" s="5" t="s">
        <v>19</v>
      </c>
      <c r="R4" s="5">
        <v>0.18564</v>
      </c>
      <c r="S4" s="5">
        <v>3.5707000000000003E-2</v>
      </c>
      <c r="T4" s="5">
        <v>2.7910000000000001E-3</v>
      </c>
    </row>
    <row r="5" spans="2:20" x14ac:dyDescent="0.15">
      <c r="C5" s="5" t="s">
        <v>19</v>
      </c>
      <c r="D5" s="5" t="s">
        <v>19</v>
      </c>
      <c r="E5" s="5" t="s">
        <v>19</v>
      </c>
      <c r="F5" s="5" t="s">
        <v>19</v>
      </c>
      <c r="G5" s="5">
        <v>1.4770999999999999E-2</v>
      </c>
      <c r="H5" s="5">
        <v>2.2231000000000001E-2</v>
      </c>
      <c r="I5" s="5">
        <v>3.3400000000000001E-3</v>
      </c>
      <c r="J5" s="5">
        <v>1.1618679999999999</v>
      </c>
      <c r="K5" s="5">
        <v>2.3319999999999999E-3</v>
      </c>
      <c r="L5" s="5">
        <v>1.5304999999999999E-2</v>
      </c>
      <c r="M5" s="5">
        <v>1.8238000000000001E-2</v>
      </c>
      <c r="N5" s="5">
        <v>2.1978000000000001E-2</v>
      </c>
      <c r="O5" s="5">
        <v>3.8999999999999998E-3</v>
      </c>
      <c r="P5" s="5" t="s">
        <v>19</v>
      </c>
      <c r="Q5" s="5" t="s">
        <v>19</v>
      </c>
      <c r="R5" s="5">
        <v>0.17525099999999999</v>
      </c>
      <c r="S5" s="5">
        <v>2.5862E-2</v>
      </c>
      <c r="T5" s="5">
        <v>5.3030000000000004E-3</v>
      </c>
    </row>
    <row r="6" spans="2:20" x14ac:dyDescent="0.15">
      <c r="C6" s="5" t="s">
        <v>19</v>
      </c>
      <c r="D6" s="5" t="s">
        <v>19</v>
      </c>
      <c r="E6" s="5" t="s">
        <v>19</v>
      </c>
      <c r="F6" s="5" t="s">
        <v>19</v>
      </c>
      <c r="G6" s="5">
        <v>1.3753E-2</v>
      </c>
      <c r="H6" s="5">
        <v>3.8484999999999998E-2</v>
      </c>
      <c r="I6" s="5">
        <v>2.264E-3</v>
      </c>
      <c r="J6" s="5">
        <v>0.87789899999999998</v>
      </c>
      <c r="K6" s="5">
        <v>1.021E-3</v>
      </c>
      <c r="L6" s="5">
        <v>9.4830000000000001E-3</v>
      </c>
      <c r="M6" s="5">
        <v>1.9352000000000001E-2</v>
      </c>
      <c r="N6" s="5">
        <v>2.2355E-2</v>
      </c>
      <c r="O6" s="5">
        <v>4.202E-3</v>
      </c>
      <c r="P6" s="5" t="s">
        <v>19</v>
      </c>
      <c r="Q6" s="5" t="s">
        <v>19</v>
      </c>
      <c r="R6" s="5">
        <v>0.43186000000000002</v>
      </c>
      <c r="S6" s="5">
        <v>2.5486000000000002E-2</v>
      </c>
      <c r="T6" s="5">
        <v>6.4939999999999998E-3</v>
      </c>
    </row>
    <row r="8" spans="2:20" x14ac:dyDescent="0.15">
      <c r="B8" s="5" t="s">
        <v>20</v>
      </c>
      <c r="C8" s="5" t="s">
        <v>19</v>
      </c>
      <c r="D8" s="5" t="s">
        <v>19</v>
      </c>
      <c r="E8" s="5" t="s">
        <v>19</v>
      </c>
      <c r="F8" s="5" t="s">
        <v>19</v>
      </c>
      <c r="G8" s="5">
        <f>AVERAGE(G4:G6)</f>
        <v>1.5239333333333299E-2</v>
      </c>
      <c r="H8" s="5">
        <f t="shared" ref="H8:O8" si="0">AVERAGE(H4:H6)</f>
        <v>3.0731333333333301E-2</v>
      </c>
      <c r="I8" s="5">
        <f t="shared" si="0"/>
        <v>3.4073333333333299E-3</v>
      </c>
      <c r="J8" s="5">
        <f t="shared" si="0"/>
        <v>0.98034333333333301</v>
      </c>
      <c r="K8" s="5">
        <f t="shared" si="0"/>
        <v>1.69766666666667E-3</v>
      </c>
      <c r="L8" s="5">
        <f t="shared" si="0"/>
        <v>1.2683E-2</v>
      </c>
      <c r="M8" s="5">
        <f t="shared" si="0"/>
        <v>1.9271666666666701E-2</v>
      </c>
      <c r="N8" s="5">
        <f t="shared" si="0"/>
        <v>2.0261000000000001E-2</v>
      </c>
      <c r="O8" s="5">
        <f t="shared" si="0"/>
        <v>4.49233333333333E-3</v>
      </c>
      <c r="P8" s="5" t="s">
        <v>19</v>
      </c>
      <c r="Q8" s="5" t="s">
        <v>19</v>
      </c>
      <c r="R8" s="5">
        <f t="shared" ref="R8:T8" si="1">AVERAGE(R4:R6)</f>
        <v>0.26425033333333298</v>
      </c>
      <c r="S8" s="5">
        <f t="shared" si="1"/>
        <v>2.9018333333333299E-2</v>
      </c>
      <c r="T8" s="5">
        <f t="shared" si="1"/>
        <v>4.8626666666666696E-3</v>
      </c>
    </row>
    <row r="9" spans="2:20" x14ac:dyDescent="0.15">
      <c r="B9" s="5" t="s">
        <v>21</v>
      </c>
      <c r="C9" s="5" t="s">
        <v>19</v>
      </c>
      <c r="D9" s="5" t="s">
        <v>19</v>
      </c>
      <c r="E9" s="5" t="s">
        <v>19</v>
      </c>
      <c r="F9" s="5" t="s">
        <v>19</v>
      </c>
      <c r="G9" s="5">
        <f>STDEV(G4:G6)</f>
        <v>1.7676601294743699E-3</v>
      </c>
      <c r="H9" s="5">
        <f t="shared" ref="H9:O9" si="2">STDEV(H4:H6)</f>
        <v>8.1526843636518503E-3</v>
      </c>
      <c r="I9" s="5">
        <f t="shared" si="2"/>
        <v>1.17844360634412E-3</v>
      </c>
      <c r="J9" s="5">
        <f t="shared" si="2"/>
        <v>0.157638423553185</v>
      </c>
      <c r="K9" s="5">
        <f t="shared" si="2"/>
        <v>6.5652443468109604E-4</v>
      </c>
      <c r="L9" s="5">
        <f t="shared" si="2"/>
        <v>2.9537237514703401E-3</v>
      </c>
      <c r="M9" s="5">
        <f t="shared" si="2"/>
        <v>9.9593289599918993E-4</v>
      </c>
      <c r="N9" s="5">
        <f t="shared" si="2"/>
        <v>3.3058014156933302E-3</v>
      </c>
      <c r="O9" s="5">
        <f t="shared" si="2"/>
        <v>7.7918311925588601E-4</v>
      </c>
      <c r="P9" s="5" t="s">
        <v>19</v>
      </c>
      <c r="Q9" s="5" t="s">
        <v>19</v>
      </c>
      <c r="R9" s="5">
        <f t="shared" ref="R9:T9" si="3">STDEV(R4:R6)</f>
        <v>0.14524714489563401</v>
      </c>
      <c r="S9" s="5">
        <f t="shared" si="3"/>
        <v>5.7956052603100302E-3</v>
      </c>
      <c r="T9" s="5">
        <f t="shared" si="3"/>
        <v>1.8903630162837299E-3</v>
      </c>
    </row>
    <row r="19" spans="2:20" ht="15.75" x14ac:dyDescent="0.15">
      <c r="C19" s="8" t="s">
        <v>22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2:20" x14ac:dyDescent="0.15">
      <c r="C20" s="7" t="s">
        <v>1</v>
      </c>
      <c r="D20" s="7" t="s">
        <v>2</v>
      </c>
      <c r="E20" s="7" t="s">
        <v>3</v>
      </c>
      <c r="F20" s="7" t="s">
        <v>4</v>
      </c>
      <c r="G20" s="7" t="s">
        <v>5</v>
      </c>
      <c r="H20" s="7" t="s">
        <v>6</v>
      </c>
      <c r="I20" s="7" t="s">
        <v>7</v>
      </c>
      <c r="J20" s="7" t="s">
        <v>8</v>
      </c>
      <c r="K20" s="7" t="s">
        <v>9</v>
      </c>
      <c r="L20" s="7" t="s">
        <v>10</v>
      </c>
      <c r="M20" s="7" t="s">
        <v>11</v>
      </c>
      <c r="N20" s="7" t="s">
        <v>12</v>
      </c>
      <c r="O20" s="7" t="s">
        <v>13</v>
      </c>
      <c r="P20" s="7" t="s">
        <v>14</v>
      </c>
      <c r="Q20" s="7" t="s">
        <v>15</v>
      </c>
      <c r="R20" s="7" t="s">
        <v>16</v>
      </c>
      <c r="S20" s="7" t="s">
        <v>17</v>
      </c>
      <c r="T20" s="7" t="s">
        <v>18</v>
      </c>
    </row>
    <row r="21" spans="2:20" x14ac:dyDescent="0.15">
      <c r="C21" s="5" t="s">
        <v>19</v>
      </c>
      <c r="D21" s="5" t="s">
        <v>19</v>
      </c>
      <c r="E21" s="5" t="s">
        <v>19</v>
      </c>
      <c r="F21" s="5" t="s">
        <v>19</v>
      </c>
      <c r="G21" s="5" t="s">
        <v>19</v>
      </c>
      <c r="H21" s="5">
        <v>1.7947610000000001</v>
      </c>
      <c r="I21" s="5" t="s">
        <v>19</v>
      </c>
      <c r="J21" s="5">
        <v>0.57733400000000001</v>
      </c>
      <c r="K21" s="5">
        <v>7.5319999999999996E-3</v>
      </c>
      <c r="L21" s="5">
        <v>2.4060000000000002E-2</v>
      </c>
      <c r="M21" s="5" t="s">
        <v>19</v>
      </c>
      <c r="N21" s="5">
        <v>0.37112499999999998</v>
      </c>
      <c r="O21" s="5" t="s">
        <v>19</v>
      </c>
      <c r="P21" s="5" t="s">
        <v>19</v>
      </c>
      <c r="Q21" s="5" t="s">
        <v>19</v>
      </c>
      <c r="R21" s="5">
        <v>0.20128699999999999</v>
      </c>
      <c r="S21" s="5">
        <v>4.3654739999999999</v>
      </c>
      <c r="T21" s="5">
        <v>0.89104000000000005</v>
      </c>
    </row>
    <row r="22" spans="2:20" x14ac:dyDescent="0.15">
      <c r="C22" s="5" t="s">
        <v>19</v>
      </c>
      <c r="D22" s="5" t="s">
        <v>19</v>
      </c>
      <c r="E22" s="5" t="s">
        <v>19</v>
      </c>
      <c r="F22" s="5" t="s">
        <v>19</v>
      </c>
      <c r="G22" s="5" t="s">
        <v>19</v>
      </c>
      <c r="H22" s="5">
        <v>1.6805890000000001</v>
      </c>
      <c r="I22" s="5" t="s">
        <v>19</v>
      </c>
      <c r="J22" s="5">
        <v>0.333123</v>
      </c>
      <c r="K22" s="5">
        <v>4.1809999999999998E-3</v>
      </c>
      <c r="L22" s="5">
        <v>2.5649999999999999E-2</v>
      </c>
      <c r="M22" s="5" t="s">
        <v>19</v>
      </c>
      <c r="N22" s="5">
        <v>0.77664</v>
      </c>
      <c r="O22" s="5" t="s">
        <v>19</v>
      </c>
      <c r="P22" s="5" t="s">
        <v>19</v>
      </c>
      <c r="Q22" s="5" t="s">
        <v>19</v>
      </c>
      <c r="R22" s="5">
        <v>0.25832300000000002</v>
      </c>
      <c r="S22" s="5">
        <v>6.2327389999999996</v>
      </c>
      <c r="T22" s="5">
        <v>0.283748</v>
      </c>
    </row>
    <row r="23" spans="2:20" x14ac:dyDescent="0.15">
      <c r="C23" s="5" t="s">
        <v>19</v>
      </c>
      <c r="D23" s="5" t="s">
        <v>19</v>
      </c>
      <c r="E23" s="5" t="s">
        <v>19</v>
      </c>
      <c r="F23" s="5" t="s">
        <v>19</v>
      </c>
      <c r="G23" s="5" t="s">
        <v>19</v>
      </c>
      <c r="H23" s="5">
        <v>2.6405949999999998</v>
      </c>
      <c r="I23" s="5" t="s">
        <v>19</v>
      </c>
      <c r="J23" s="5">
        <v>0.20328599999999999</v>
      </c>
      <c r="K23" s="5">
        <v>3.6523E-2</v>
      </c>
      <c r="L23" s="5">
        <v>2.8263E-2</v>
      </c>
      <c r="M23" s="5" t="s">
        <v>19</v>
      </c>
      <c r="N23" s="5">
        <v>9.6181000000000003E-2</v>
      </c>
      <c r="O23" s="5" t="s">
        <v>19</v>
      </c>
      <c r="P23" s="5" t="s">
        <v>19</v>
      </c>
      <c r="Q23" s="5" t="s">
        <v>19</v>
      </c>
      <c r="R23" s="5">
        <v>0.30592000000000003</v>
      </c>
      <c r="S23" s="5">
        <v>2.6491799999999999</v>
      </c>
      <c r="T23" s="5">
        <v>0.70561600000000002</v>
      </c>
    </row>
    <row r="25" spans="2:20" x14ac:dyDescent="0.15">
      <c r="B25" s="5" t="s">
        <v>20</v>
      </c>
      <c r="C25" s="5" t="s">
        <v>19</v>
      </c>
      <c r="D25" s="5" t="s">
        <v>19</v>
      </c>
      <c r="E25" s="5" t="s">
        <v>19</v>
      </c>
      <c r="F25" s="5" t="s">
        <v>19</v>
      </c>
      <c r="G25" s="5" t="s">
        <v>19</v>
      </c>
      <c r="H25" s="5">
        <f>AVERAGE(H21:H23)</f>
        <v>2.0386483333333301</v>
      </c>
      <c r="I25" s="5" t="s">
        <v>19</v>
      </c>
      <c r="J25" s="5">
        <f>AVERAGE(J21:J23)</f>
        <v>0.37124766666666698</v>
      </c>
      <c r="K25" s="5">
        <f t="shared" ref="K25:N25" si="4">AVERAGE(K21:K23)</f>
        <v>1.6078666666666699E-2</v>
      </c>
      <c r="L25" s="5">
        <f t="shared" si="4"/>
        <v>2.5991E-2</v>
      </c>
      <c r="M25" s="5" t="s">
        <v>19</v>
      </c>
      <c r="N25" s="5">
        <f t="shared" si="4"/>
        <v>0.414648666666667</v>
      </c>
      <c r="O25" s="5" t="s">
        <v>19</v>
      </c>
      <c r="P25" s="5" t="s">
        <v>19</v>
      </c>
      <c r="Q25" s="5" t="s">
        <v>19</v>
      </c>
      <c r="R25" s="5">
        <f>AVERAGE(R21:R23)</f>
        <v>0.255176666666667</v>
      </c>
      <c r="S25" s="5">
        <f>AVERAGE(S21:S23)</f>
        <v>4.4157976666666698</v>
      </c>
      <c r="T25" s="5">
        <f>AVERAGE(T21:T23)</f>
        <v>0.62680133333333299</v>
      </c>
    </row>
    <row r="26" spans="2:20" x14ac:dyDescent="0.15">
      <c r="B26" s="5" t="s">
        <v>21</v>
      </c>
      <c r="C26" s="5" t="s">
        <v>19</v>
      </c>
      <c r="D26" s="5" t="s">
        <v>19</v>
      </c>
      <c r="E26" s="5" t="s">
        <v>19</v>
      </c>
      <c r="F26" s="5" t="s">
        <v>19</v>
      </c>
      <c r="G26" s="5" t="s">
        <v>19</v>
      </c>
      <c r="H26" s="5">
        <f>STDEV(H21:H23)</f>
        <v>0.52441744205292495</v>
      </c>
      <c r="I26" s="5" t="s">
        <v>19</v>
      </c>
      <c r="J26" s="5">
        <f>STDEV(J21:J23)</f>
        <v>0.18991601889344001</v>
      </c>
      <c r="K26" s="5">
        <f t="shared" ref="K26:N26" si="5">STDEV(K21:K23)</f>
        <v>1.7784413803477801E-2</v>
      </c>
      <c r="L26" s="5">
        <f t="shared" si="5"/>
        <v>2.1221482040611598E-3</v>
      </c>
      <c r="M26" s="5" t="s">
        <v>19</v>
      </c>
      <c r="N26" s="5">
        <f t="shared" si="5"/>
        <v>0.342311035230145</v>
      </c>
      <c r="O26" s="5" t="s">
        <v>19</v>
      </c>
      <c r="P26" s="5" t="s">
        <v>19</v>
      </c>
      <c r="Q26" s="5" t="s">
        <v>19</v>
      </c>
      <c r="R26" s="5">
        <f>STDEV(R21:R23)</f>
        <v>5.2387410055597702E-2</v>
      </c>
      <c r="S26" s="5">
        <f>STDEV(S21:S23)</f>
        <v>1.7923094404121001</v>
      </c>
      <c r="T26" s="5">
        <f>STDEV(T21:T23)</f>
        <v>0.311222921837922</v>
      </c>
    </row>
  </sheetData>
  <mergeCells count="2">
    <mergeCell ref="C2:T2"/>
    <mergeCell ref="C19:T19"/>
  </mergeCells>
  <phoneticPr fontId="5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10"/>
  <sheetViews>
    <sheetView workbookViewId="0">
      <selection activeCell="M10" sqref="M10"/>
    </sheetView>
  </sheetViews>
  <sheetFormatPr defaultColWidth="9" defaultRowHeight="12.75" x14ac:dyDescent="0.15"/>
  <cols>
    <col min="1" max="1" width="9" style="6"/>
    <col min="2" max="2" width="14.125" style="2" customWidth="1"/>
    <col min="3" max="7" width="9" style="2"/>
    <col min="8" max="16384" width="9" style="6"/>
  </cols>
  <sheetData>
    <row r="2" spans="2:14" x14ac:dyDescent="0.15">
      <c r="C2" s="10" t="s">
        <v>23</v>
      </c>
      <c r="D2" s="10"/>
      <c r="E2" s="10"/>
      <c r="F2" s="10"/>
      <c r="G2" s="10"/>
      <c r="I2" s="2"/>
      <c r="J2" s="10" t="s">
        <v>24</v>
      </c>
      <c r="K2" s="10"/>
      <c r="L2" s="10"/>
      <c r="M2" s="10"/>
      <c r="N2" s="10"/>
    </row>
    <row r="3" spans="2:14" x14ac:dyDescent="0.15">
      <c r="C3" s="2" t="s">
        <v>25</v>
      </c>
      <c r="D3" s="3" t="s">
        <v>26</v>
      </c>
      <c r="E3" s="3" t="s">
        <v>27</v>
      </c>
      <c r="F3" s="3" t="s">
        <v>28</v>
      </c>
      <c r="G3" s="3" t="s">
        <v>29</v>
      </c>
      <c r="I3" s="2"/>
      <c r="J3" s="2" t="s">
        <v>25</v>
      </c>
      <c r="K3" s="3" t="s">
        <v>26</v>
      </c>
      <c r="L3" s="3" t="s">
        <v>27</v>
      </c>
      <c r="M3" s="3" t="s">
        <v>28</v>
      </c>
      <c r="N3" s="3" t="s">
        <v>29</v>
      </c>
    </row>
    <row r="4" spans="2:14" x14ac:dyDescent="0.15">
      <c r="C4" s="2">
        <v>1.419655796</v>
      </c>
      <c r="D4" s="2">
        <v>0.475544996</v>
      </c>
      <c r="E4" s="2">
        <v>1.0820221109999999</v>
      </c>
      <c r="F4" s="2">
        <v>0.348321245</v>
      </c>
      <c r="G4" s="2">
        <v>0.28539339000000002</v>
      </c>
      <c r="I4" s="2"/>
      <c r="J4" s="2">
        <v>16.888853619999999</v>
      </c>
      <c r="K4" s="2">
        <v>0.76369005099999998</v>
      </c>
      <c r="L4" s="2">
        <v>4.5664954299999998</v>
      </c>
      <c r="M4" s="2">
        <v>9.3431369999999996E-3</v>
      </c>
      <c r="N4" s="2">
        <v>4.9221716999999998E-2</v>
      </c>
    </row>
    <row r="5" spans="2:14" x14ac:dyDescent="0.15">
      <c r="C5" s="2">
        <v>2.509175908</v>
      </c>
      <c r="D5" s="2">
        <v>0.59881623100000003</v>
      </c>
      <c r="E5" s="2">
        <v>0.98776243200000002</v>
      </c>
      <c r="F5" s="2">
        <v>0.21039734900000001</v>
      </c>
      <c r="G5" s="2">
        <v>0.37212537200000001</v>
      </c>
      <c r="I5" s="2"/>
      <c r="J5" s="2">
        <v>36.502088450000002</v>
      </c>
      <c r="K5" s="2">
        <v>0.76308004200000001</v>
      </c>
      <c r="L5" s="2">
        <v>4.6428163839999996</v>
      </c>
      <c r="M5" s="2">
        <v>1.0615505000000001E-2</v>
      </c>
      <c r="N5" s="2">
        <v>9.1806869999999999E-3</v>
      </c>
    </row>
    <row r="6" spans="2:14" x14ac:dyDescent="0.15">
      <c r="C6" s="2">
        <v>3.3482807860000001</v>
      </c>
      <c r="D6" s="2">
        <v>0.55621390500000001</v>
      </c>
      <c r="E6" s="2">
        <v>1.278126476</v>
      </c>
      <c r="F6" s="2">
        <v>0.23772899</v>
      </c>
      <c r="G6" s="2">
        <v>0.23405684500000001</v>
      </c>
      <c r="I6" s="2"/>
      <c r="J6" s="2">
        <v>50.933753520000003</v>
      </c>
      <c r="K6" s="2">
        <v>0.117326125</v>
      </c>
      <c r="L6" s="2">
        <v>8.0557700150000002</v>
      </c>
      <c r="M6" s="2">
        <v>7.8189939999999993E-3</v>
      </c>
      <c r="N6" s="2">
        <v>2.309742E-2</v>
      </c>
    </row>
    <row r="7" spans="2:14" x14ac:dyDescent="0.15">
      <c r="I7" s="2"/>
      <c r="J7" s="2"/>
      <c r="K7" s="2"/>
      <c r="L7" s="2"/>
      <c r="M7" s="2"/>
      <c r="N7" s="2"/>
    </row>
    <row r="8" spans="2:14" x14ac:dyDescent="0.15">
      <c r="B8" s="2" t="s">
        <v>20</v>
      </c>
      <c r="C8" s="2">
        <f>AVERAGE(C4:C6)</f>
        <v>2.4257041633333301</v>
      </c>
      <c r="D8" s="2">
        <f>AVERAGE(D4:D6)</f>
        <v>0.54352504400000001</v>
      </c>
      <c r="E8" s="2">
        <f t="shared" ref="E8:N8" si="0">AVERAGE(E4:E6)</f>
        <v>1.11597033966667</v>
      </c>
      <c r="F8" s="2">
        <f t="shared" si="0"/>
        <v>0.265482528</v>
      </c>
      <c r="G8" s="2">
        <f t="shared" si="0"/>
        <v>0.297191869</v>
      </c>
      <c r="I8" s="2" t="s">
        <v>20</v>
      </c>
      <c r="J8" s="2">
        <f>AVERAGE(J4:J6)</f>
        <v>34.774898530000002</v>
      </c>
      <c r="K8" s="2">
        <f t="shared" si="0"/>
        <v>0.54803207266666698</v>
      </c>
      <c r="L8" s="2">
        <f t="shared" si="0"/>
        <v>5.7550272763333297</v>
      </c>
      <c r="M8" s="2">
        <f t="shared" si="0"/>
        <v>9.2592119999999993E-3</v>
      </c>
      <c r="N8" s="2">
        <f t="shared" si="0"/>
        <v>2.7166607999999998E-2</v>
      </c>
    </row>
    <row r="9" spans="2:14" x14ac:dyDescent="0.15">
      <c r="B9" s="2" t="s">
        <v>21</v>
      </c>
      <c r="C9" s="2">
        <f>STDEV(C4:C6)</f>
        <v>0.96701821964810897</v>
      </c>
      <c r="D9" s="2">
        <f>STDEV(D4:D6)</f>
        <v>6.2607545389627706E-2</v>
      </c>
      <c r="E9" s="2">
        <f t="shared" ref="E9:N9" si="1">STDEV(E4:E6)</f>
        <v>0.14812893432483601</v>
      </c>
      <c r="F9" s="2">
        <f t="shared" si="1"/>
        <v>7.3030434926767293E-2</v>
      </c>
      <c r="G9" s="2">
        <f t="shared" si="1"/>
        <v>6.9786335460622295E-2</v>
      </c>
      <c r="I9" s="2" t="s">
        <v>21</v>
      </c>
      <c r="J9" s="2">
        <f t="shared" si="1"/>
        <v>17.088042341504998</v>
      </c>
      <c r="K9" s="2">
        <f t="shared" si="1"/>
        <v>0.37300241694166802</v>
      </c>
      <c r="L9" s="2">
        <f t="shared" si="1"/>
        <v>1.99286705129831</v>
      </c>
      <c r="M9" s="2">
        <f t="shared" si="1"/>
        <v>1.40014320606822E-3</v>
      </c>
      <c r="N9" s="2">
        <f t="shared" si="1"/>
        <v>2.0328298972116E-2</v>
      </c>
    </row>
    <row r="10" spans="2:14" x14ac:dyDescent="0.15">
      <c r="B10" s="4" t="s">
        <v>30</v>
      </c>
      <c r="C10" s="4"/>
      <c r="D10" s="2">
        <f t="array" ref="D10">TTEST(C4:C6,D4:D6,2,2)</f>
        <v>2.8195469870282201E-2</v>
      </c>
      <c r="E10" s="2">
        <f t="array" ref="E10">TTEST(C4:C6,E4:E6,2,2)</f>
        <v>8.1239130180752198E-2</v>
      </c>
      <c r="F10" s="2">
        <f t="array" ref="F10">TTEST(C4:C6,F4:F6,2,2)</f>
        <v>1.8174468466090301E-2</v>
      </c>
      <c r="G10" s="2">
        <f t="array" ref="G10">TTEST(C4:C6,G4:G6,2,2)</f>
        <v>1.9061914758451901E-2</v>
      </c>
      <c r="I10" s="4" t="s">
        <v>30</v>
      </c>
      <c r="J10" s="4"/>
      <c r="K10" s="2">
        <f t="array" ref="K10">TTEST(J4:J6,K4:K6,2,2)</f>
        <v>2.56203824918377E-2</v>
      </c>
      <c r="L10" s="2">
        <f t="array" ref="L10">TTEST(J4:J6,L4:L6,2,2)</f>
        <v>4.3171623200170997E-2</v>
      </c>
      <c r="M10" s="2">
        <f>TTEST(J4:J6,M4:M6,2,2)</f>
        <v>2.4365070308690801E-2</v>
      </c>
      <c r="N10" s="2">
        <f t="array" ref="N10">TTEST(J4:J6,N4:N6,2,2)</f>
        <v>2.4405051496433999E-2</v>
      </c>
    </row>
  </sheetData>
  <mergeCells count="2">
    <mergeCell ref="C2:G2"/>
    <mergeCell ref="J2:N2"/>
  </mergeCells>
  <phoneticPr fontId="5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N12"/>
  <sheetViews>
    <sheetView tabSelected="1" zoomScale="115" zoomScaleNormal="115" workbookViewId="0">
      <selection activeCell="D12" sqref="D12"/>
    </sheetView>
  </sheetViews>
  <sheetFormatPr defaultColWidth="9" defaultRowHeight="12.75" x14ac:dyDescent="0.15"/>
  <cols>
    <col min="1" max="1" width="9" style="2"/>
    <col min="2" max="2" width="14.125" style="2" customWidth="1"/>
    <col min="3" max="16384" width="9" style="2"/>
  </cols>
  <sheetData>
    <row r="2" spans="2:248" x14ac:dyDescent="0.15">
      <c r="C2" s="10" t="s">
        <v>23</v>
      </c>
      <c r="D2" s="10"/>
      <c r="E2" s="10"/>
      <c r="I2" s="10" t="s">
        <v>24</v>
      </c>
      <c r="J2" s="10"/>
      <c r="K2" s="10"/>
    </row>
    <row r="3" spans="2:248" x14ac:dyDescent="0.15">
      <c r="C3" s="2" t="s">
        <v>31</v>
      </c>
      <c r="D3" s="3" t="s">
        <v>32</v>
      </c>
      <c r="E3" s="3" t="s">
        <v>33</v>
      </c>
      <c r="I3" s="2" t="s">
        <v>31</v>
      </c>
      <c r="J3" s="3" t="s">
        <v>32</v>
      </c>
      <c r="K3" s="3" t="s">
        <v>33</v>
      </c>
    </row>
    <row r="4" spans="2:248" x14ac:dyDescent="0.15">
      <c r="C4" s="2">
        <v>0.86265489500000003</v>
      </c>
      <c r="D4" s="2">
        <v>0.80645655500000002</v>
      </c>
      <c r="E4" s="2">
        <v>1.2068304329999999</v>
      </c>
      <c r="I4" s="2">
        <v>0.44768285400000002</v>
      </c>
      <c r="J4" s="2">
        <v>1.9633544999999999E-2</v>
      </c>
      <c r="K4" s="2">
        <v>1.8501671000000001E-2</v>
      </c>
    </row>
    <row r="5" spans="2:248" x14ac:dyDescent="0.15">
      <c r="C5" s="2">
        <v>0.873643752</v>
      </c>
      <c r="D5" s="2">
        <v>0.75663073800000002</v>
      </c>
      <c r="E5" s="2">
        <v>0.89413556699999996</v>
      </c>
      <c r="I5" s="2">
        <v>0.28278635200000002</v>
      </c>
      <c r="J5" s="2">
        <v>2.0555327000000002E-2</v>
      </c>
      <c r="K5" s="2">
        <v>1.8880547000000001E-2</v>
      </c>
    </row>
    <row r="6" spans="2:248" x14ac:dyDescent="0.15">
      <c r="C6" s="2">
        <v>0.93578037300000005</v>
      </c>
      <c r="D6" s="2">
        <v>1.2984729150000001</v>
      </c>
      <c r="E6" s="2">
        <v>0.74219371899999997</v>
      </c>
      <c r="I6" s="2">
        <v>0.27398244900000002</v>
      </c>
      <c r="J6" s="2">
        <v>7.9777070000000005E-3</v>
      </c>
      <c r="K6" s="2">
        <v>6.0421770000000001E-3</v>
      </c>
    </row>
    <row r="7" spans="2:248" x14ac:dyDescent="0.15">
      <c r="C7" s="2">
        <v>0.96442382900000001</v>
      </c>
      <c r="D7" s="2">
        <v>0.61441186699999994</v>
      </c>
      <c r="E7" s="2">
        <v>0.87866123200000001</v>
      </c>
      <c r="I7" s="2">
        <v>0.23349400000000001</v>
      </c>
      <c r="J7" s="2">
        <v>9.6903500000000004E-3</v>
      </c>
      <c r="K7" s="2">
        <v>1.0906964999999999E-2</v>
      </c>
    </row>
    <row r="8" spans="2:248" s="1" customFormat="1" ht="14.25" x14ac:dyDescent="0.15">
      <c r="B8" s="2"/>
      <c r="C8" s="2">
        <v>1.3390827670000001</v>
      </c>
      <c r="D8" s="2">
        <v>0.97044608899999996</v>
      </c>
      <c r="E8" s="2">
        <v>1.4807455759999999</v>
      </c>
      <c r="H8" s="2"/>
      <c r="I8" s="2">
        <v>0.46163090400000001</v>
      </c>
      <c r="J8" s="2">
        <v>1.9086676E-2</v>
      </c>
      <c r="K8" s="2">
        <v>2.8164112000000002E-2</v>
      </c>
      <c r="IE8" s="2"/>
      <c r="IF8" s="2"/>
      <c r="IG8" s="2"/>
      <c r="IH8" s="2"/>
      <c r="II8" s="2"/>
      <c r="IJ8" s="2"/>
      <c r="IK8" s="2"/>
      <c r="IL8" s="2"/>
      <c r="IM8" s="2"/>
      <c r="IN8" s="2"/>
    </row>
    <row r="9" spans="2:248" s="1" customFormat="1" ht="14.25" x14ac:dyDescent="0.15">
      <c r="B9" s="2"/>
      <c r="C9" s="2"/>
      <c r="D9" s="2"/>
      <c r="E9" s="2"/>
      <c r="H9" s="2"/>
      <c r="I9" s="2"/>
      <c r="J9" s="2"/>
      <c r="K9" s="2"/>
      <c r="IE9" s="2"/>
      <c r="IF9" s="2"/>
      <c r="IG9" s="2"/>
      <c r="IH9" s="2"/>
      <c r="II9" s="2"/>
      <c r="IJ9" s="2"/>
      <c r="IK9" s="2"/>
      <c r="IL9" s="2"/>
      <c r="IM9" s="2"/>
      <c r="IN9" s="2"/>
    </row>
    <row r="10" spans="2:248" x14ac:dyDescent="0.15">
      <c r="B10" s="2" t="s">
        <v>20</v>
      </c>
      <c r="C10" s="2">
        <f>AVERAGE(C4:C8)</f>
        <v>0.99511712320000001</v>
      </c>
      <c r="D10" s="2">
        <f>AVERAGE(D4:D8)</f>
        <v>0.8892836328</v>
      </c>
      <c r="E10" s="2">
        <f>AVERAGE(E4:E8)</f>
        <v>1.0405133054</v>
      </c>
      <c r="H10" s="2" t="s">
        <v>20</v>
      </c>
      <c r="I10" s="2">
        <f>AVERAGE(I4:I8)</f>
        <v>0.33991531180000001</v>
      </c>
      <c r="J10" s="2">
        <f>AVERAGE(J4:J8)</f>
        <v>1.5388720999999999E-2</v>
      </c>
      <c r="K10" s="2">
        <f>AVERAGE(K4:K8)</f>
        <v>1.6499094400000001E-2</v>
      </c>
    </row>
    <row r="11" spans="2:248" x14ac:dyDescent="0.15">
      <c r="B11" s="2" t="s">
        <v>21</v>
      </c>
      <c r="C11" s="2">
        <f>STDEV(C4:C8)</f>
        <v>0.19689928526933201</v>
      </c>
      <c r="D11" s="2">
        <f>STDEV(D4:D8)</f>
        <v>0.261741674133813</v>
      </c>
      <c r="E11" s="2">
        <f>STDEV(E4:E8)</f>
        <v>0.29920016318661602</v>
      </c>
      <c r="H11" s="2" t="s">
        <v>21</v>
      </c>
      <c r="I11" s="2">
        <f>STDEV(I4:I8)</f>
        <v>0.106495169592912</v>
      </c>
      <c r="J11" s="2">
        <f>STDEV(J4:J8)</f>
        <v>6.0370062964617199E-3</v>
      </c>
      <c r="K11" s="2">
        <f>STDEV(K4:K8)</f>
        <v>8.4612838545635501E-3</v>
      </c>
    </row>
    <row r="12" spans="2:248" x14ac:dyDescent="0.15">
      <c r="B12" s="4" t="s">
        <v>30</v>
      </c>
      <c r="C12" s="4"/>
      <c r="D12" s="11">
        <f t="array" ref="D12">TTEST(C4:C8,D4:D8,2,2)</f>
        <v>0.49055126284724399</v>
      </c>
      <c r="E12" s="11">
        <f t="array" ref="E12">TTEST(C4:C8,E4:E8,2,2)</f>
        <v>0.78406199299604296</v>
      </c>
      <c r="H12" s="4" t="s">
        <v>30</v>
      </c>
      <c r="I12" s="4"/>
      <c r="J12" s="12">
        <f t="array" ref="J12">TTEST(I4:I8,J4:J8,2,2)</f>
        <v>1.3738418978576401E-4</v>
      </c>
      <c r="K12" s="12">
        <f t="array" ref="K12">TTEST(I4:I8,K4:K8,2,2)</f>
        <v>1.4219905886995399E-4</v>
      </c>
    </row>
  </sheetData>
  <mergeCells count="2">
    <mergeCell ref="C2:E2"/>
    <mergeCell ref="I2:K2"/>
  </mergeCells>
  <phoneticPr fontId="5" type="noConversion"/>
  <pageMargins left="0.75" right="0.75" top="1" bottom="1" header="0.51180555555555596" footer="0.51180555555555596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1C400BF5-14BF-4A54-92D7-FC901CE86409}"/>
</file>

<file path=customXml/itemProps2.xml><?xml version="1.0" encoding="utf-8"?>
<ds:datastoreItem xmlns:ds="http://schemas.openxmlformats.org/officeDocument/2006/customXml" ds:itemID="{533FFC67-B327-4D53-9477-90D7A364B1F6}"/>
</file>

<file path=customXml/itemProps3.xml><?xml version="1.0" encoding="utf-8"?>
<ds:datastoreItem xmlns:ds="http://schemas.openxmlformats.org/officeDocument/2006/customXml" ds:itemID="{9CF37DB9-98BE-42C5-9F0A-765B7995FD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 4b</vt:lpstr>
      <vt:lpstr>Fig 4c </vt:lpstr>
      <vt:lpstr>Fig 4d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zyj</dc:creator>
  <cp:lastModifiedBy>诺斯 修普</cp:lastModifiedBy>
  <dcterms:created xsi:type="dcterms:W3CDTF">2016-12-02T08:54:00Z</dcterms:created>
  <dcterms:modified xsi:type="dcterms:W3CDTF">2025-03-21T08:36:24Z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BD2690742F2B46B99573D18B75F33F8A_13</vt:lpwstr>
  </property>
  <property fmtid="{D5CDD505-2E9C-101B-9397-08002B2CF9AE}" pid="4" name="ContentTypeId">
    <vt:lpwstr>0x0101002A580DDD6E32D24793B52EBDA382135E</vt:lpwstr>
  </property>
</Properties>
</file>