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Extended data Fig.1a" sheetId="2" r:id="rId1"/>
    <sheet name="Extended data Fig.1g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<sst xmlns="http://schemas.openxmlformats.org/spreadsheetml/2006/main" count="46" uniqueCount="19">
  <si>
    <t>SA content (nmol/g FW)</t>
  </si>
  <si>
    <t>XS11</t>
  </si>
  <si>
    <t>osd1-3</t>
  </si>
  <si>
    <t>WYJ3</t>
  </si>
  <si>
    <t>osd1-4</t>
  </si>
  <si>
    <t>IRBB7</t>
  </si>
  <si>
    <t>osd1-5</t>
  </si>
  <si>
    <t>WYJ8</t>
  </si>
  <si>
    <t>osd1-6</t>
  </si>
  <si>
    <t>osd1-1</t>
  </si>
  <si>
    <r>
      <rPr>
        <i/>
        <sz val="10"/>
        <rFont val="Times New Roman"/>
        <charset val="134"/>
      </rPr>
      <t>OSD1</t>
    </r>
    <r>
      <rPr>
        <sz val="10"/>
        <rFont val="Times New Roman"/>
        <charset val="134"/>
      </rPr>
      <t>-C#4</t>
    </r>
  </si>
  <si>
    <r>
      <rPr>
        <i/>
        <sz val="10"/>
        <rFont val="Times New Roman"/>
        <charset val="134"/>
      </rPr>
      <t>OSD1</t>
    </r>
    <r>
      <rPr>
        <sz val="10"/>
        <rFont val="Times New Roman"/>
        <charset val="134"/>
      </rPr>
      <t>-C#7</t>
    </r>
  </si>
  <si>
    <t>Mean</t>
  </si>
  <si>
    <t>SD</t>
  </si>
  <si>
    <t>T.TEST</t>
  </si>
  <si>
    <t>SAG content (nmol/g FW)</t>
  </si>
  <si>
    <t>ZH11</t>
  </si>
  <si>
    <t>oskat1 kat2-1</t>
  </si>
  <si>
    <t>oskat1 kat2-2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</si>
</sst>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0_);[Red]\(0.000\)"/>
    <numFmt numFmtId="178" formatCode="0.0000_ "/>
    <numFmt numFmtId="179" formatCode="0.0E+00"/>
    <numFmt numFmtId="180" formatCode="0.00_ "/>
  </numFmts>
  <fonts count="28"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i/>
      <sz val="10"/>
      <color theme="1"/>
      <name val="Times New Roman"/>
      <charset val="134"/>
    </font>
    <font>
      <sz val="10"/>
      <name val="Times New Roman"/>
      <charset val="134"/>
    </font>
    <font>
      <sz val="10"/>
      <name val="Times New Roman"/>
      <charset val="134"/>
    </font>
    <font>
      <sz val="11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color rgb="FFFF0000"/>
      <name val="Times New Roman"/>
      <charset val="134"/>
    </font>
    <font>
      <i/>
      <sz val="1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/>
    <xf numFmtId="176" fontId="1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/>
    </xf>
    <xf numFmtId="178" fontId="4" fillId="0" borderId="0" xfId="0" applyNumberFormat="1" applyFont="1" applyAlignment="1">
      <alignment horizontal="center"/>
    </xf>
    <xf numFmtId="179" fontId="4" fillId="0" borderId="0" xfId="0" applyNumberFormat="1" applyFont="1" applyAlignment="1">
      <alignment horizontal="center"/>
    </xf>
    <xf numFmtId="176" fontId="1" fillId="0" borderId="0" xfId="0" applyNumberFormat="1" applyFont="1" applyAlignment="1">
      <alignment horizontal="center"/>
    </xf>
    <xf numFmtId="176" fontId="2" fillId="0" borderId="0" xfId="0" applyNumberFormat="1" applyFont="1" applyAlignment="1">
      <alignment horizontal="center"/>
    </xf>
    <xf numFmtId="176" fontId="5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/>
    </xf>
    <xf numFmtId="176" fontId="6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/>
    </xf>
    <xf numFmtId="176" fontId="8" fillId="0" borderId="0" xfId="0" applyNumberFormat="1" applyFont="1" applyAlignment="1">
      <alignment horizontal="center"/>
    </xf>
    <xf numFmtId="180" fontId="4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6" Type="http://schemas.openxmlformats.org/officeDocument/2006/relationships/styles" Target="styles.xml"/><Relationship Id="rId1" Type="http://schemas.openxmlformats.org/officeDocument/2006/relationships/worksheet" Target="worksheets/sheet1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S95"/>
  <sheetViews>
    <sheetView zoomScale="96" zoomScaleNormal="96" workbookViewId="0">
      <selection activeCell="F9" sqref="F9"/>
    </sheetView>
  </sheetViews>
  <sheetFormatPr defaultColWidth="8" defaultRowHeight="12.75"/>
  <cols>
    <col min="1" max="1" width="8" style="11"/>
    <col min="2" max="2" width="7.5" style="4" customWidth="1"/>
    <col min="3" max="3" width="9.875" style="4" customWidth="1"/>
    <col min="4" max="4" width="7.5" style="11" customWidth="1"/>
    <col min="5" max="5" width="14.25" style="4" customWidth="1"/>
    <col min="6" max="6" width="11.125" style="4" customWidth="1"/>
    <col min="7" max="7" width="7" style="4" customWidth="1"/>
    <col min="8" max="8" width="7.375" style="4" customWidth="1"/>
    <col min="9" max="9" width="9.625" style="4" customWidth="1"/>
    <col min="10" max="10" width="8" style="4"/>
    <col min="11" max="11" width="10.125" style="4" customWidth="1"/>
    <col min="12" max="15" width="8" style="4"/>
    <col min="16" max="16" width="9.75" style="4" customWidth="1"/>
    <col min="17" max="17" width="9.875" style="4" customWidth="1"/>
    <col min="18" max="227" width="8" style="4"/>
    <col min="228" max="16384" width="8" style="11"/>
  </cols>
  <sheetData>
    <row r="1" s="11" customFormat="1" spans="2:2">
      <c r="B1" s="11" t="s">
        <v>0</v>
      </c>
    </row>
    <row r="2" s="11" customFormat="1" spans="2:17">
      <c r="B2" s="11" t="s">
        <v>1</v>
      </c>
      <c r="C2" s="12" t="s">
        <v>2</v>
      </c>
      <c r="E2" s="11" t="s">
        <v>3</v>
      </c>
      <c r="F2" s="12" t="s">
        <v>4</v>
      </c>
      <c r="H2" s="11" t="s">
        <v>5</v>
      </c>
      <c r="I2" s="12" t="s">
        <v>6</v>
      </c>
      <c r="K2" s="11" t="s">
        <v>7</v>
      </c>
      <c r="L2" s="12" t="s">
        <v>8</v>
      </c>
      <c r="N2" s="8" t="s">
        <v>1</v>
      </c>
      <c r="O2" s="17" t="s">
        <v>9</v>
      </c>
      <c r="P2" s="17" t="s">
        <v>10</v>
      </c>
      <c r="Q2" s="17" t="s">
        <v>11</v>
      </c>
    </row>
    <row r="3" s="11" customFormat="1" ht="15" spans="2:17">
      <c r="B3" s="8">
        <v>72.9074</v>
      </c>
      <c r="C3" s="8">
        <v>8.713544</v>
      </c>
      <c r="E3" s="8">
        <v>99.26912</v>
      </c>
      <c r="F3" s="8">
        <v>6.587487</v>
      </c>
      <c r="H3" s="13">
        <v>118.28737880742</v>
      </c>
      <c r="I3" s="11">
        <v>10.5854553987334</v>
      </c>
      <c r="K3" s="8">
        <v>98.15613</v>
      </c>
      <c r="L3" s="8">
        <v>3.642188</v>
      </c>
      <c r="N3" s="8">
        <v>183.2915</v>
      </c>
      <c r="O3" s="8">
        <v>17.30009</v>
      </c>
      <c r="P3" s="8">
        <v>240.8395</v>
      </c>
      <c r="Q3" s="8">
        <v>279.4125</v>
      </c>
    </row>
    <row r="4" s="11" customFormat="1" ht="15" spans="2:17">
      <c r="B4" s="8">
        <v>118.4597</v>
      </c>
      <c r="C4" s="8">
        <v>14.36907</v>
      </c>
      <c r="E4" s="8">
        <v>125.7213</v>
      </c>
      <c r="F4" s="8">
        <v>2.450045</v>
      </c>
      <c r="H4" s="13">
        <v>182.730585591232</v>
      </c>
      <c r="I4" s="11">
        <v>15.0715802799826</v>
      </c>
      <c r="K4" s="8">
        <v>67.66583</v>
      </c>
      <c r="L4" s="8">
        <v>2.938077</v>
      </c>
      <c r="N4" s="8">
        <v>208.3216</v>
      </c>
      <c r="O4" s="8">
        <v>10.89781</v>
      </c>
      <c r="P4" s="8">
        <v>217.8091</v>
      </c>
      <c r="Q4" s="8">
        <v>183.1142</v>
      </c>
    </row>
    <row r="5" s="11" customFormat="1" ht="15" spans="2:17">
      <c r="B5" s="8">
        <v>49.80446</v>
      </c>
      <c r="C5" s="8">
        <v>12.11514</v>
      </c>
      <c r="E5" s="8">
        <v>118.225</v>
      </c>
      <c r="F5" s="8">
        <v>4.63472</v>
      </c>
      <c r="H5" s="13">
        <v>90.6356679815236</v>
      </c>
      <c r="I5" s="11">
        <v>9.82899185694706</v>
      </c>
      <c r="K5" s="8">
        <v>73.49825</v>
      </c>
      <c r="L5" s="8">
        <v>4.431442</v>
      </c>
      <c r="N5" s="8">
        <v>157.0804</v>
      </c>
      <c r="O5" s="8">
        <v>7.605951</v>
      </c>
      <c r="P5" s="8">
        <v>211.5047</v>
      </c>
      <c r="Q5" s="8">
        <v>132.5638</v>
      </c>
    </row>
    <row r="6" s="11" customFormat="1" spans="2:17">
      <c r="B6" s="8"/>
      <c r="C6" s="8"/>
      <c r="E6" s="8"/>
      <c r="F6" s="8"/>
      <c r="H6" s="8"/>
      <c r="I6" s="8"/>
      <c r="K6" s="8"/>
      <c r="L6" s="8"/>
      <c r="N6" s="8"/>
      <c r="O6" s="8"/>
      <c r="P6" s="8"/>
      <c r="Q6" s="8"/>
    </row>
    <row r="7" s="11" customFormat="1" spans="1:17">
      <c r="A7" s="11" t="s">
        <v>12</v>
      </c>
      <c r="B7" s="8">
        <f>AVERAGE(B3:B5)</f>
        <v>80.39052</v>
      </c>
      <c r="C7" s="8">
        <f>AVERAGE(C3:C5)</f>
        <v>11.7325846666667</v>
      </c>
      <c r="E7" s="8">
        <f>AVERAGE(E3:E5)</f>
        <v>114.40514</v>
      </c>
      <c r="F7" s="8">
        <f>AVERAGE(F3:F5)</f>
        <v>4.55741733333333</v>
      </c>
      <c r="H7" s="8">
        <f>AVERAGE(H3:H5)</f>
        <v>130.551210793392</v>
      </c>
      <c r="I7" s="8">
        <f>AVERAGE(I3:I5)</f>
        <v>11.828675845221</v>
      </c>
      <c r="K7" s="8">
        <f>AVERAGE(K3:K5)</f>
        <v>79.7734033333333</v>
      </c>
      <c r="L7" s="8">
        <f>AVERAGE(L3:L5)</f>
        <v>3.670569</v>
      </c>
      <c r="N7" s="8">
        <f>AVERAGE(N3:N5)</f>
        <v>182.897833333333</v>
      </c>
      <c r="O7" s="8">
        <f>AVERAGE(O3:O5)</f>
        <v>11.934617</v>
      </c>
      <c r="P7" s="8">
        <f t="shared" ref="P7:Q7" si="0">AVERAGE(P3:P5)</f>
        <v>223.384433333333</v>
      </c>
      <c r="Q7" s="8">
        <f t="shared" si="0"/>
        <v>198.3635</v>
      </c>
    </row>
    <row r="8" s="11" customFormat="1" spans="1:17">
      <c r="A8" s="11" t="s">
        <v>13</v>
      </c>
      <c r="B8" s="8">
        <f>STDEV(B3:B5)</f>
        <v>34.9339850083726</v>
      </c>
      <c r="C8" s="8">
        <f>STDEV(C3:C5)</f>
        <v>2.84710467342971</v>
      </c>
      <c r="E8" s="8">
        <f>STDEV(E3:E5)</f>
        <v>13.6335231874523</v>
      </c>
      <c r="F8" s="8">
        <f>STDEV(F3:F5)</f>
        <v>2.06980394060557</v>
      </c>
      <c r="H8" s="8">
        <f>STDEV(H3:H5)</f>
        <v>47.2564243634648</v>
      </c>
      <c r="I8" s="8">
        <f>STDEV(I3:I5)</f>
        <v>2.83379271511879</v>
      </c>
      <c r="K8" s="8">
        <f>STDEV(K3:K5)</f>
        <v>16.1848002934894</v>
      </c>
      <c r="L8" s="8">
        <f>STDEV(L3:L5)</f>
        <v>0.74708692042961</v>
      </c>
      <c r="N8" s="8">
        <f>STDEV(N3:N5)</f>
        <v>25.6228681931457</v>
      </c>
      <c r="O8" s="8">
        <f>STDEV(O3:O5)</f>
        <v>4.9295343902104</v>
      </c>
      <c r="P8" s="8">
        <f>STDEV(P3:P5)</f>
        <v>15.4416928830142</v>
      </c>
      <c r="Q8" s="8">
        <f>STDEV(Q3:Q5)</f>
        <v>74.6025538154694</v>
      </c>
    </row>
    <row r="9" s="11" customFormat="1" spans="1:17">
      <c r="A9" s="14" t="s">
        <v>14</v>
      </c>
      <c r="B9" s="8"/>
      <c r="C9" s="8">
        <f>_xlfn.T.TEST(B3:B5,C3:C5,2,2)</f>
        <v>0.027457505582285</v>
      </c>
      <c r="E9" s="8"/>
      <c r="F9" s="10">
        <f>_xlfn.T.TEST(E3:E5,F3:F5,2,2)</f>
        <v>0.000159923154142242</v>
      </c>
      <c r="H9" s="8"/>
      <c r="I9" s="8">
        <f>_xlfn.T.TEST(H3:H5,I3:I5,2,2)</f>
        <v>0.0122179767170178</v>
      </c>
      <c r="K9" s="8"/>
      <c r="L9" s="9">
        <f>_xlfn.T.TEST(K3:K5,L3:L5,2,2)</f>
        <v>0.00124182171829359</v>
      </c>
      <c r="N9" s="8"/>
      <c r="O9" s="10">
        <f>_xlfn.T.TEST(N3:N5,O3:O5,2,2)</f>
        <v>0.000343735935311577</v>
      </c>
      <c r="P9" s="8">
        <f>_xlfn.T.TEST(N3:N5,P3:P5,2,2)</f>
        <v>0.0790279901615006</v>
      </c>
      <c r="Q9" s="18">
        <f>_xlfn.T.TEST(N3:N5,Q3:Q5,2,2)</f>
        <v>0.751243133898189</v>
      </c>
    </row>
    <row r="10" s="11" customFormat="1" spans="2:17">
      <c r="B10" s="8"/>
      <c r="C10" s="8"/>
      <c r="E10" s="8"/>
      <c r="F10" s="8"/>
      <c r="H10" s="8"/>
      <c r="I10" s="8"/>
      <c r="K10" s="8"/>
      <c r="L10" s="8"/>
      <c r="N10" s="8"/>
      <c r="O10" s="8"/>
      <c r="P10" s="8"/>
      <c r="Q10" s="8"/>
    </row>
    <row r="11" s="11" customFormat="1" spans="2:2">
      <c r="B11" s="11" t="s">
        <v>15</v>
      </c>
    </row>
    <row r="12" s="11" customFormat="1" spans="2:17">
      <c r="B12" s="11" t="s">
        <v>1</v>
      </c>
      <c r="C12" s="12" t="s">
        <v>2</v>
      </c>
      <c r="E12" s="11" t="s">
        <v>3</v>
      </c>
      <c r="F12" s="12" t="s">
        <v>4</v>
      </c>
      <c r="H12" s="11" t="s">
        <v>5</v>
      </c>
      <c r="I12" s="12" t="s">
        <v>6</v>
      </c>
      <c r="K12" s="11" t="s">
        <v>7</v>
      </c>
      <c r="L12" s="12" t="s">
        <v>8</v>
      </c>
      <c r="N12" s="8" t="s">
        <v>1</v>
      </c>
      <c r="O12" s="17" t="s">
        <v>9</v>
      </c>
      <c r="P12" s="17" t="s">
        <v>10</v>
      </c>
      <c r="Q12" s="17" t="s">
        <v>11</v>
      </c>
    </row>
    <row r="13" s="11" customFormat="1" spans="2:17">
      <c r="B13" s="4">
        <v>113.29734731874</v>
      </c>
      <c r="C13" s="11">
        <v>2.1013001032891</v>
      </c>
      <c r="E13" s="11">
        <v>3.37424549765087</v>
      </c>
      <c r="F13" s="11">
        <v>0.710762656914774</v>
      </c>
      <c r="H13" s="11">
        <v>171.06342366014</v>
      </c>
      <c r="I13" s="11">
        <v>1.11723628468923</v>
      </c>
      <c r="K13" s="8">
        <v>39.3018474493063</v>
      </c>
      <c r="L13" s="11">
        <v>0.414846412533182</v>
      </c>
      <c r="N13" s="11">
        <v>13.1970991193545</v>
      </c>
      <c r="O13" s="11">
        <v>0.137568942731443</v>
      </c>
      <c r="P13" s="11">
        <v>37.3350353954598</v>
      </c>
      <c r="Q13" s="11">
        <v>20.1178708443664</v>
      </c>
    </row>
    <row r="14" s="11" customFormat="1" spans="2:17">
      <c r="B14" s="4">
        <v>130.398008984627</v>
      </c>
      <c r="C14" s="11">
        <v>3.27746904911906</v>
      </c>
      <c r="E14" s="11">
        <v>8.75865308761695</v>
      </c>
      <c r="F14" s="11">
        <v>0.421069665185044</v>
      </c>
      <c r="H14" s="11">
        <v>129.102505391975</v>
      </c>
      <c r="I14" s="11">
        <v>1.54192380551365</v>
      </c>
      <c r="K14" s="11">
        <v>15.4157155936897</v>
      </c>
      <c r="L14" s="11">
        <v>0.282093243936806</v>
      </c>
      <c r="N14" s="11">
        <v>8.56719021873756</v>
      </c>
      <c r="O14" s="11">
        <v>0.0594183721405907</v>
      </c>
      <c r="P14" s="11">
        <v>55.7499753999272</v>
      </c>
      <c r="Q14" s="11">
        <v>7.53054099276277</v>
      </c>
    </row>
    <row r="15" s="11" customFormat="1" spans="2:17">
      <c r="B15" s="4">
        <v>244.893441416862</v>
      </c>
      <c r="C15" s="11">
        <v>2.35223617835498</v>
      </c>
      <c r="E15" s="11">
        <v>4.27620900550127</v>
      </c>
      <c r="F15" s="11">
        <v>0.774221766887483</v>
      </c>
      <c r="H15" s="11">
        <v>101.83037222209</v>
      </c>
      <c r="I15" s="11">
        <v>2.62339787392646</v>
      </c>
      <c r="K15" s="11">
        <v>22.4331947747932</v>
      </c>
      <c r="L15" s="11">
        <v>0.398546245504634</v>
      </c>
      <c r="N15" s="11">
        <v>25.3787437055374</v>
      </c>
      <c r="O15" s="11">
        <v>0.2276243781597</v>
      </c>
      <c r="P15" s="11">
        <v>32.8703131338253</v>
      </c>
      <c r="Q15" s="11">
        <v>21.417714115867</v>
      </c>
    </row>
    <row r="16" s="11" customFormat="1"/>
    <row r="17" spans="1:17">
      <c r="A17" s="11" t="s">
        <v>12</v>
      </c>
      <c r="B17" s="8">
        <f>AVERAGE(B13:B15)</f>
        <v>162.86293257341</v>
      </c>
      <c r="C17" s="8">
        <f>AVERAGE(C13:C15)</f>
        <v>2.57700177692105</v>
      </c>
      <c r="E17" s="8">
        <f>AVERAGE(E13:E15)</f>
        <v>5.46970253025636</v>
      </c>
      <c r="F17" s="8">
        <f>AVERAGE(F13:F15)</f>
        <v>0.635351362995767</v>
      </c>
      <c r="G17" s="11"/>
      <c r="H17" s="8">
        <f>AVERAGE(H13:H15)</f>
        <v>133.998767091402</v>
      </c>
      <c r="I17" s="8">
        <f>AVERAGE(I13:I15)</f>
        <v>1.76085265470978</v>
      </c>
      <c r="J17" s="11"/>
      <c r="K17" s="8">
        <f>AVERAGE(K13:K15)</f>
        <v>25.7169192725964</v>
      </c>
      <c r="L17" s="8">
        <f>AVERAGE(L13:L15)</f>
        <v>0.365161967324874</v>
      </c>
      <c r="M17" s="11"/>
      <c r="N17" s="8">
        <f>AVERAGE(N13:N15)</f>
        <v>15.7143443478765</v>
      </c>
      <c r="O17" s="8">
        <f t="shared" ref="O17:Q17" si="1">AVERAGE(O13:O15)</f>
        <v>0.141537231010578</v>
      </c>
      <c r="P17" s="8">
        <f t="shared" si="1"/>
        <v>41.9851079764041</v>
      </c>
      <c r="Q17" s="8">
        <f t="shared" si="1"/>
        <v>16.3553753176654</v>
      </c>
    </row>
    <row r="18" spans="1:227">
      <c r="A18" s="11" t="s">
        <v>13</v>
      </c>
      <c r="B18" s="8">
        <f>STDEV(B13:B15)</f>
        <v>71.5532070782963</v>
      </c>
      <c r="C18" s="8">
        <f>STDEV(C13:C15)</f>
        <v>0.61946188583944</v>
      </c>
      <c r="E18" s="8">
        <f>STDEV(E13:E15)</f>
        <v>2.88379634664886</v>
      </c>
      <c r="F18" s="8">
        <f>STDEV(F13:F15)</f>
        <v>0.188266431346952</v>
      </c>
      <c r="G18" s="11"/>
      <c r="H18" s="8">
        <f>STDEV(H13:H15)</f>
        <v>34.8752618173382</v>
      </c>
      <c r="I18" s="8">
        <f>STDEV(I13:I15)</f>
        <v>0.776581009284389</v>
      </c>
      <c r="J18" s="11"/>
      <c r="K18" s="8">
        <f>STDEV(K13:K15)</f>
        <v>12.2769686278446</v>
      </c>
      <c r="L18" s="8">
        <f>STDEV(L13:L15)</f>
        <v>0.0723998167489544</v>
      </c>
      <c r="M18" s="11"/>
      <c r="N18" s="8">
        <f>STDEV(N13:N15)</f>
        <v>8.68386292586834</v>
      </c>
      <c r="O18" s="8">
        <f>STDEV(O13:O15)</f>
        <v>0.0841731881249899</v>
      </c>
      <c r="P18" s="8">
        <f>STDEV(P13:P15)</f>
        <v>12.1279477904862</v>
      </c>
      <c r="Q18" s="8">
        <f>STDEV(Q13:Q15)</f>
        <v>7.67011563009977</v>
      </c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</row>
    <row r="19" spans="1:22">
      <c r="A19" s="14" t="s">
        <v>14</v>
      </c>
      <c r="B19" s="8"/>
      <c r="C19" s="8">
        <f>_xlfn.T.TEST(B13:B15,C13:C15,2,2)</f>
        <v>0.0178441279320555</v>
      </c>
      <c r="E19" s="8"/>
      <c r="F19" s="8" cm="1">
        <f t="array" ref="F19">TTEST(E13:E15,F13:F15,2,2)</f>
        <v>0.0442324715821632</v>
      </c>
      <c r="G19" s="11"/>
      <c r="H19" s="8"/>
      <c r="I19" s="9">
        <f>_xlfn.T.TEST(H13:H15,I13:I15,2,2)</f>
        <v>0.00278382317583119</v>
      </c>
      <c r="J19" s="11"/>
      <c r="K19" s="8"/>
      <c r="L19" s="8">
        <f>_xlfn.T.TEST(K13:K15,L13:L15,2,2)</f>
        <v>0.023238238139149</v>
      </c>
      <c r="M19" s="11"/>
      <c r="N19" s="8"/>
      <c r="O19" s="8">
        <f>_xlfn.T.TEST(N13:N15,O13:O15,2,2)</f>
        <v>0.0360129198691939</v>
      </c>
      <c r="P19" s="8">
        <f>_xlfn.T.TEST(N13:N15,P13:P15,2,2)</f>
        <v>0.0380094854216947</v>
      </c>
      <c r="Q19" s="18">
        <f>_xlfn.T.TEST(N13:N15,Q13:Q15,2,2)</f>
        <v>0.928265180047125</v>
      </c>
      <c r="R19" s="16"/>
      <c r="S19" s="16"/>
      <c r="T19" s="16"/>
      <c r="U19" s="16"/>
      <c r="V19" s="16"/>
    </row>
    <row r="20" spans="3:22">
      <c r="C20" s="15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5:22"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</row>
    <row r="22" spans="2:22">
      <c r="B22" s="15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</row>
    <row r="23" spans="3:22">
      <c r="C23" s="15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</row>
    <row r="24" spans="2:26">
      <c r="B24" s="11"/>
      <c r="C24" s="11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1"/>
      <c r="X24" s="11"/>
      <c r="Y24" s="11"/>
      <c r="Z24" s="11"/>
    </row>
    <row r="25" spans="2:26">
      <c r="B25" s="11"/>
      <c r="C25" s="11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1"/>
      <c r="X25" s="11"/>
      <c r="Y25" s="11"/>
      <c r="Z25" s="11"/>
    </row>
    <row r="26" spans="2:26">
      <c r="B26" s="11"/>
      <c r="C26" s="11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1"/>
      <c r="X26" s="11"/>
      <c r="Y26" s="11"/>
      <c r="Z26" s="11"/>
    </row>
    <row r="27" spans="2:26">
      <c r="B27" s="11"/>
      <c r="C27" s="11"/>
      <c r="F27" s="16"/>
      <c r="G27" s="16"/>
      <c r="H27" s="16"/>
      <c r="I27" s="16"/>
      <c r="K27" s="16"/>
      <c r="L27" s="16"/>
      <c r="M27" s="16"/>
      <c r="O27" s="16"/>
      <c r="P27" s="16"/>
      <c r="Q27" s="16"/>
      <c r="R27" s="16"/>
      <c r="S27" s="16"/>
      <c r="T27" s="16"/>
      <c r="U27" s="16"/>
      <c r="V27" s="16"/>
      <c r="W27" s="11"/>
      <c r="X27" s="11"/>
      <c r="Y27" s="11"/>
      <c r="Z27" s="11"/>
    </row>
    <row r="28" spans="2:26">
      <c r="B28" s="11"/>
      <c r="C28" s="11"/>
      <c r="F28" s="11"/>
      <c r="G28" s="11"/>
      <c r="H28" s="11"/>
      <c r="I28" s="11"/>
      <c r="K28" s="8"/>
      <c r="L28" s="11"/>
      <c r="M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2:26">
      <c r="B29" s="11"/>
      <c r="C29" s="11"/>
      <c r="F29" s="11"/>
      <c r="H29" s="11"/>
      <c r="I29" s="11"/>
      <c r="K29" s="8"/>
      <c r="L29" s="11"/>
      <c r="M29" s="11"/>
      <c r="O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2:26">
      <c r="B30" s="11"/>
      <c r="C30" s="11"/>
      <c r="F30" s="11"/>
      <c r="K30" s="8"/>
      <c r="L30" s="11"/>
      <c r="M30" s="11"/>
      <c r="O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2:26">
      <c r="B31" s="11"/>
      <c r="C31" s="11"/>
      <c r="F31" s="11"/>
      <c r="K31" s="8"/>
      <c r="L31" s="11"/>
      <c r="M31" s="11"/>
      <c r="O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2:26">
      <c r="B32" s="11"/>
      <c r="C32" s="11"/>
      <c r="F32" s="11"/>
      <c r="K32" s="8"/>
      <c r="L32" s="11"/>
      <c r="M32" s="11"/>
      <c r="O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="11" customFormat="1" spans="7:227">
      <c r="G33" s="4"/>
      <c r="H33" s="4"/>
      <c r="I33" s="4"/>
      <c r="K33" s="8"/>
      <c r="N33" s="4"/>
      <c r="P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="11" customFormat="1" spans="7:227">
      <c r="G34" s="4"/>
      <c r="H34" s="4"/>
      <c r="I34" s="4"/>
      <c r="K34" s="8"/>
      <c r="N34" s="4"/>
      <c r="P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="11" customFormat="1" spans="8:227">
      <c r="H35" s="4"/>
      <c r="I35" s="4"/>
      <c r="K35" s="8"/>
      <c r="N35" s="4"/>
      <c r="P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="11" customFormat="1" spans="11:227">
      <c r="K36" s="8"/>
      <c r="N36" s="4"/>
      <c r="P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="11" customFormat="1" spans="11:227">
      <c r="K37" s="8"/>
      <c r="N37" s="4"/>
      <c r="P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="11" customFormat="1" spans="11:227">
      <c r="K38" s="8"/>
      <c r="N38" s="4"/>
      <c r="P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="11" customFormat="1" spans="11:227">
      <c r="K39" s="8"/>
      <c r="P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</row>
    <row r="40" s="11" customFormat="1" spans="11:227">
      <c r="K40" s="8"/>
      <c r="P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</row>
    <row r="41" s="11" customFormat="1" spans="11:227">
      <c r="K41" s="8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</row>
    <row r="42" s="11" customFormat="1" spans="11:227">
      <c r="K42" s="8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</row>
    <row r="43" s="11" customFormat="1" spans="11:227">
      <c r="K43" s="8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</row>
    <row r="44" s="11" customFormat="1" spans="11:227">
      <c r="K44" s="8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</row>
    <row r="45" s="11" customFormat="1" spans="11:227">
      <c r="K45" s="8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</row>
    <row r="46" s="11" customFormat="1" spans="11:227">
      <c r="K46" s="8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</row>
    <row r="47" s="11" customFormat="1" spans="11:227">
      <c r="K47" s="8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</row>
    <row r="48" s="11" customFormat="1" spans="11:227">
      <c r="K48" s="8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</row>
    <row r="49" s="11" customFormat="1" spans="11:227">
      <c r="K49" s="8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</row>
    <row r="50" s="11" customFormat="1" spans="11:227">
      <c r="K50" s="8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</row>
    <row r="51" s="11" customFormat="1" spans="11:227">
      <c r="K51" s="8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</row>
    <row r="52" s="11" customFormat="1" spans="11:227">
      <c r="K52" s="8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</row>
    <row r="53" s="11" customFormat="1" spans="11:227">
      <c r="K53" s="8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</row>
    <row r="54" s="11" customFormat="1" spans="11:227">
      <c r="K54" s="8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</row>
    <row r="55" s="11" customFormat="1" spans="11:227">
      <c r="K55" s="8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</row>
    <row r="56" s="11" customFormat="1" spans="11:227">
      <c r="K56" s="8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</row>
    <row r="57" s="11" customFormat="1" spans="11:227">
      <c r="K57" s="8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</row>
    <row r="58" s="11" customFormat="1" spans="11:227">
      <c r="K58" s="8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</row>
    <row r="59" s="11" customFormat="1" spans="11:227">
      <c r="K59" s="8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</row>
    <row r="60" s="11" customFormat="1" spans="11:227">
      <c r="K60" s="8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</row>
    <row r="61" s="11" customFormat="1" spans="11:227">
      <c r="K61" s="8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</row>
    <row r="62" s="11" customFormat="1" spans="11:227">
      <c r="K62" s="8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</row>
    <row r="63" s="11" customFormat="1" spans="11:227">
      <c r="K63" s="8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</row>
    <row r="64" s="11" customFormat="1" spans="27:227"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</row>
    <row r="65" s="11" customFormat="1" spans="27:227"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</row>
    <row r="66" s="11" customFormat="1" spans="27:227"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</row>
    <row r="67" s="11" customFormat="1" spans="27:227"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</row>
    <row r="68" s="11" customFormat="1" spans="24:227"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</row>
    <row r="69" s="11" customFormat="1" spans="24:227"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</row>
    <row r="70" s="11" customFormat="1" spans="24:227"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</row>
    <row r="71" s="11" customFormat="1" spans="24:227"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</row>
    <row r="72" s="11" customFormat="1" spans="24:227"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</row>
    <row r="73" s="11" customFormat="1" spans="24:227"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</row>
    <row r="74" s="11" customFormat="1" spans="24:227"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</row>
    <row r="75" s="11" customFormat="1" spans="24:227"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</row>
    <row r="76" s="11" customFormat="1" spans="24:227"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</row>
    <row r="77" s="11" customFormat="1" spans="24:227"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</row>
    <row r="78" s="11" customFormat="1" spans="24:227"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</row>
    <row r="79" s="11" customFormat="1" spans="24:227"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</row>
    <row r="80" s="11" customFormat="1" spans="24:227"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</row>
    <row r="81" spans="2:23">
      <c r="B81" s="11"/>
      <c r="C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spans="2:23">
      <c r="B82" s="11"/>
      <c r="C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spans="2:23">
      <c r="B83" s="11"/>
      <c r="C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spans="2:23">
      <c r="B84" s="11"/>
      <c r="C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spans="2:24">
      <c r="B85" s="11"/>
      <c r="C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</row>
    <row r="86" spans="2:24">
      <c r="B86" s="11"/>
      <c r="C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spans="2:24">
      <c r="B87" s="11"/>
      <c r="C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</row>
    <row r="88" spans="2:24">
      <c r="B88" s="11"/>
      <c r="C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</row>
    <row r="89" spans="2:24">
      <c r="B89" s="11"/>
      <c r="C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</row>
    <row r="90" spans="3:24">
      <c r="C90" s="11"/>
      <c r="F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</row>
    <row r="91" spans="3:24">
      <c r="C91" s="11"/>
      <c r="F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</row>
    <row r="92" spans="3:24">
      <c r="C92" s="11"/>
      <c r="F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</row>
    <row r="93" spans="8:24"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</row>
    <row r="94" spans="8:24"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</row>
    <row r="95" spans="8:24"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</row>
  </sheetData>
  <mergeCells count="2">
    <mergeCell ref="B1:Q1"/>
    <mergeCell ref="B11:Q1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H23" sqref="H23"/>
    </sheetView>
  </sheetViews>
  <sheetFormatPr defaultColWidth="9" defaultRowHeight="12.75"/>
  <cols>
    <col min="1" max="1" width="9" style="1"/>
    <col min="2" max="2" width="9.625" style="1"/>
    <col min="3" max="3" width="11.25" style="1" customWidth="1"/>
    <col min="4" max="4" width="12.5" style="1" customWidth="1"/>
    <col min="5" max="6" width="9" style="1"/>
    <col min="7" max="9" width="9.625" style="1"/>
    <col min="10" max="16384" width="9" style="1"/>
  </cols>
  <sheetData>
    <row r="1" spans="2:7">
      <c r="B1" s="1" t="s">
        <v>0</v>
      </c>
      <c r="G1" s="1" t="s">
        <v>15</v>
      </c>
    </row>
    <row r="2" spans="2:9">
      <c r="B2" s="1" t="s">
        <v>16</v>
      </c>
      <c r="C2" s="2" t="s">
        <v>17</v>
      </c>
      <c r="D2" s="2" t="s">
        <v>18</v>
      </c>
      <c r="G2" s="1" t="s">
        <v>16</v>
      </c>
      <c r="H2" s="2" t="s">
        <v>17</v>
      </c>
      <c r="I2" s="2" t="s">
        <v>18</v>
      </c>
    </row>
    <row r="3" spans="2:9">
      <c r="B3" s="3">
        <v>47.50939749</v>
      </c>
      <c r="C3" s="3">
        <v>25.01255206</v>
      </c>
      <c r="D3" s="3">
        <v>16.92213736</v>
      </c>
      <c r="E3" s="4"/>
      <c r="F3" s="4"/>
      <c r="G3" s="3">
        <v>109.1217603</v>
      </c>
      <c r="H3" s="3">
        <v>35.67522825</v>
      </c>
      <c r="I3" s="3">
        <v>49.42536144</v>
      </c>
    </row>
    <row r="4" spans="2:9">
      <c r="B4" s="3">
        <v>37.57756793</v>
      </c>
      <c r="C4" s="3">
        <v>21.32466298</v>
      </c>
      <c r="D4" s="3">
        <v>15.15709642</v>
      </c>
      <c r="E4" s="4"/>
      <c r="F4" s="4"/>
      <c r="G4" s="3">
        <v>98.7900978</v>
      </c>
      <c r="H4" s="3">
        <v>36.3183578</v>
      </c>
      <c r="I4" s="3">
        <v>42.59450608</v>
      </c>
    </row>
    <row r="5" spans="2:9">
      <c r="B5" s="3">
        <v>29.76616371</v>
      </c>
      <c r="C5" s="3">
        <v>24.45814869</v>
      </c>
      <c r="D5" s="3">
        <v>13.78120839</v>
      </c>
      <c r="E5" s="4"/>
      <c r="F5" s="4"/>
      <c r="G5" s="3">
        <v>112.2515744</v>
      </c>
      <c r="H5" s="3">
        <v>42.48121487</v>
      </c>
      <c r="I5" s="3">
        <v>46.95645475</v>
      </c>
    </row>
    <row r="6" spans="2:9">
      <c r="B6" s="3">
        <v>53.57521167</v>
      </c>
      <c r="C6" s="3">
        <v>22.68411839</v>
      </c>
      <c r="D6" s="3">
        <v>11.12555052</v>
      </c>
      <c r="E6" s="4"/>
      <c r="F6" s="4"/>
      <c r="G6" s="3">
        <v>141.106561</v>
      </c>
      <c r="H6" s="3">
        <v>30.82174592</v>
      </c>
      <c r="I6" s="3">
        <v>33.43737866</v>
      </c>
    </row>
    <row r="7" spans="2:9">
      <c r="B7" s="4"/>
      <c r="C7" s="4"/>
      <c r="D7" s="4"/>
      <c r="E7" s="4"/>
      <c r="F7" s="4"/>
      <c r="G7" s="4"/>
      <c r="H7" s="4"/>
      <c r="I7" s="4"/>
    </row>
    <row r="8" spans="1:9">
      <c r="A8" s="1" t="s">
        <v>12</v>
      </c>
      <c r="B8" s="5">
        <f>AVERAGE(B3:B6)</f>
        <v>42.1070852</v>
      </c>
      <c r="C8" s="5">
        <f t="shared" ref="C8:D8" si="0">AVERAGE(C3:C6)</f>
        <v>23.36987053</v>
      </c>
      <c r="D8" s="5">
        <f t="shared" si="0"/>
        <v>14.2464981725</v>
      </c>
      <c r="E8" s="4"/>
      <c r="F8" s="4" t="s">
        <v>12</v>
      </c>
      <c r="G8" s="5">
        <f>AVERAGE(G3:G6)</f>
        <v>115.317498375</v>
      </c>
      <c r="H8" s="5">
        <f t="shared" ref="H8:I8" si="1">AVERAGE(H3:H6)</f>
        <v>36.32413671</v>
      </c>
      <c r="I8" s="5">
        <f t="shared" si="1"/>
        <v>43.1034252325</v>
      </c>
    </row>
    <row r="9" spans="1:9">
      <c r="A9" s="1" t="s">
        <v>13</v>
      </c>
      <c r="B9" s="5">
        <f>STDEV(B3:B6)</f>
        <v>10.5438413735566</v>
      </c>
      <c r="C9" s="5">
        <f t="shared" ref="C9:D9" si="2">STDEV(C3:C6)</f>
        <v>1.68679991726224</v>
      </c>
      <c r="D9" s="5">
        <f t="shared" si="2"/>
        <v>2.44574753816904</v>
      </c>
      <c r="E9" s="4"/>
      <c r="F9" s="4" t="s">
        <v>13</v>
      </c>
      <c r="G9" s="5">
        <f>STDEV(G3:G6)</f>
        <v>18.129329652593</v>
      </c>
      <c r="H9" s="5">
        <f t="shared" ref="H9:I9" si="3">STDEV(H3:H6)</f>
        <v>4.78215542266195</v>
      </c>
      <c r="I9" s="5">
        <f t="shared" si="3"/>
        <v>7.03572239645525</v>
      </c>
    </row>
    <row r="10" spans="1:9">
      <c r="A10" s="6" t="s">
        <v>14</v>
      </c>
      <c r="B10" s="7"/>
      <c r="C10" s="8">
        <f>_xlfn.T.TEST(B3:B6,C3:C6,2,2)</f>
        <v>0.0126786998884081</v>
      </c>
      <c r="D10" s="9">
        <f>_xlfn.T.TEST(B3:B6,D3:D6,2,2)</f>
        <v>0.00211932529257051</v>
      </c>
      <c r="F10" s="6" t="s">
        <v>14</v>
      </c>
      <c r="G10" s="7"/>
      <c r="H10" s="10">
        <f>_xlfn.T.TEST(G3:G6,H3:H6,2,2)</f>
        <v>0.000152381506486228</v>
      </c>
      <c r="I10" s="10">
        <f>_xlfn.T.TEST(G3:G6,I3:I6,2,2)</f>
        <v>0.000306618155390011</v>
      </c>
    </row>
  </sheetData>
  <mergeCells count="2">
    <mergeCell ref="B1:D1"/>
    <mergeCell ref="G1:I1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7AEFA6ED-23B4-4CA9-9B4F-C3C8BE92D61A}"/>
</file>

<file path=customXml/itemProps2.xml><?xml version="1.0" encoding="utf-8"?>
<ds:datastoreItem xmlns:ds="http://schemas.openxmlformats.org/officeDocument/2006/customXml" ds:itemID="{A8CC9DE3-2F49-4C09-A2B4-D135FCE766C8}"/>
</file>

<file path=customXml/itemProps3.xml><?xml version="1.0" encoding="utf-8"?>
<ds:datastoreItem xmlns:ds="http://schemas.openxmlformats.org/officeDocument/2006/customXml" ds:itemID="{13250B90-2A6B-48F4-8898-1CE0621746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 data Fig.1a</vt:lpstr>
      <vt:lpstr>Extended data Fig.1g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修普诺斯</dc:creator>
  <cp:lastModifiedBy>言</cp:lastModifiedBy>
  <dcterms:created xsi:type="dcterms:W3CDTF">2015-06-05T18:19:00Z</dcterms:created>
  <dcterms:modified xsi:type="dcterms:W3CDTF">2025-03-26T06:53:23Z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F4215214F50E4549918FE6399931FC6B_12</vt:lpwstr>
  </property>
  <property fmtid="{D5CDD505-2E9C-101B-9397-08002B2CF9AE}" pid="3" name="KSOProductBuildVer">
    <vt:lpwstr>2052-12.1.0.20305</vt:lpwstr>
  </property>
  <property fmtid="{D5CDD505-2E9C-101B-9397-08002B2CF9AE}" pid="4" name="ContentTypeId">
    <vt:lpwstr>0x0101002A580DDD6E32D24793B52EBDA382135E</vt:lpwstr>
  </property>
</Properties>
</file>