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 tabRatio="871" activeTab="2"/>
  </bookViews>
  <sheets>
    <sheet name="Extended data Fig.5e" sheetId="4" r:id="rId1"/>
    <sheet name="Extended data Fig.5f" sheetId="6" r:id="rId2"/>
    <sheet name="Extended data Fig.5g" sheetId="7" r:id="rId3"/>
    <sheet name="Extended data Fig.5h" sheetId="11" r:id="rId4"/>
    <sheet name="Extended data Fig.5i" sheetId="8" r:id="rId5"/>
    <sheet name="Extended data Fig.5j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<sst xmlns="http://schemas.openxmlformats.org/spreadsheetml/2006/main" count="31" uniqueCount="17">
  <si>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pH</t>
  </si>
  <si>
    <r>
      <rPr>
        <i/>
        <sz val="10"/>
        <rFont val="Times New Roman"/>
        <charset val="134"/>
      </rPr>
      <t>V</t>
    </r>
    <r>
      <rPr>
        <sz val="10"/>
        <rFont val="Times New Roman"/>
        <charset val="134"/>
      </rPr>
      <t xml:space="preserve"> (nmol mg</t>
    </r>
    <r>
      <rPr>
        <vertAlign val="superscript"/>
        <sz val="10"/>
        <rFont val="Times New Roman"/>
        <charset val="134"/>
      </rPr>
      <t>-1</t>
    </r>
    <r>
      <rPr>
        <sz val="10"/>
        <rFont val="Times New Roman"/>
        <charset val="134"/>
      </rPr>
      <t xml:space="preserve"> min</t>
    </r>
    <r>
      <rPr>
        <vertAlign val="superscript"/>
        <sz val="10"/>
        <rFont val="Times New Roman"/>
        <charset val="134"/>
      </rPr>
      <t>-1</t>
    </r>
    <r>
      <rPr>
        <sz val="10"/>
        <rFont val="Times New Roman"/>
        <charset val="134"/>
      </rPr>
      <t>)</t>
    </r>
  </si>
  <si>
    <t>Mean</t>
  </si>
  <si>
    <t>SD</t>
  </si>
  <si>
    <t>Temperature (°C)</t>
  </si>
  <si>
    <t>Benzoyl-CoA (μM)</t>
  </si>
  <si>
    <t>Benzyl alcohol (μM)</t>
  </si>
  <si>
    <t>Relative enzyme activity (%)</t>
  </si>
  <si>
    <t>Benzoyl-CoA</t>
  </si>
  <si>
    <t>Cinnamoyl-CoA</t>
  </si>
  <si>
    <t>Acetyl-CoA</t>
  </si>
  <si>
    <t>Benzoylacetyl-CoA</t>
  </si>
  <si>
    <t>Benzyl alcohol</t>
  </si>
  <si>
    <t>3-Hydroxybenzyl alcohol</t>
  </si>
  <si>
    <t>Cinnamyl alcohol</t>
  </si>
  <si>
    <t>Coniferyl alcohol</t>
  </si>
  <si>
    <t>Sinapyl alcohol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</si>
</sst>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_ "/>
  </numFmts>
  <fonts count="24">
    <font>
      <sz val="11"/>
      <color theme="1"/>
      <name val="等线"/>
      <charset val="134"/>
      <scheme val="minor"/>
    </font>
    <font>
      <sz val="10"/>
      <name val="Times New Roman"/>
      <charset val="134"/>
    </font>
    <font>
      <i/>
      <sz val="10"/>
      <name val="Times New Roman"/>
      <charset val="134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178" fontId="1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6" Type="http://schemas.openxmlformats.org/officeDocument/2006/relationships/worksheet" Target="worksheets/sheet6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9" Type="http://schemas.openxmlformats.org/officeDocument/2006/relationships/styles" Target="style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2"/>
  <sheetViews>
    <sheetView workbookViewId="0">
      <selection activeCell="G3" sqref="G3:H10"/>
    </sheetView>
  </sheetViews>
  <sheetFormatPr defaultColWidth="8.75" defaultRowHeight="12.75" outlineLevelCol="7"/>
  <cols>
    <col min="1" max="2" width="8.75" style="1"/>
    <col min="3" max="3" width="11.125" style="1"/>
    <col min="4" max="5" width="9.625" style="1"/>
    <col min="6" max="16384" width="8.75" style="1"/>
  </cols>
  <sheetData>
    <row r="2" spans="2:8">
      <c r="B2" s="1" t="s">
        <v>0</v>
      </c>
      <c r="C2" s="4" t="s">
        <v>1</v>
      </c>
      <c r="G2" s="2" t="s">
        <v>2</v>
      </c>
      <c r="H2" s="2" t="s">
        <v>3</v>
      </c>
    </row>
    <row r="3" spans="2:8">
      <c r="B3" s="8">
        <v>4</v>
      </c>
      <c r="C3" s="2">
        <v>0.051714985</v>
      </c>
      <c r="D3" s="2">
        <v>0.026254339</v>
      </c>
      <c r="E3" s="2">
        <v>0.028570609</v>
      </c>
      <c r="F3" s="1"/>
      <c r="G3" s="2">
        <f>AVERAGE(C3:E3)</f>
        <v>0.035513311</v>
      </c>
      <c r="H3" s="2">
        <f>STDEV(C3:E3)</f>
        <v>0.0140787768282593</v>
      </c>
    </row>
    <row r="4" spans="2:8">
      <c r="B4" s="8">
        <v>5</v>
      </c>
      <c r="C4" s="2">
        <v>0.25740757</v>
      </c>
      <c r="D4" s="2">
        <v>0.465291947</v>
      </c>
      <c r="E4" s="2">
        <v>0.988782848</v>
      </c>
      <c r="F4" s="1"/>
      <c r="G4" s="2">
        <f t="shared" ref="G4:G10" si="0">AVERAGE(C4:E4)</f>
        <v>0.570494121666667</v>
      </c>
      <c r="H4" s="2">
        <f t="shared" ref="H4:H10" si="1">STDEV(C4:E4)</f>
        <v>0.376866120105458</v>
      </c>
    </row>
    <row r="5" spans="2:8">
      <c r="B5" s="8">
        <v>6</v>
      </c>
      <c r="C5" s="2">
        <v>1.118531295</v>
      </c>
      <c r="D5" s="2">
        <v>1.172414941</v>
      </c>
      <c r="E5" s="2">
        <v>0.974850587</v>
      </c>
      <c r="F5" s="1"/>
      <c r="G5" s="2">
        <f t="shared" si="0"/>
        <v>1.088598941</v>
      </c>
      <c r="H5" s="2">
        <f t="shared" si="1"/>
        <v>0.102126773447737</v>
      </c>
    </row>
    <row r="6" spans="2:8">
      <c r="B6" s="8">
        <v>7</v>
      </c>
      <c r="C6" s="2">
        <v>1.169913852</v>
      </c>
      <c r="D6" s="2">
        <v>0.565246114</v>
      </c>
      <c r="E6" s="2">
        <v>1.442356562</v>
      </c>
      <c r="F6" s="1"/>
      <c r="G6" s="2">
        <f t="shared" si="0"/>
        <v>1.059172176</v>
      </c>
      <c r="H6" s="2">
        <f t="shared" si="1"/>
        <v>0.448919228369823</v>
      </c>
    </row>
    <row r="7" spans="2:8">
      <c r="B7" s="8">
        <v>7.5</v>
      </c>
      <c r="C7" s="2">
        <v>0.631862262</v>
      </c>
      <c r="D7" s="2">
        <v>0.701214712</v>
      </c>
      <c r="E7" s="2">
        <v>0.852460591</v>
      </c>
      <c r="F7" s="1"/>
      <c r="G7" s="2">
        <f t="shared" si="0"/>
        <v>0.728512521666667</v>
      </c>
      <c r="H7" s="2">
        <f t="shared" si="1"/>
        <v>0.112804182098211</v>
      </c>
    </row>
    <row r="8" spans="2:8">
      <c r="B8" s="8">
        <v>8</v>
      </c>
      <c r="C8" s="2">
        <v>0.580483281</v>
      </c>
      <c r="D8" s="2">
        <v>0.505632077</v>
      </c>
      <c r="E8" s="2">
        <v>0.402257978</v>
      </c>
      <c r="F8" s="1"/>
      <c r="G8" s="2">
        <f t="shared" si="0"/>
        <v>0.496124445333333</v>
      </c>
      <c r="H8" s="2">
        <f t="shared" si="1"/>
        <v>0.0894922396204956</v>
      </c>
    </row>
    <row r="9" spans="2:8">
      <c r="B9" s="8">
        <v>9</v>
      </c>
      <c r="C9" s="2">
        <v>0.387686785</v>
      </c>
      <c r="D9" s="2">
        <v>0.503687233</v>
      </c>
      <c r="E9" s="2">
        <v>0.594518901</v>
      </c>
      <c r="F9" s="1"/>
      <c r="G9" s="2">
        <f t="shared" si="0"/>
        <v>0.495297639666667</v>
      </c>
      <c r="H9" s="2">
        <f t="shared" si="1"/>
        <v>0.103670969945706</v>
      </c>
    </row>
    <row r="10" spans="2:8">
      <c r="B10" s="8">
        <v>10</v>
      </c>
      <c r="C10" s="2">
        <v>0.303065881</v>
      </c>
      <c r="D10" s="2">
        <v>0.215718396</v>
      </c>
      <c r="E10" s="2">
        <v>0.258995068</v>
      </c>
      <c r="F10" s="1"/>
      <c r="G10" s="2">
        <f t="shared" si="0"/>
        <v>0.259259781666667</v>
      </c>
      <c r="H10" s="2">
        <f t="shared" si="1"/>
        <v>0.0436743441730989</v>
      </c>
    </row>
    <row r="11" spans="7:8">
      <c r="G11" s="2"/>
      <c r="H11" s="2"/>
    </row>
    <row r="12" spans="7:8">
      <c r="G12" s="2"/>
      <c r="H12" s="2"/>
    </row>
  </sheetData>
  <mergeCells count="1">
    <mergeCell ref="C2:E2"/>
  </mergeCells>
  <pageMargins left="0.7" right="0.7" top="0.75" bottom="0.75" header="0.3" footer="0.3"/>
  <headerFooter/>
  <ignoredErrors>
    <ignoredError sqref="G3:H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2"/>
  <sheetViews>
    <sheetView workbookViewId="0">
      <selection activeCell="G3" sqref="G3:H12"/>
    </sheetView>
  </sheetViews>
  <sheetFormatPr defaultColWidth="8.75" defaultRowHeight="12.75" outlineLevelCol="7"/>
  <cols>
    <col min="1" max="1" width="8.75" style="1"/>
    <col min="2" max="2" width="14.625" style="1" customWidth="1"/>
    <col min="3" max="3" width="11.125" style="1"/>
    <col min="4" max="5" width="9.625" style="1"/>
    <col min="6" max="16384" width="8.75" style="1"/>
  </cols>
  <sheetData>
    <row r="2" spans="2:8">
      <c r="B2" s="1" t="s">
        <v>4</v>
      </c>
      <c r="C2" s="4" t="s">
        <v>1</v>
      </c>
      <c r="G2" s="2" t="s">
        <v>2</v>
      </c>
      <c r="H2" s="2" t="s">
        <v>3</v>
      </c>
    </row>
    <row r="3" spans="2:8">
      <c r="B3" s="1">
        <v>5</v>
      </c>
      <c r="C3" s="2">
        <v>2.923585653</v>
      </c>
      <c r="D3" s="2">
        <v>3.609525766</v>
      </c>
      <c r="E3" s="2">
        <v>3.422253947</v>
      </c>
      <c r="F3" s="1"/>
      <c r="G3" s="2">
        <f>AVERAGE(C3:E3)</f>
        <v>3.318455122</v>
      </c>
      <c r="H3" s="2">
        <f t="shared" ref="H3:H12" si="0">STDEV(C3:E3)</f>
        <v>0.354554800713724</v>
      </c>
    </row>
    <row r="4" spans="2:8">
      <c r="B4" s="1">
        <v>10</v>
      </c>
      <c r="C4" s="2">
        <v>2.815481241</v>
      </c>
      <c r="D4" s="2">
        <v>3.208790141</v>
      </c>
      <c r="E4" s="2">
        <v>3.097952554</v>
      </c>
      <c r="F4" s="1"/>
      <c r="G4" s="2">
        <f t="shared" ref="G4:G12" si="1">AVERAGE(C4:E4)</f>
        <v>3.040741312</v>
      </c>
      <c r="H4" s="2">
        <f t="shared" si="0"/>
        <v>0.202799944189315</v>
      </c>
    </row>
    <row r="5" spans="2:8">
      <c r="B5" s="1">
        <v>15</v>
      </c>
      <c r="C5" s="2">
        <v>2.416105611</v>
      </c>
      <c r="D5" s="2">
        <v>2.767835177</v>
      </c>
      <c r="E5" s="2">
        <v>2.533167147</v>
      </c>
      <c r="F5" s="1"/>
      <c r="G5" s="2">
        <f t="shared" si="1"/>
        <v>2.57236931166667</v>
      </c>
      <c r="H5" s="2">
        <f t="shared" si="0"/>
        <v>0.179111778466832</v>
      </c>
    </row>
    <row r="6" spans="2:8">
      <c r="B6" s="1">
        <v>20</v>
      </c>
      <c r="C6" s="2">
        <v>1.764376547</v>
      </c>
      <c r="D6" s="2">
        <v>1.775101854</v>
      </c>
      <c r="E6" s="2">
        <v>1.23556512</v>
      </c>
      <c r="F6" s="1"/>
      <c r="G6" s="2">
        <f t="shared" si="1"/>
        <v>1.59168117366667</v>
      </c>
      <c r="H6" s="2">
        <f t="shared" si="0"/>
        <v>0.308452169407027</v>
      </c>
    </row>
    <row r="7" spans="2:8">
      <c r="B7" s="1">
        <v>25</v>
      </c>
      <c r="C7" s="2">
        <v>1.42923051</v>
      </c>
      <c r="D7" s="2">
        <v>1.375565428</v>
      </c>
      <c r="E7" s="2">
        <v>0.7930992</v>
      </c>
      <c r="F7" s="1"/>
      <c r="G7" s="2">
        <f t="shared" si="1"/>
        <v>1.19929837933333</v>
      </c>
      <c r="H7" s="2">
        <f t="shared" si="0"/>
        <v>0.352800673503923</v>
      </c>
    </row>
    <row r="8" spans="2:8">
      <c r="B8" s="1">
        <v>30</v>
      </c>
      <c r="C8" s="2">
        <v>0.430377938</v>
      </c>
      <c r="D8" s="2">
        <v>0.832069726</v>
      </c>
      <c r="E8" s="2">
        <v>0.847486125</v>
      </c>
      <c r="F8" s="1"/>
      <c r="G8" s="2">
        <f t="shared" si="1"/>
        <v>0.703311263</v>
      </c>
      <c r="H8" s="2">
        <f t="shared" si="0"/>
        <v>0.23649284610998</v>
      </c>
    </row>
    <row r="9" spans="2:8">
      <c r="B9" s="1">
        <v>35</v>
      </c>
      <c r="C9" s="2">
        <v>0.362883621</v>
      </c>
      <c r="D9" s="2">
        <v>0.333167448</v>
      </c>
      <c r="E9" s="2">
        <v>0.218549343</v>
      </c>
      <c r="F9" s="1"/>
      <c r="G9" s="2">
        <f t="shared" si="1"/>
        <v>0.304866804</v>
      </c>
      <c r="H9" s="2">
        <f t="shared" si="0"/>
        <v>0.0762154235673881</v>
      </c>
    </row>
    <row r="10" spans="2:8">
      <c r="B10" s="1">
        <v>40</v>
      </c>
      <c r="C10" s="2">
        <v>0.12899297</v>
      </c>
      <c r="D10" s="2">
        <v>0.110500242</v>
      </c>
      <c r="E10" s="2">
        <v>0.15532318</v>
      </c>
      <c r="F10" s="1"/>
      <c r="G10" s="2">
        <f t="shared" si="1"/>
        <v>0.131605464</v>
      </c>
      <c r="H10" s="2">
        <f t="shared" si="0"/>
        <v>0.0225253809382436</v>
      </c>
    </row>
    <row r="11" spans="2:8">
      <c r="B11" s="1">
        <v>50</v>
      </c>
      <c r="C11" s="2">
        <v>0.12899297</v>
      </c>
      <c r="D11" s="2">
        <v>0</v>
      </c>
      <c r="E11" s="2">
        <v>0.087806069</v>
      </c>
      <c r="G11" s="2">
        <f t="shared" si="1"/>
        <v>0.0722663463333333</v>
      </c>
      <c r="H11" s="2">
        <f t="shared" si="0"/>
        <v>0.0658855736316601</v>
      </c>
    </row>
    <row r="12" spans="2:8">
      <c r="B12" s="1">
        <v>60</v>
      </c>
      <c r="C12" s="2">
        <v>0</v>
      </c>
      <c r="D12" s="2">
        <v>0</v>
      </c>
      <c r="E12" s="2">
        <v>0</v>
      </c>
      <c r="G12" s="2">
        <f t="shared" si="1"/>
        <v>0</v>
      </c>
      <c r="H12" s="2">
        <f t="shared" si="0"/>
        <v>0</v>
      </c>
    </row>
  </sheetData>
  <mergeCells count="1">
    <mergeCell ref="C2:E2"/>
  </mergeCells>
  <pageMargins left="0.7" right="0.7" top="0.75" bottom="0.75" header="0.3" footer="0.3"/>
  <headerFooter/>
  <ignoredErrors>
    <ignoredError sqref="G3:H1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41"/>
  <sheetViews>
    <sheetView tabSelected="1" workbookViewId="0">
      <selection activeCell="N10" sqref="N10"/>
    </sheetView>
  </sheetViews>
  <sheetFormatPr defaultColWidth="8.75" defaultRowHeight="12.75"/>
  <cols>
    <col min="1" max="1" width="8.75" style="1"/>
    <col min="2" max="2" width="15" style="1" customWidth="1"/>
    <col min="3" max="3" width="11.125" style="1"/>
    <col min="4" max="5" width="9.625" style="1"/>
    <col min="6" max="9" width="11.125" style="1"/>
    <col min="10" max="10" width="10.125" style="1"/>
    <col min="11" max="13" width="11.125" style="1"/>
    <col min="14" max="16384" width="8.75" style="1"/>
  </cols>
  <sheetData>
    <row r="1" customHeight="1"/>
    <row r="2" spans="2:8">
      <c r="B2" s="1" t="s">
        <v>5</v>
      </c>
      <c r="C2" s="4" t="s">
        <v>1</v>
      </c>
      <c r="G2" s="3" t="s">
        <v>2</v>
      </c>
      <c r="H2" s="3" t="s">
        <v>3</v>
      </c>
    </row>
    <row r="3" spans="2:8">
      <c r="B3" s="1">
        <v>100</v>
      </c>
      <c r="C3" s="3">
        <v>1.678504864</v>
      </c>
      <c r="D3" s="3">
        <v>2.250377507</v>
      </c>
      <c r="E3" s="3">
        <v>1.987106462</v>
      </c>
      <c r="F3" s="1"/>
      <c r="G3" s="3">
        <f t="shared" ref="G3:G10" si="0">AVERAGE(C3:E3)</f>
        <v>1.97199627766667</v>
      </c>
      <c r="H3" s="3">
        <f t="shared" ref="H3:H10" si="1">STDEV(C3:E3)</f>
        <v>0.286235599124029</v>
      </c>
    </row>
    <row r="4" spans="2:8">
      <c r="B4" s="1">
        <v>350</v>
      </c>
      <c r="C4" s="3">
        <v>7.016249965</v>
      </c>
      <c r="D4" s="3">
        <v>8.304857681</v>
      </c>
      <c r="E4" s="3">
        <v>8.338450917</v>
      </c>
      <c r="F4" s="1"/>
      <c r="G4" s="3">
        <f t="shared" si="0"/>
        <v>7.886519521</v>
      </c>
      <c r="H4" s="3">
        <f t="shared" si="1"/>
        <v>0.753862687398418</v>
      </c>
    </row>
    <row r="5" spans="2:8">
      <c r="B5" s="1">
        <v>700</v>
      </c>
      <c r="C5" s="3">
        <v>17.77954519</v>
      </c>
      <c r="D5" s="3">
        <v>20.29175765</v>
      </c>
      <c r="E5" s="3">
        <v>19.53677432</v>
      </c>
      <c r="F5" s="1"/>
      <c r="G5" s="3">
        <f t="shared" si="0"/>
        <v>19.2026923866667</v>
      </c>
      <c r="H5" s="3">
        <f t="shared" si="1"/>
        <v>1.28899608792254</v>
      </c>
    </row>
    <row r="6" spans="2:8">
      <c r="B6" s="1">
        <v>1050</v>
      </c>
      <c r="C6" s="3">
        <v>29.38626112</v>
      </c>
      <c r="D6" s="3">
        <v>26.73657183</v>
      </c>
      <c r="E6" s="3">
        <v>37.31520603</v>
      </c>
      <c r="F6" s="1"/>
      <c r="G6" s="3">
        <f t="shared" si="0"/>
        <v>31.1460129933333</v>
      </c>
      <c r="H6" s="3">
        <f t="shared" si="1"/>
        <v>5.50449092797214</v>
      </c>
    </row>
    <row r="7" spans="2:8">
      <c r="B7" s="1">
        <v>1400</v>
      </c>
      <c r="C7" s="3">
        <v>36.72697966</v>
      </c>
      <c r="D7" s="3">
        <v>47.55074271</v>
      </c>
      <c r="E7" s="3">
        <v>90.78507122</v>
      </c>
      <c r="F7" s="1"/>
      <c r="G7" s="3">
        <f t="shared" si="0"/>
        <v>58.35426453</v>
      </c>
      <c r="H7" s="3">
        <f t="shared" si="1"/>
        <v>28.6025589513202</v>
      </c>
    </row>
    <row r="8" spans="2:8">
      <c r="B8" s="1">
        <v>1750</v>
      </c>
      <c r="C8" s="3">
        <v>64.03031697</v>
      </c>
      <c r="D8" s="3">
        <v>69.65738466</v>
      </c>
      <c r="E8" s="3">
        <v>69.26179545</v>
      </c>
      <c r="F8" s="1"/>
      <c r="G8" s="3">
        <f t="shared" si="0"/>
        <v>67.64983236</v>
      </c>
      <c r="H8" s="3">
        <f t="shared" si="1"/>
        <v>3.14082655516064</v>
      </c>
    </row>
    <row r="9" spans="2:8">
      <c r="B9" s="1">
        <v>2100</v>
      </c>
      <c r="C9" s="3">
        <v>66.06708639</v>
      </c>
      <c r="D9" s="3">
        <v>78.93477597</v>
      </c>
      <c r="E9" s="3">
        <v>88.79733159</v>
      </c>
      <c r="F9" s="1"/>
      <c r="G9" s="3">
        <f t="shared" si="0"/>
        <v>77.93306465</v>
      </c>
      <c r="H9" s="3">
        <f t="shared" si="1"/>
        <v>11.3981832275803</v>
      </c>
    </row>
    <row r="10" spans="2:8">
      <c r="B10" s="1">
        <v>2800</v>
      </c>
      <c r="C10" s="3">
        <v>122.4375623</v>
      </c>
      <c r="D10" s="3">
        <v>114.4046325</v>
      </c>
      <c r="E10" s="3">
        <v>95.25980365</v>
      </c>
      <c r="F10" s="1"/>
      <c r="G10" s="3">
        <f t="shared" si="0"/>
        <v>110.70066615</v>
      </c>
      <c r="H10" s="3">
        <f t="shared" si="1"/>
        <v>13.9623481675133</v>
      </c>
    </row>
    <row r="11" spans="7:8">
      <c r="G11" s="2"/>
      <c r="H11" s="2"/>
    </row>
    <row r="12" spans="7:8">
      <c r="G12" s="2"/>
      <c r="H12" s="2"/>
    </row>
    <row r="20" spans="2:13">
      <c r="B20" s="5"/>
      <c r="C20" s="6"/>
      <c r="F20" s="7"/>
      <c r="G20" s="7"/>
      <c r="H20" s="7"/>
      <c r="I20" s="7"/>
      <c r="J20" s="7"/>
      <c r="K20" s="7"/>
      <c r="L20" s="7"/>
      <c r="M20" s="7"/>
    </row>
    <row r="21" spans="2:13">
      <c r="B21" s="5"/>
      <c r="C21" s="6"/>
      <c r="F21" s="7"/>
      <c r="G21" s="7"/>
      <c r="H21" s="7"/>
      <c r="I21" s="7"/>
      <c r="J21" s="7"/>
      <c r="K21" s="7"/>
      <c r="L21" s="7"/>
      <c r="M21" s="7"/>
    </row>
    <row r="22" spans="2:13">
      <c r="B22" s="5"/>
      <c r="C22" s="6"/>
      <c r="F22" s="6"/>
      <c r="G22" s="6"/>
      <c r="H22" s="6"/>
      <c r="I22" s="6"/>
      <c r="J22" s="6"/>
      <c r="K22" s="6"/>
      <c r="L22" s="6"/>
      <c r="M22" s="6"/>
    </row>
    <row r="23" spans="2:3">
      <c r="B23" s="5"/>
      <c r="C23" s="6"/>
    </row>
    <row r="24" spans="2:3">
      <c r="B24" s="5"/>
      <c r="C24" s="6"/>
    </row>
    <row r="25" spans="2:3">
      <c r="B25" s="5"/>
      <c r="C25" s="6"/>
    </row>
    <row r="26" spans="2:3">
      <c r="B26" s="5"/>
      <c r="C26" s="6"/>
    </row>
    <row r="27" spans="2:3">
      <c r="B27" s="5"/>
      <c r="C27" s="6"/>
    </row>
    <row r="28" spans="2:3">
      <c r="B28" s="5"/>
      <c r="C28" s="6"/>
    </row>
    <row r="29" spans="2:3">
      <c r="B29" s="5"/>
      <c r="C29" s="6"/>
    </row>
    <row r="30" spans="2:3">
      <c r="B30" s="5"/>
      <c r="C30" s="6"/>
    </row>
    <row r="31" spans="2:3">
      <c r="B31" s="5"/>
      <c r="C31" s="6"/>
    </row>
    <row r="32" spans="2:3">
      <c r="B32" s="5"/>
      <c r="C32" s="6"/>
    </row>
    <row r="33" spans="2:3">
      <c r="B33" s="5"/>
      <c r="C33" s="6"/>
    </row>
    <row r="34" spans="2:3">
      <c r="B34" s="5"/>
      <c r="C34" s="6"/>
    </row>
    <row r="35" spans="2:3">
      <c r="B35" s="5"/>
      <c r="C35" s="6"/>
    </row>
    <row r="36" spans="2:3">
      <c r="B36" s="5"/>
      <c r="C36" s="6"/>
    </row>
    <row r="37" spans="2:3">
      <c r="B37" s="5"/>
      <c r="C37" s="6"/>
    </row>
    <row r="38" spans="2:3">
      <c r="B38" s="5"/>
      <c r="C38" s="6"/>
    </row>
    <row r="39" spans="2:3">
      <c r="B39" s="5"/>
      <c r="C39" s="6"/>
    </row>
    <row r="40" spans="2:3">
      <c r="B40" s="5"/>
      <c r="C40" s="6"/>
    </row>
    <row r="41" spans="2:3">
      <c r="B41" s="5"/>
      <c r="C41" s="6"/>
    </row>
  </sheetData>
  <mergeCells count="5">
    <mergeCell ref="C2:E2"/>
    <mergeCell ref="F20:G20"/>
    <mergeCell ref="H20:I20"/>
    <mergeCell ref="J20:K20"/>
    <mergeCell ref="L20:M20"/>
  </mergeCells>
  <pageMargins left="0.7" right="0.7" top="0.75" bottom="0.75" header="0.3" footer="0.3"/>
  <headerFooter/>
  <ignoredErrors>
    <ignoredError sqref="G3:H1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38"/>
  <sheetViews>
    <sheetView workbookViewId="0">
      <selection activeCell="A15" sqref="$A15:$XFD40"/>
    </sheetView>
  </sheetViews>
  <sheetFormatPr defaultColWidth="8.75" defaultRowHeight="12.75"/>
  <cols>
    <col min="1" max="1" width="8.75" style="1"/>
    <col min="2" max="2" width="15" style="1" customWidth="1"/>
    <col min="3" max="3" width="11.125" style="1"/>
    <col min="4" max="5" width="9.625" style="1"/>
    <col min="6" max="8" width="11.125" style="1"/>
    <col min="9" max="9" width="10.125" style="1"/>
    <col min="10" max="11" width="11.125" style="1"/>
    <col min="12" max="16384" width="8.75" style="1"/>
  </cols>
  <sheetData>
    <row r="2" spans="2:8">
      <c r="B2" s="1" t="s">
        <v>6</v>
      </c>
      <c r="C2" s="4" t="s">
        <v>1</v>
      </c>
      <c r="D2" s="4"/>
      <c r="E2" s="4"/>
      <c r="G2" s="2" t="s">
        <v>2</v>
      </c>
      <c r="H2" s="2" t="s">
        <v>3</v>
      </c>
    </row>
    <row r="3" spans="2:8">
      <c r="B3" s="1">
        <v>30</v>
      </c>
      <c r="C3" s="3">
        <v>1.132688601</v>
      </c>
      <c r="D3" s="3">
        <v>1.248497771</v>
      </c>
      <c r="E3" s="3">
        <v>1.572560061</v>
      </c>
      <c r="F3" s="1"/>
      <c r="G3" s="3">
        <f t="shared" ref="G3:G9" si="0">AVERAGE(C3:E3)</f>
        <v>1.31791547766667</v>
      </c>
      <c r="H3" s="3">
        <f t="shared" ref="H3:H9" si="1">STDEV(C3:E3)</f>
        <v>0.228004032485782</v>
      </c>
    </row>
    <row r="4" spans="2:8">
      <c r="B4" s="1">
        <v>50</v>
      </c>
      <c r="C4" s="3">
        <v>2.445761332</v>
      </c>
      <c r="D4" s="3">
        <v>2.053761138</v>
      </c>
      <c r="E4" s="3">
        <v>1.857869652</v>
      </c>
      <c r="F4" s="1"/>
      <c r="G4" s="3">
        <f t="shared" si="0"/>
        <v>2.11913070733333</v>
      </c>
      <c r="H4" s="3">
        <f t="shared" si="1"/>
        <v>0.299347694661951</v>
      </c>
    </row>
    <row r="5" spans="2:8">
      <c r="B5" s="1">
        <v>70</v>
      </c>
      <c r="C5" s="3">
        <v>3.707732602</v>
      </c>
      <c r="D5" s="3">
        <v>3.440870931</v>
      </c>
      <c r="E5" s="3">
        <v>2.221847191</v>
      </c>
      <c r="F5" s="1"/>
      <c r="G5" s="3">
        <f t="shared" si="0"/>
        <v>3.12348357466667</v>
      </c>
      <c r="H5" s="3">
        <f t="shared" si="1"/>
        <v>0.792158389544576</v>
      </c>
    </row>
    <row r="6" spans="2:8">
      <c r="B6" s="1">
        <v>100</v>
      </c>
      <c r="C6" s="3">
        <v>5.972745351</v>
      </c>
      <c r="D6" s="3">
        <v>5.638053583</v>
      </c>
      <c r="E6" s="3">
        <v>5.314491711</v>
      </c>
      <c r="F6" s="1"/>
      <c r="G6" s="3">
        <f t="shared" si="0"/>
        <v>5.64176354833333</v>
      </c>
      <c r="H6" s="3">
        <f t="shared" si="1"/>
        <v>0.329142501852</v>
      </c>
    </row>
    <row r="7" spans="2:8">
      <c r="B7" s="1">
        <v>200</v>
      </c>
      <c r="C7" s="3">
        <v>20.94865082</v>
      </c>
      <c r="D7" s="3">
        <v>18.69406642</v>
      </c>
      <c r="E7" s="3">
        <v>13.2195565</v>
      </c>
      <c r="F7" s="1"/>
      <c r="G7" s="3">
        <f t="shared" si="0"/>
        <v>17.6207579133333</v>
      </c>
      <c r="H7" s="3">
        <f t="shared" si="1"/>
        <v>3.97476013297989</v>
      </c>
    </row>
    <row r="8" spans="2:8">
      <c r="B8" s="1">
        <v>300</v>
      </c>
      <c r="C8" s="3">
        <v>26.025347</v>
      </c>
      <c r="D8" s="3">
        <v>20.3471899</v>
      </c>
      <c r="E8" s="3">
        <v>18.85188986</v>
      </c>
      <c r="F8" s="1"/>
      <c r="G8" s="3">
        <f t="shared" si="0"/>
        <v>21.7414755866667</v>
      </c>
      <c r="H8" s="3">
        <f t="shared" si="1"/>
        <v>3.7845272184101</v>
      </c>
    </row>
    <row r="9" spans="2:8">
      <c r="B9" s="1">
        <v>500</v>
      </c>
      <c r="C9" s="3">
        <v>26.37604654</v>
      </c>
      <c r="D9" s="3">
        <v>24.32901209</v>
      </c>
      <c r="E9" s="3">
        <v>24.49722204</v>
      </c>
      <c r="F9" s="1"/>
      <c r="G9" s="3">
        <f t="shared" si="0"/>
        <v>25.06742689</v>
      </c>
      <c r="H9" s="3">
        <f t="shared" si="1"/>
        <v>1.13641439980948</v>
      </c>
    </row>
    <row r="10" spans="3:8">
      <c r="C10" s="3"/>
      <c r="D10" s="3"/>
      <c r="E10" s="3"/>
      <c r="F10" s="1"/>
      <c r="G10" s="2"/>
      <c r="H10" s="2"/>
    </row>
    <row r="17" spans="2:13">
      <c r="B17" s="5"/>
      <c r="C17" s="6"/>
      <c r="L17" s="6"/>
      <c r="M17" s="6"/>
    </row>
    <row r="18" spans="2:11">
      <c r="B18" s="5"/>
      <c r="C18" s="6"/>
      <c r="F18" s="7"/>
      <c r="G18" s="7"/>
      <c r="H18" s="7"/>
      <c r="I18" s="7"/>
      <c r="J18" s="7"/>
      <c r="K18" s="7"/>
    </row>
    <row r="19" spans="2:11">
      <c r="B19" s="5"/>
      <c r="C19" s="6"/>
      <c r="F19" s="7"/>
      <c r="G19" s="7"/>
      <c r="H19" s="7"/>
      <c r="I19" s="7"/>
      <c r="J19" s="7"/>
      <c r="K19" s="7"/>
    </row>
    <row r="20" spans="2:11">
      <c r="B20" s="5"/>
      <c r="C20" s="6"/>
      <c r="F20" s="6"/>
      <c r="G20" s="6"/>
      <c r="H20" s="6"/>
      <c r="I20" s="6"/>
      <c r="J20" s="6"/>
      <c r="K20" s="6"/>
    </row>
    <row r="21" spans="2:3">
      <c r="B21" s="5"/>
      <c r="C21" s="6"/>
    </row>
    <row r="22" spans="2:3">
      <c r="B22" s="5"/>
      <c r="C22" s="6"/>
    </row>
    <row r="23" spans="2:3">
      <c r="B23" s="5"/>
      <c r="C23" s="6"/>
    </row>
    <row r="24" spans="2:3">
      <c r="B24" s="5"/>
      <c r="C24" s="6"/>
    </row>
    <row r="25" spans="2:3">
      <c r="B25" s="5"/>
      <c r="C25" s="6"/>
    </row>
    <row r="26" spans="2:3">
      <c r="B26" s="5"/>
      <c r="C26" s="6"/>
    </row>
    <row r="27" spans="2:3">
      <c r="B27" s="5"/>
      <c r="C27" s="6"/>
    </row>
    <row r="28" spans="2:3">
      <c r="B28" s="5"/>
      <c r="C28" s="6"/>
    </row>
    <row r="29" spans="2:3">
      <c r="B29" s="5"/>
      <c r="C29" s="6"/>
    </row>
    <row r="30" spans="2:3">
      <c r="B30" s="5"/>
      <c r="C30" s="6"/>
    </row>
    <row r="31" spans="2:3">
      <c r="B31" s="5"/>
      <c r="C31" s="6"/>
    </row>
    <row r="32" spans="2:3">
      <c r="B32" s="5"/>
      <c r="C32" s="6"/>
    </row>
    <row r="33" spans="2:3">
      <c r="B33" s="5"/>
      <c r="C33" s="6"/>
    </row>
    <row r="34" spans="2:3">
      <c r="B34" s="5"/>
      <c r="C34" s="6"/>
    </row>
    <row r="35" spans="2:3">
      <c r="B35" s="5"/>
      <c r="C35" s="6"/>
    </row>
    <row r="36" spans="2:3">
      <c r="B36" s="5"/>
      <c r="C36" s="6"/>
    </row>
    <row r="37" spans="2:3">
      <c r="B37" s="5"/>
      <c r="C37" s="6"/>
    </row>
    <row r="38" spans="2:3">
      <c r="B38" s="5"/>
      <c r="C38" s="6"/>
    </row>
  </sheetData>
  <mergeCells count="4">
    <mergeCell ref="C2:E2"/>
    <mergeCell ref="F18:G18"/>
    <mergeCell ref="H18:I18"/>
    <mergeCell ref="J18:K18"/>
  </mergeCells>
  <pageMargins left="0.7" right="0.7" top="0.75" bottom="0.75" header="0.3" footer="0.3"/>
  <headerFooter/>
  <ignoredErrors>
    <ignoredError sqref="G3:H9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8"/>
  <sheetViews>
    <sheetView workbookViewId="0">
      <selection activeCell="E27" sqref="E27"/>
    </sheetView>
  </sheetViews>
  <sheetFormatPr defaultColWidth="8.75" defaultRowHeight="12.75" outlineLevelRow="7" outlineLevelCol="7"/>
  <cols>
    <col min="1" max="1" width="8.75" style="1"/>
    <col min="2" max="2" width="14.875" style="1" customWidth="1"/>
    <col min="3" max="5" width="10.625" style="1" customWidth="1"/>
    <col min="6" max="16384" width="8.75" style="1"/>
  </cols>
  <sheetData>
    <row r="1" customHeight="1"/>
    <row r="2" spans="3:8">
      <c r="C2" s="1" t="s">
        <v>7</v>
      </c>
      <c r="G2" s="2" t="s">
        <v>2</v>
      </c>
      <c r="H2" s="2" t="s">
        <v>3</v>
      </c>
    </row>
    <row r="3" spans="2:8">
      <c r="B3" s="1" t="s">
        <v>8</v>
      </c>
      <c r="C3" s="3">
        <v>114.0867199</v>
      </c>
      <c r="D3" s="3">
        <v>97.31445685</v>
      </c>
      <c r="E3" s="3">
        <v>88.59882326</v>
      </c>
      <c r="G3" s="2">
        <f t="shared" ref="G3:G6" si="0">AVERAGE(C3:E3)</f>
        <v>100.000000003333</v>
      </c>
      <c r="H3" s="2">
        <f t="shared" ref="H3:H6" si="1">STDEV(C3:E3)</f>
        <v>12.9544326508011</v>
      </c>
    </row>
    <row r="4" spans="2:8">
      <c r="B4" s="1" t="s">
        <v>9</v>
      </c>
      <c r="C4" s="3">
        <v>11.25866747</v>
      </c>
      <c r="D4" s="3">
        <v>10.46575853</v>
      </c>
      <c r="E4" s="3">
        <v>10.06238267</v>
      </c>
      <c r="G4" s="2">
        <f t="shared" si="0"/>
        <v>10.59560289</v>
      </c>
      <c r="H4" s="2">
        <f t="shared" si="1"/>
        <v>0.608620570672416</v>
      </c>
    </row>
    <row r="5" spans="2:8">
      <c r="B5" s="1" t="s">
        <v>10</v>
      </c>
      <c r="C5" s="3">
        <v>21.42066922</v>
      </c>
      <c r="D5" s="3">
        <v>20.29834191</v>
      </c>
      <c r="E5" s="3">
        <v>29.02853149</v>
      </c>
      <c r="G5" s="2">
        <f t="shared" si="0"/>
        <v>23.5825142066667</v>
      </c>
      <c r="H5" s="2">
        <f t="shared" si="1"/>
        <v>4.74965607549294</v>
      </c>
    </row>
    <row r="6" spans="2:8">
      <c r="B6" s="1" t="s">
        <v>11</v>
      </c>
      <c r="C6" s="3">
        <v>4.705680395</v>
      </c>
      <c r="D6" s="3">
        <v>6.284348624</v>
      </c>
      <c r="E6" s="3">
        <v>5.472345595</v>
      </c>
      <c r="G6" s="2">
        <f t="shared" si="0"/>
        <v>5.48745820466667</v>
      </c>
      <c r="H6" s="2">
        <f t="shared" si="1"/>
        <v>0.789442611936866</v>
      </c>
    </row>
    <row r="7" spans="3:8">
      <c r="C7" s="2"/>
      <c r="D7" s="2"/>
      <c r="E7" s="2"/>
      <c r="G7" s="2"/>
      <c r="H7" s="2"/>
    </row>
    <row r="8" spans="3:8">
      <c r="C8" s="2"/>
      <c r="D8" s="2"/>
      <c r="E8" s="2"/>
      <c r="G8" s="2"/>
      <c r="H8" s="2"/>
    </row>
  </sheetData>
  <mergeCells count="1">
    <mergeCell ref="C2:E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8"/>
  <sheetViews>
    <sheetView workbookViewId="0">
      <selection activeCell="C11" sqref="C11"/>
    </sheetView>
  </sheetViews>
  <sheetFormatPr defaultColWidth="8.75" defaultRowHeight="12.75" outlineLevelRow="7" outlineLevelCol="7"/>
  <cols>
    <col min="1" max="1" width="8.75" style="1"/>
    <col min="2" max="2" width="25.625" style="1" customWidth="1"/>
    <col min="3" max="5" width="11.125" style="1"/>
    <col min="6" max="16384" width="8.75" style="1"/>
  </cols>
  <sheetData>
    <row r="1" customHeight="1"/>
    <row r="2" spans="3:8">
      <c r="C2" s="1" t="s">
        <v>7</v>
      </c>
      <c r="G2" s="2" t="s">
        <v>2</v>
      </c>
      <c r="H2" s="2" t="s">
        <v>3</v>
      </c>
    </row>
    <row r="3" spans="2:8">
      <c r="B3" s="1" t="s">
        <v>12</v>
      </c>
      <c r="C3" s="3">
        <v>102.2109483</v>
      </c>
      <c r="D3" s="3">
        <v>86.37103846</v>
      </c>
      <c r="E3" s="3">
        <v>111.4180133</v>
      </c>
      <c r="G3" s="2">
        <f t="shared" ref="G3:G7" si="0">AVERAGE(C3:E3)</f>
        <v>100.00000002</v>
      </c>
      <c r="H3" s="2">
        <f t="shared" ref="H3:H7" si="1">STDEV(C3:E3)</f>
        <v>12.6690156042814</v>
      </c>
    </row>
    <row r="4" spans="2:8">
      <c r="B4" s="1" t="s">
        <v>13</v>
      </c>
      <c r="C4" s="3">
        <v>77.51471878</v>
      </c>
      <c r="D4" s="3">
        <v>87.39822122</v>
      </c>
      <c r="E4" s="3">
        <v>107.8792434</v>
      </c>
      <c r="G4" s="2">
        <f t="shared" si="0"/>
        <v>90.9307278</v>
      </c>
      <c r="H4" s="2">
        <f t="shared" si="1"/>
        <v>15.4874155656441</v>
      </c>
    </row>
    <row r="5" spans="2:8">
      <c r="B5" s="1" t="s">
        <v>14</v>
      </c>
      <c r="C5" s="3">
        <v>7.697607416</v>
      </c>
      <c r="D5" s="3">
        <v>5.912564199</v>
      </c>
      <c r="E5" s="3">
        <v>21.05724665</v>
      </c>
      <c r="G5" s="2">
        <f t="shared" si="0"/>
        <v>11.5558060883333</v>
      </c>
      <c r="H5" s="2">
        <f t="shared" si="1"/>
        <v>8.2767520430301</v>
      </c>
    </row>
    <row r="6" spans="2:8">
      <c r="B6" s="1" t="s">
        <v>15</v>
      </c>
      <c r="C6" s="3">
        <v>27.58361518</v>
      </c>
      <c r="D6" s="3">
        <v>23.54378053</v>
      </c>
      <c r="E6" s="3">
        <v>37.99323563</v>
      </c>
      <c r="G6" s="2">
        <f t="shared" si="0"/>
        <v>29.7068771133333</v>
      </c>
      <c r="H6" s="2">
        <f t="shared" si="1"/>
        <v>7.45505661278879</v>
      </c>
    </row>
    <row r="7" spans="2:8">
      <c r="B7" s="1" t="s">
        <v>16</v>
      </c>
      <c r="C7" s="3">
        <v>0.068896405</v>
      </c>
      <c r="D7" s="3">
        <v>11.54954278</v>
      </c>
      <c r="E7" s="3">
        <v>10.92947513</v>
      </c>
      <c r="G7" s="2">
        <f t="shared" si="0"/>
        <v>7.51597143833333</v>
      </c>
      <c r="H7" s="2">
        <f t="shared" si="1"/>
        <v>6.45680384452839</v>
      </c>
    </row>
    <row r="8" spans="3:8">
      <c r="C8" s="2"/>
      <c r="D8" s="2"/>
      <c r="E8" s="2"/>
      <c r="G8" s="2"/>
      <c r="H8" s="2"/>
    </row>
  </sheetData>
  <mergeCells count="1">
    <mergeCell ref="C2:E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8070AB2F-692E-40E7-8284-0459F5531670}"/>
</file>

<file path=customXml/itemProps2.xml><?xml version="1.0" encoding="utf-8"?>
<ds:datastoreItem xmlns:ds="http://schemas.openxmlformats.org/officeDocument/2006/customXml" ds:itemID="{FC73FF88-7B36-46A0-AD25-10790026F10E}"/>
</file>

<file path=customXml/itemProps3.xml><?xml version="1.0" encoding="utf-8"?>
<ds:datastoreItem xmlns:ds="http://schemas.openxmlformats.org/officeDocument/2006/customXml" ds:itemID="{9CB06EC1-FEA5-4195-A1F1-557FF30859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Extended data Fig.5e</vt:lpstr>
      <vt:lpstr>Extended data Fig.5f</vt:lpstr>
      <vt:lpstr>Extended data Fig.5g</vt:lpstr>
      <vt:lpstr>Extended data Fig.5h</vt:lpstr>
      <vt:lpstr>Extended data Fig.5i</vt:lpstr>
      <vt:lpstr>Extended data Fig.5j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言</cp:lastModifiedBy>
  <dcterms:created xsi:type="dcterms:W3CDTF">2024-08-20T12:36:00Z</dcterms:created>
  <dcterms:modified xsi:type="dcterms:W3CDTF">2025-01-15T13:41:32Z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6B53B37F47514FB5A0717D95E4D0669E_12</vt:lpwstr>
  </property>
  <property fmtid="{D5CDD505-2E9C-101B-9397-08002B2CF9AE}" pid="3" name="KSOProductBuildVer">
    <vt:lpwstr>2052-12.1.0.19770</vt:lpwstr>
  </property>
  <property fmtid="{D5CDD505-2E9C-101B-9397-08002B2CF9AE}" pid="4" name="ContentTypeId">
    <vt:lpwstr>0x0101002A580DDD6E32D24793B52EBDA382135E</vt:lpwstr>
  </property>
</Properties>
</file>