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coloradoedu.sharepoint.com/sites/CHEM-AARON-WHITELEY-LAB/Shared Documents/General/1 Data/Hannah Ledvina/2. Manuscripts_/2024 Bdello (in progress)/Live version/Source Data/"/>
    </mc:Choice>
  </mc:AlternateContent>
  <xr:revisionPtr revIDLastSave="26" documentId="8_{ABB866DA-1989-1243-9B41-49075D863907}" xr6:coauthVersionLast="47" xr6:coauthVersionMax="47" xr10:uidLastSave="{EA6832C3-A285-E64B-9C27-FB614FA6C8EE}"/>
  <bookViews>
    <workbookView xWindow="3000" yWindow="760" windowWidth="27240" windowHeight="16440" xr2:uid="{42076A85-1E4F-A349-9CE9-E3A1A2D1C199}"/>
  </bookViews>
  <sheets>
    <sheet name="ExD Fig. 3b" sheetId="1" r:id="rId1"/>
    <sheet name="ExD Fig. 3d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4" l="1"/>
  <c r="K12" i="4"/>
  <c r="K11" i="4"/>
  <c r="K10" i="4"/>
  <c r="K9" i="4"/>
  <c r="K8" i="4"/>
  <c r="K7" i="4"/>
  <c r="K6" i="4"/>
  <c r="K5" i="4"/>
  <c r="K4" i="4"/>
  <c r="J13" i="4"/>
  <c r="G13" i="4"/>
  <c r="D13" i="4"/>
  <c r="K20" i="1"/>
  <c r="H20" i="1"/>
  <c r="E20" i="1"/>
  <c r="K19" i="1"/>
  <c r="H19" i="1"/>
  <c r="E19" i="1"/>
  <c r="K18" i="1"/>
  <c r="H18" i="1"/>
  <c r="E18" i="1"/>
  <c r="K17" i="1"/>
  <c r="H17" i="1"/>
  <c r="E17" i="1"/>
  <c r="K16" i="1"/>
  <c r="H16" i="1"/>
  <c r="E16" i="1"/>
  <c r="K15" i="1"/>
  <c r="H15" i="1"/>
  <c r="E15" i="1"/>
  <c r="K14" i="1"/>
  <c r="H14" i="1"/>
  <c r="E14" i="1"/>
  <c r="K13" i="1"/>
  <c r="H13" i="1"/>
  <c r="E13" i="1"/>
  <c r="K12" i="1"/>
  <c r="H12" i="1"/>
  <c r="E12" i="1"/>
  <c r="K11" i="1"/>
  <c r="H11" i="1"/>
  <c r="E11" i="1"/>
  <c r="K10" i="1"/>
  <c r="H10" i="1"/>
  <c r="E10" i="1"/>
  <c r="K9" i="1"/>
  <c r="H9" i="1"/>
  <c r="E9" i="1"/>
  <c r="K8" i="1"/>
  <c r="H8" i="1"/>
  <c r="E8" i="1"/>
  <c r="K7" i="1"/>
  <c r="H7" i="1"/>
  <c r="E7" i="1"/>
  <c r="K6" i="1"/>
  <c r="H6" i="1"/>
  <c r="E6" i="1"/>
  <c r="K5" i="1"/>
  <c r="H5" i="1"/>
  <c r="E5" i="1"/>
  <c r="K4" i="1"/>
  <c r="H4" i="1"/>
  <c r="E4" i="1"/>
</calcChain>
</file>

<file path=xl/sharedStrings.xml><?xml version="1.0" encoding="utf-8"?>
<sst xmlns="http://schemas.openxmlformats.org/spreadsheetml/2006/main" count="50" uniqueCount="27">
  <si>
    <r>
      <t xml:space="preserve">Infected with </t>
    </r>
    <r>
      <rPr>
        <b/>
        <i/>
        <sz val="11"/>
        <color theme="1"/>
        <rFont val="Arial"/>
        <family val="2"/>
      </rPr>
      <t xml:space="preserve">B. bacteriovorus </t>
    </r>
    <r>
      <rPr>
        <b/>
        <sz val="11"/>
        <color theme="1"/>
        <rFont val="Arial"/>
        <family val="2"/>
      </rPr>
      <t>HD100</t>
    </r>
  </si>
  <si>
    <t>R1</t>
  </si>
  <si>
    <t>R2</t>
  </si>
  <si>
    <t>R3</t>
  </si>
  <si>
    <t>Count</t>
  </si>
  <si>
    <t>Dilution</t>
  </si>
  <si>
    <t>PFU/mL</t>
  </si>
  <si>
    <t>MG1655 Genotype</t>
  </si>
  <si>
    <t>wild-type</t>
  </si>
  <si>
    <t>ECOR14 Tn Mutant #</t>
  </si>
  <si>
    <t>ECOR14 Genotype</t>
  </si>
  <si>
    <r>
      <rPr>
        <i/>
        <sz val="11"/>
        <color theme="1"/>
        <rFont val="Arial"/>
        <family val="2"/>
      </rPr>
      <t>csgA</t>
    </r>
    <r>
      <rPr>
        <sz val="11"/>
        <color theme="1"/>
        <rFont val="Arial"/>
        <family val="2"/>
      </rPr>
      <t>::kanR</t>
    </r>
  </si>
  <si>
    <r>
      <t xml:space="preserve">Infected with </t>
    </r>
    <r>
      <rPr>
        <b/>
        <i/>
        <sz val="11"/>
        <color theme="1"/>
        <rFont val="Arial"/>
        <family val="2"/>
      </rPr>
      <t>B. bacteriovorus</t>
    </r>
    <r>
      <rPr>
        <b/>
        <sz val="11"/>
        <color theme="1"/>
        <rFont val="Arial"/>
        <family val="2"/>
      </rPr>
      <t xml:space="preserve"> 109J</t>
    </r>
  </si>
  <si>
    <r>
      <rPr>
        <i/>
        <sz val="11"/>
        <color theme="1"/>
        <rFont val="Arial"/>
        <family val="2"/>
      </rPr>
      <t>csgB</t>
    </r>
    <r>
      <rPr>
        <sz val="11"/>
        <color theme="1"/>
        <rFont val="Arial"/>
        <family val="2"/>
      </rPr>
      <t>::kanR</t>
    </r>
  </si>
  <si>
    <r>
      <rPr>
        <i/>
        <sz val="11"/>
        <color theme="1"/>
        <rFont val="Arial"/>
        <family val="2"/>
      </rPr>
      <t>csgC</t>
    </r>
    <r>
      <rPr>
        <sz val="11"/>
        <color theme="1"/>
        <rFont val="Arial"/>
        <family val="2"/>
      </rPr>
      <t>::kanR</t>
    </r>
  </si>
  <si>
    <r>
      <rPr>
        <i/>
        <sz val="11"/>
        <color theme="1"/>
        <rFont val="Arial"/>
        <family val="2"/>
      </rPr>
      <t>csgD</t>
    </r>
    <r>
      <rPr>
        <sz val="11"/>
        <color theme="1"/>
        <rFont val="Arial"/>
        <family val="2"/>
      </rPr>
      <t>::kanR</t>
    </r>
  </si>
  <si>
    <r>
      <rPr>
        <i/>
        <sz val="11"/>
        <color theme="1"/>
        <rFont val="Arial"/>
        <family val="2"/>
      </rPr>
      <t>csgE</t>
    </r>
    <r>
      <rPr>
        <sz val="11"/>
        <color theme="1"/>
        <rFont val="Arial"/>
        <family val="2"/>
      </rPr>
      <t>::kanR</t>
    </r>
  </si>
  <si>
    <r>
      <rPr>
        <i/>
        <sz val="11"/>
        <color theme="1"/>
        <rFont val="Arial"/>
        <family val="2"/>
      </rPr>
      <t>csgF</t>
    </r>
    <r>
      <rPr>
        <sz val="11"/>
        <color theme="1"/>
        <rFont val="Arial"/>
        <family val="2"/>
      </rPr>
      <t>::kanR</t>
    </r>
  </si>
  <si>
    <r>
      <rPr>
        <i/>
        <sz val="11"/>
        <color theme="1"/>
        <rFont val="Arial"/>
        <family val="2"/>
      </rPr>
      <t>csgG</t>
    </r>
    <r>
      <rPr>
        <sz val="11"/>
        <color theme="1"/>
        <rFont val="Arial"/>
        <family val="2"/>
      </rPr>
      <t>::kanR</t>
    </r>
  </si>
  <si>
    <r>
      <rPr>
        <i/>
        <sz val="11"/>
        <color theme="1"/>
        <rFont val="Arial"/>
        <family val="2"/>
      </rPr>
      <t>csgA</t>
    </r>
    <r>
      <rPr>
        <sz val="11"/>
        <color theme="1"/>
        <rFont val="Arial"/>
        <family val="2"/>
      </rPr>
      <t>::kanR + p-</t>
    </r>
    <r>
      <rPr>
        <i/>
        <sz val="11"/>
        <color theme="1"/>
        <rFont val="Arial"/>
        <family val="2"/>
      </rPr>
      <t>csgA</t>
    </r>
  </si>
  <si>
    <t>bcsA::kanR</t>
  </si>
  <si>
    <t>Statistics</t>
  </si>
  <si>
    <t>Statistics (compared to wild-type ECOR14)</t>
  </si>
  <si>
    <t>Average</t>
  </si>
  <si>
    <t>can not calculate</t>
  </si>
  <si>
    <t>Student's t-test vs MG1655</t>
  </si>
  <si>
    <t>Student's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</si>
</sst>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1" xfId="0" applyFont="1" applyBorder="1"/>
    <xf numFmtId="0" fontId="3" fillId="0" borderId="10" xfId="0" applyFont="1" applyBorder="1"/>
    <xf numFmtId="0" fontId="1" fillId="0" borderId="0" xfId="0" applyFont="1" applyAlignment="1">
      <alignment horizontal="right"/>
    </xf>
    <xf numFmtId="0" fontId="3" fillId="0" borderId="8" xfId="0" applyFont="1" applyBorder="1"/>
    <xf numFmtId="0" fontId="3" fillId="0" borderId="0" xfId="0" applyFont="1" applyAlignment="1">
      <alignment horizontal="right"/>
    </xf>
    <xf numFmtId="0" fontId="3" fillId="0" borderId="9" xfId="0" applyFont="1" applyBorder="1"/>
    <xf numFmtId="0" fontId="3" fillId="0" borderId="7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5" fillId="0" borderId="7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0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30CF-3080-AE46-B2C5-282CD924A63B}">
  <dimension ref="A1:L20"/>
  <sheetViews>
    <sheetView tabSelected="1" workbookViewId="0"/>
  </sheetViews>
  <sheetFormatPr baseColWidth="10" defaultColWidth="11" defaultRowHeight="14" x14ac:dyDescent="0.15"/>
  <cols>
    <col min="1" max="1" width="24.5" style="2" customWidth="1"/>
    <col min="2" max="4" width="11.1640625" style="2" bestFit="1" customWidth="1"/>
    <col min="5" max="5" width="11.6640625" style="2" bestFit="1" customWidth="1"/>
    <col min="6" max="7" width="11.1640625" style="2" bestFit="1" customWidth="1"/>
    <col min="8" max="8" width="11.6640625" style="2" bestFit="1" customWidth="1"/>
    <col min="9" max="11" width="11.1640625" style="2" bestFit="1" customWidth="1"/>
    <col min="12" max="12" width="26.6640625" style="2" customWidth="1"/>
    <col min="13" max="16384" width="11" style="2"/>
  </cols>
  <sheetData>
    <row r="1" spans="1:12" x14ac:dyDescent="0.15">
      <c r="A1" s="1"/>
      <c r="C1" s="18" t="s">
        <v>0</v>
      </c>
      <c r="D1" s="19"/>
      <c r="E1" s="19"/>
      <c r="F1" s="19"/>
      <c r="G1" s="19"/>
      <c r="H1" s="19"/>
      <c r="I1" s="19"/>
      <c r="J1" s="19"/>
      <c r="K1" s="19"/>
      <c r="L1" s="1" t="s">
        <v>21</v>
      </c>
    </row>
    <row r="2" spans="1:12" x14ac:dyDescent="0.15">
      <c r="C2" s="20" t="s">
        <v>1</v>
      </c>
      <c r="D2" s="21"/>
      <c r="E2" s="22"/>
      <c r="F2" s="20" t="s">
        <v>2</v>
      </c>
      <c r="G2" s="23"/>
      <c r="H2" s="24"/>
      <c r="I2" s="25" t="s">
        <v>3</v>
      </c>
      <c r="J2" s="21"/>
      <c r="K2" s="22"/>
    </row>
    <row r="3" spans="1:12" x14ac:dyDescent="0.15">
      <c r="C3" s="3" t="s">
        <v>4</v>
      </c>
      <c r="D3" s="4" t="s">
        <v>5</v>
      </c>
      <c r="E3" s="5" t="s">
        <v>6</v>
      </c>
      <c r="F3" s="4" t="s">
        <v>4</v>
      </c>
      <c r="G3" s="4" t="s">
        <v>5</v>
      </c>
      <c r="H3" s="5" t="s">
        <v>6</v>
      </c>
      <c r="I3" s="4" t="s">
        <v>4</v>
      </c>
      <c r="J3" s="4" t="s">
        <v>5</v>
      </c>
      <c r="K3" s="5" t="s">
        <v>6</v>
      </c>
      <c r="L3" s="4" t="s">
        <v>25</v>
      </c>
    </row>
    <row r="4" spans="1:12" x14ac:dyDescent="0.15">
      <c r="A4" s="16" t="s">
        <v>7</v>
      </c>
      <c r="B4" s="6" t="s">
        <v>8</v>
      </c>
      <c r="C4" s="14">
        <v>250</v>
      </c>
      <c r="D4" s="2">
        <v>5</v>
      </c>
      <c r="E4" s="11">
        <f>C4*10*10^D4</f>
        <v>250000000</v>
      </c>
      <c r="F4" s="2">
        <v>250</v>
      </c>
      <c r="G4" s="2">
        <v>5</v>
      </c>
      <c r="H4" s="11">
        <f>F4*10*10^G4</f>
        <v>250000000</v>
      </c>
      <c r="I4" s="7">
        <v>27</v>
      </c>
      <c r="J4" s="7">
        <v>4</v>
      </c>
      <c r="K4" s="11">
        <f>I4*10*10^J4</f>
        <v>2700000</v>
      </c>
    </row>
    <row r="5" spans="1:12" x14ac:dyDescent="0.15">
      <c r="A5" s="26" t="s">
        <v>9</v>
      </c>
      <c r="B5" s="6" t="s">
        <v>8</v>
      </c>
      <c r="C5" s="17">
        <v>0.9</v>
      </c>
      <c r="D5" s="7">
        <v>0</v>
      </c>
      <c r="E5" s="11">
        <f t="shared" ref="E5:E20" si="0">C5*10*10^D5</f>
        <v>9</v>
      </c>
      <c r="F5" s="7">
        <v>0.9</v>
      </c>
      <c r="G5" s="7">
        <v>0</v>
      </c>
      <c r="H5" s="11">
        <f t="shared" ref="H5:H20" si="1">F5*10*10^G5</f>
        <v>9</v>
      </c>
      <c r="I5" s="7">
        <v>0.9</v>
      </c>
      <c r="J5" s="7">
        <v>0</v>
      </c>
      <c r="K5" s="11">
        <f t="shared" ref="K5:K20" si="2">I5*10*10^J5</f>
        <v>9</v>
      </c>
      <c r="L5" s="2">
        <v>4.9087282186470883E-4</v>
      </c>
    </row>
    <row r="6" spans="1:12" x14ac:dyDescent="0.15">
      <c r="A6" s="26"/>
      <c r="B6" s="2">
        <v>1066</v>
      </c>
      <c r="C6" s="17">
        <v>0.9</v>
      </c>
      <c r="D6" s="7">
        <v>0</v>
      </c>
      <c r="E6" s="11">
        <f t="shared" si="0"/>
        <v>9</v>
      </c>
      <c r="F6" s="7">
        <v>0.9</v>
      </c>
      <c r="G6" s="7">
        <v>0</v>
      </c>
      <c r="H6" s="11">
        <f t="shared" si="1"/>
        <v>9</v>
      </c>
      <c r="I6" s="2">
        <v>0.9</v>
      </c>
      <c r="J6" s="2">
        <v>0</v>
      </c>
      <c r="K6" s="11">
        <f t="shared" si="2"/>
        <v>9</v>
      </c>
      <c r="L6" s="2">
        <v>4.9087282186470883E-4</v>
      </c>
    </row>
    <row r="7" spans="1:12" x14ac:dyDescent="0.15">
      <c r="A7" s="26"/>
      <c r="B7" s="2">
        <v>1751</v>
      </c>
      <c r="C7" s="17">
        <v>90</v>
      </c>
      <c r="D7" s="7">
        <v>5</v>
      </c>
      <c r="E7" s="11">
        <f t="shared" si="0"/>
        <v>90000000</v>
      </c>
      <c r="F7" s="7">
        <v>250</v>
      </c>
      <c r="G7" s="7">
        <v>2</v>
      </c>
      <c r="H7" s="11">
        <f t="shared" si="1"/>
        <v>250000</v>
      </c>
      <c r="I7" s="2">
        <v>7</v>
      </c>
      <c r="J7" s="2">
        <v>4</v>
      </c>
      <c r="K7" s="11">
        <f t="shared" si="2"/>
        <v>700000</v>
      </c>
      <c r="L7" s="2">
        <v>0.26026199724267696</v>
      </c>
    </row>
    <row r="8" spans="1:12" x14ac:dyDescent="0.15">
      <c r="A8" s="26"/>
      <c r="B8" s="2">
        <v>1853</v>
      </c>
      <c r="C8" s="17">
        <v>250</v>
      </c>
      <c r="D8" s="7">
        <v>5</v>
      </c>
      <c r="E8" s="11">
        <f t="shared" si="0"/>
        <v>250000000</v>
      </c>
      <c r="F8" s="7">
        <v>250</v>
      </c>
      <c r="G8" s="7">
        <v>5</v>
      </c>
      <c r="H8" s="11">
        <f t="shared" si="1"/>
        <v>250000000</v>
      </c>
      <c r="I8" s="2">
        <v>4</v>
      </c>
      <c r="J8" s="2">
        <v>5</v>
      </c>
      <c r="K8" s="11">
        <f t="shared" si="2"/>
        <v>4000000</v>
      </c>
      <c r="L8" s="2">
        <v>0.95197019974855768</v>
      </c>
    </row>
    <row r="9" spans="1:12" x14ac:dyDescent="0.15">
      <c r="A9" s="26"/>
      <c r="B9" s="2">
        <v>1906</v>
      </c>
      <c r="C9" s="14">
        <v>250</v>
      </c>
      <c r="D9" s="2">
        <v>5</v>
      </c>
      <c r="E9" s="11">
        <f t="shared" si="0"/>
        <v>250000000</v>
      </c>
      <c r="F9" s="2">
        <v>200</v>
      </c>
      <c r="G9" s="2">
        <v>5</v>
      </c>
      <c r="H9" s="11">
        <f t="shared" si="1"/>
        <v>200000000</v>
      </c>
      <c r="I9" s="2">
        <v>49</v>
      </c>
      <c r="J9" s="2">
        <v>4</v>
      </c>
      <c r="K9" s="11">
        <f t="shared" si="2"/>
        <v>4900000</v>
      </c>
      <c r="L9" s="2">
        <v>0.9528666149293753</v>
      </c>
    </row>
    <row r="10" spans="1:12" x14ac:dyDescent="0.15">
      <c r="A10" s="26"/>
      <c r="B10" s="2">
        <v>3300</v>
      </c>
      <c r="C10" s="14">
        <v>35</v>
      </c>
      <c r="D10" s="2">
        <v>5</v>
      </c>
      <c r="E10" s="11">
        <f t="shared" si="0"/>
        <v>35000000</v>
      </c>
      <c r="F10" s="2">
        <v>200</v>
      </c>
      <c r="G10" s="2">
        <v>5</v>
      </c>
      <c r="H10" s="11">
        <f t="shared" si="1"/>
        <v>200000000</v>
      </c>
      <c r="I10" s="2">
        <v>10</v>
      </c>
      <c r="J10" s="2">
        <v>3</v>
      </c>
      <c r="K10" s="11">
        <f t="shared" si="2"/>
        <v>100000</v>
      </c>
      <c r="L10" s="2">
        <v>0.54252785432732797</v>
      </c>
    </row>
    <row r="11" spans="1:12" x14ac:dyDescent="0.15">
      <c r="A11" s="26"/>
      <c r="B11" s="2">
        <v>3529</v>
      </c>
      <c r="C11" s="17">
        <v>0.9</v>
      </c>
      <c r="D11" s="7">
        <v>0</v>
      </c>
      <c r="E11" s="11">
        <f t="shared" si="0"/>
        <v>9</v>
      </c>
      <c r="F11" s="7">
        <v>0.9</v>
      </c>
      <c r="G11" s="7">
        <v>0</v>
      </c>
      <c r="H11" s="11">
        <f t="shared" si="1"/>
        <v>9</v>
      </c>
      <c r="I11" s="7">
        <v>0.9</v>
      </c>
      <c r="J11" s="7">
        <v>0</v>
      </c>
      <c r="K11" s="11">
        <f t="shared" si="2"/>
        <v>9</v>
      </c>
      <c r="L11" s="2">
        <v>4.9087282186470883E-4</v>
      </c>
    </row>
    <row r="12" spans="1:12" x14ac:dyDescent="0.15">
      <c r="A12" s="26"/>
      <c r="B12" s="2">
        <v>3982</v>
      </c>
      <c r="C12" s="14">
        <v>200</v>
      </c>
      <c r="D12" s="2">
        <v>5</v>
      </c>
      <c r="E12" s="11">
        <f t="shared" si="0"/>
        <v>200000000</v>
      </c>
      <c r="F12" s="2">
        <v>200</v>
      </c>
      <c r="G12" s="2">
        <v>5</v>
      </c>
      <c r="H12" s="11">
        <f t="shared" si="1"/>
        <v>200000000</v>
      </c>
      <c r="I12" s="2">
        <v>50</v>
      </c>
      <c r="J12" s="2">
        <v>4</v>
      </c>
      <c r="K12" s="11">
        <f t="shared" si="2"/>
        <v>5000000</v>
      </c>
      <c r="L12" s="2">
        <v>0.97818682956225578</v>
      </c>
    </row>
    <row r="13" spans="1:12" x14ac:dyDescent="0.15">
      <c r="A13" s="26"/>
      <c r="B13" s="2">
        <v>4169</v>
      </c>
      <c r="C13" s="14">
        <v>200</v>
      </c>
      <c r="D13" s="2">
        <v>5</v>
      </c>
      <c r="E13" s="11">
        <f t="shared" si="0"/>
        <v>200000000</v>
      </c>
      <c r="F13" s="2">
        <v>250</v>
      </c>
      <c r="G13" s="2">
        <v>5</v>
      </c>
      <c r="H13" s="11">
        <f t="shared" si="1"/>
        <v>250000000</v>
      </c>
      <c r="I13" s="2">
        <v>43</v>
      </c>
      <c r="J13" s="2">
        <v>4</v>
      </c>
      <c r="K13" s="11">
        <f t="shared" si="2"/>
        <v>4300000</v>
      </c>
      <c r="L13" s="2">
        <v>0.96979754714604716</v>
      </c>
    </row>
    <row r="14" spans="1:12" x14ac:dyDescent="0.15">
      <c r="A14" s="26"/>
      <c r="B14" s="2">
        <v>4325</v>
      </c>
      <c r="C14" s="14">
        <v>70</v>
      </c>
      <c r="D14" s="2">
        <v>2</v>
      </c>
      <c r="E14" s="11">
        <f t="shared" si="0"/>
        <v>70000</v>
      </c>
      <c r="F14" s="2">
        <v>250</v>
      </c>
      <c r="G14" s="2">
        <v>5</v>
      </c>
      <c r="H14" s="11">
        <f t="shared" si="1"/>
        <v>250000000</v>
      </c>
      <c r="I14" s="2">
        <v>7</v>
      </c>
      <c r="J14" s="2">
        <v>4</v>
      </c>
      <c r="K14" s="11">
        <f t="shared" si="2"/>
        <v>700000</v>
      </c>
      <c r="L14" s="2">
        <v>0.32972524819084631</v>
      </c>
    </row>
    <row r="15" spans="1:12" x14ac:dyDescent="0.15">
      <c r="A15" s="26"/>
      <c r="B15" s="2">
        <v>4901</v>
      </c>
      <c r="C15" s="17">
        <v>0.9</v>
      </c>
      <c r="D15" s="7">
        <v>0</v>
      </c>
      <c r="E15" s="11">
        <f t="shared" si="0"/>
        <v>9</v>
      </c>
      <c r="F15" s="7">
        <v>0.9</v>
      </c>
      <c r="G15" s="7">
        <v>0</v>
      </c>
      <c r="H15" s="11">
        <f t="shared" si="1"/>
        <v>9</v>
      </c>
      <c r="I15" s="7">
        <v>0.9</v>
      </c>
      <c r="J15" s="7">
        <v>0</v>
      </c>
      <c r="K15" s="11">
        <f t="shared" si="2"/>
        <v>9</v>
      </c>
      <c r="L15" s="2">
        <v>4.9087282186470883E-4</v>
      </c>
    </row>
    <row r="16" spans="1:12" x14ac:dyDescent="0.15">
      <c r="A16" s="26"/>
      <c r="B16" s="2">
        <v>5441</v>
      </c>
      <c r="C16" s="17">
        <v>0.9</v>
      </c>
      <c r="D16" s="7">
        <v>0</v>
      </c>
      <c r="E16" s="11">
        <f t="shared" si="0"/>
        <v>9</v>
      </c>
      <c r="F16" s="7">
        <v>0.9</v>
      </c>
      <c r="G16" s="7">
        <v>0</v>
      </c>
      <c r="H16" s="11">
        <f t="shared" si="1"/>
        <v>9</v>
      </c>
      <c r="I16" s="7">
        <v>0.9</v>
      </c>
      <c r="J16" s="7">
        <v>0</v>
      </c>
      <c r="K16" s="11">
        <f t="shared" si="2"/>
        <v>9</v>
      </c>
      <c r="L16" s="2">
        <v>4.9087282186470883E-4</v>
      </c>
    </row>
    <row r="17" spans="1:12" x14ac:dyDescent="0.15">
      <c r="A17" s="26"/>
      <c r="B17" s="2">
        <v>5627</v>
      </c>
      <c r="C17" s="14">
        <v>200</v>
      </c>
      <c r="D17" s="2">
        <v>5</v>
      </c>
      <c r="E17" s="11">
        <f t="shared" si="0"/>
        <v>200000000</v>
      </c>
      <c r="F17" s="2">
        <v>250</v>
      </c>
      <c r="G17" s="2">
        <v>5</v>
      </c>
      <c r="H17" s="11">
        <f t="shared" si="1"/>
        <v>250000000</v>
      </c>
      <c r="I17" s="2">
        <v>9</v>
      </c>
      <c r="J17" s="2">
        <v>4</v>
      </c>
      <c r="K17" s="11">
        <f t="shared" si="2"/>
        <v>900000</v>
      </c>
      <c r="L17" s="2">
        <v>0.8621163739092077</v>
      </c>
    </row>
    <row r="18" spans="1:12" x14ac:dyDescent="0.15">
      <c r="A18" s="26"/>
      <c r="B18" s="2">
        <v>5754</v>
      </c>
      <c r="C18" s="14">
        <v>10</v>
      </c>
      <c r="D18" s="2">
        <v>4</v>
      </c>
      <c r="E18" s="11">
        <f t="shared" si="0"/>
        <v>1000000</v>
      </c>
      <c r="F18" s="2">
        <v>20</v>
      </c>
      <c r="G18" s="2">
        <v>4</v>
      </c>
      <c r="H18" s="11">
        <f t="shared" si="1"/>
        <v>2000000</v>
      </c>
      <c r="I18" s="2">
        <v>15</v>
      </c>
      <c r="J18" s="2">
        <v>4</v>
      </c>
      <c r="K18" s="11">
        <f t="shared" si="2"/>
        <v>1500000</v>
      </c>
      <c r="L18" s="2">
        <v>7.4819211409296552E-2</v>
      </c>
    </row>
    <row r="19" spans="1:12" x14ac:dyDescent="0.15">
      <c r="A19" s="26"/>
      <c r="B19" s="2">
        <v>6002</v>
      </c>
      <c r="C19" s="14">
        <v>5</v>
      </c>
      <c r="D19" s="2">
        <v>4</v>
      </c>
      <c r="E19" s="11">
        <f t="shared" si="0"/>
        <v>500000</v>
      </c>
      <c r="F19" s="2">
        <v>17</v>
      </c>
      <c r="G19" s="2">
        <v>4</v>
      </c>
      <c r="H19" s="11">
        <f t="shared" si="1"/>
        <v>1700000</v>
      </c>
      <c r="I19" s="2">
        <v>4</v>
      </c>
      <c r="J19" s="2">
        <v>4</v>
      </c>
      <c r="K19" s="11">
        <f t="shared" si="2"/>
        <v>400000</v>
      </c>
      <c r="L19" s="2">
        <v>5.0038864362439393E-2</v>
      </c>
    </row>
    <row r="20" spans="1:12" x14ac:dyDescent="0.15">
      <c r="A20" s="26"/>
      <c r="B20" s="2">
        <v>6013</v>
      </c>
      <c r="C20" s="13">
        <v>13</v>
      </c>
      <c r="D20" s="8">
        <v>4</v>
      </c>
      <c r="E20" s="9">
        <f t="shared" si="0"/>
        <v>1300000</v>
      </c>
      <c r="F20" s="8">
        <v>7</v>
      </c>
      <c r="G20" s="8">
        <v>5</v>
      </c>
      <c r="H20" s="9">
        <f t="shared" si="1"/>
        <v>7000000</v>
      </c>
      <c r="I20" s="8">
        <v>6</v>
      </c>
      <c r="J20" s="8">
        <v>4</v>
      </c>
      <c r="K20" s="9">
        <f t="shared" si="2"/>
        <v>600000</v>
      </c>
      <c r="L20" s="2">
        <v>0.10870493829378761</v>
      </c>
    </row>
  </sheetData>
  <mergeCells count="5">
    <mergeCell ref="C1:K1"/>
    <mergeCell ref="C2:E2"/>
    <mergeCell ref="F2:H2"/>
    <mergeCell ref="I2:K2"/>
    <mergeCell ref="A5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DD9F-87D7-E04F-B423-D0C6F2EA650D}">
  <dimension ref="A1:M13"/>
  <sheetViews>
    <sheetView workbookViewId="0"/>
  </sheetViews>
  <sheetFormatPr baseColWidth="10" defaultRowHeight="14" x14ac:dyDescent="0.15"/>
  <cols>
    <col min="1" max="1" width="26" style="2" customWidth="1"/>
    <col min="2" max="6" width="11" style="2" bestFit="1" customWidth="1"/>
    <col min="7" max="7" width="11.1640625" style="2" bestFit="1" customWidth="1"/>
    <col min="8" max="10" width="11" style="2" bestFit="1" customWidth="1"/>
    <col min="11" max="11" width="14" style="2" bestFit="1" customWidth="1"/>
    <col min="12" max="12" width="10.83203125" style="2"/>
    <col min="13" max="13" width="17.1640625" style="2" customWidth="1"/>
    <col min="14" max="16384" width="10.83203125" style="2"/>
  </cols>
  <sheetData>
    <row r="1" spans="1:13" x14ac:dyDescent="0.15">
      <c r="A1" s="1"/>
      <c r="B1" s="18" t="s">
        <v>12</v>
      </c>
      <c r="C1" s="19"/>
      <c r="D1" s="19"/>
      <c r="E1" s="19"/>
      <c r="F1" s="19"/>
      <c r="G1" s="19"/>
      <c r="H1" s="19"/>
      <c r="I1" s="19"/>
      <c r="J1" s="27"/>
      <c r="K1" s="28" t="s">
        <v>22</v>
      </c>
      <c r="L1" s="28"/>
      <c r="M1" s="28"/>
    </row>
    <row r="2" spans="1:13" x14ac:dyDescent="0.15">
      <c r="B2" s="20" t="s">
        <v>1</v>
      </c>
      <c r="C2" s="21"/>
      <c r="D2" s="22"/>
      <c r="E2" s="20" t="s">
        <v>2</v>
      </c>
      <c r="F2" s="23"/>
      <c r="G2" s="24"/>
      <c r="H2" s="25" t="s">
        <v>3</v>
      </c>
      <c r="I2" s="21"/>
      <c r="J2" s="22"/>
    </row>
    <row r="3" spans="1:13" x14ac:dyDescent="0.15">
      <c r="A3" s="10" t="s">
        <v>10</v>
      </c>
      <c r="B3" s="3" t="s">
        <v>4</v>
      </c>
      <c r="C3" s="4" t="s">
        <v>5</v>
      </c>
      <c r="D3" s="5" t="s">
        <v>6</v>
      </c>
      <c r="E3" s="4" t="s">
        <v>4</v>
      </c>
      <c r="F3" s="4" t="s">
        <v>5</v>
      </c>
      <c r="G3" s="5" t="s">
        <v>6</v>
      </c>
      <c r="H3" s="4" t="s">
        <v>4</v>
      </c>
      <c r="I3" s="4" t="s">
        <v>5</v>
      </c>
      <c r="J3" s="5" t="s">
        <v>6</v>
      </c>
      <c r="K3" s="1" t="s">
        <v>23</v>
      </c>
      <c r="L3" s="1"/>
      <c r="M3" s="1" t="s">
        <v>26</v>
      </c>
    </row>
    <row r="4" spans="1:13" x14ac:dyDescent="0.15">
      <c r="A4" s="6" t="s">
        <v>8</v>
      </c>
      <c r="B4" s="14">
        <v>0.9</v>
      </c>
      <c r="C4" s="2">
        <v>0</v>
      </c>
      <c r="D4" s="11">
        <v>9</v>
      </c>
      <c r="E4" s="2">
        <v>0.9</v>
      </c>
      <c r="F4" s="2">
        <v>0</v>
      </c>
      <c r="G4" s="11">
        <v>9</v>
      </c>
      <c r="H4" s="2">
        <v>0.9</v>
      </c>
      <c r="I4" s="2">
        <v>0</v>
      </c>
      <c r="J4" s="11">
        <v>9</v>
      </c>
      <c r="K4" s="2">
        <f>AVERAGE(D4,G4,J4)</f>
        <v>9</v>
      </c>
      <c r="M4" s="2" t="s">
        <v>24</v>
      </c>
    </row>
    <row r="5" spans="1:13" x14ac:dyDescent="0.15">
      <c r="A5" s="15" t="s">
        <v>20</v>
      </c>
      <c r="B5" s="14">
        <v>0.9</v>
      </c>
      <c r="C5" s="2">
        <v>0</v>
      </c>
      <c r="D5" s="11">
        <v>9</v>
      </c>
      <c r="E5" s="2">
        <v>0.9</v>
      </c>
      <c r="F5" s="2">
        <v>0</v>
      </c>
      <c r="G5" s="11">
        <v>9</v>
      </c>
      <c r="H5" s="2">
        <v>0.9</v>
      </c>
      <c r="I5" s="2">
        <v>0</v>
      </c>
      <c r="J5" s="11">
        <v>9</v>
      </c>
      <c r="K5" s="2">
        <f t="shared" ref="K5:K13" si="0">AVERAGE(D5,G5,J5)</f>
        <v>9</v>
      </c>
      <c r="M5" s="2" t="s">
        <v>24</v>
      </c>
    </row>
    <row r="6" spans="1:13" x14ac:dyDescent="0.15">
      <c r="A6" s="12" t="s">
        <v>11</v>
      </c>
      <c r="B6" s="14">
        <v>83</v>
      </c>
      <c r="C6" s="2">
        <v>5</v>
      </c>
      <c r="D6" s="11">
        <v>83000000</v>
      </c>
      <c r="E6" s="2">
        <v>91</v>
      </c>
      <c r="F6" s="2">
        <v>5</v>
      </c>
      <c r="G6" s="11">
        <v>91000000</v>
      </c>
      <c r="H6" s="2">
        <v>448</v>
      </c>
      <c r="I6" s="2">
        <v>4</v>
      </c>
      <c r="J6" s="11">
        <v>44800000</v>
      </c>
      <c r="K6" s="2">
        <f t="shared" si="0"/>
        <v>72933333.333333328</v>
      </c>
      <c r="M6" s="2">
        <v>2.3185965522497429E-7</v>
      </c>
    </row>
    <row r="7" spans="1:13" x14ac:dyDescent="0.15">
      <c r="A7" s="12" t="s">
        <v>13</v>
      </c>
      <c r="B7" s="14">
        <v>173</v>
      </c>
      <c r="C7" s="2">
        <v>5</v>
      </c>
      <c r="D7" s="11">
        <v>173000000</v>
      </c>
      <c r="E7" s="2">
        <v>1000</v>
      </c>
      <c r="F7" s="2">
        <v>5</v>
      </c>
      <c r="G7" s="11">
        <v>1000000000</v>
      </c>
      <c r="H7" s="2">
        <v>118</v>
      </c>
      <c r="I7" s="2">
        <v>5</v>
      </c>
      <c r="J7" s="11">
        <v>118000000</v>
      </c>
      <c r="K7" s="2">
        <f t="shared" si="0"/>
        <v>430333333.33333331</v>
      </c>
      <c r="M7" s="2">
        <v>1.2636385500639271E-5</v>
      </c>
    </row>
    <row r="8" spans="1:13" x14ac:dyDescent="0.15">
      <c r="A8" s="12" t="s">
        <v>14</v>
      </c>
      <c r="B8" s="14">
        <v>0.9</v>
      </c>
      <c r="C8" s="2">
        <v>0</v>
      </c>
      <c r="D8" s="11">
        <v>9</v>
      </c>
      <c r="E8" s="2">
        <v>0.9</v>
      </c>
      <c r="F8" s="2">
        <v>0</v>
      </c>
      <c r="G8" s="11">
        <v>9</v>
      </c>
      <c r="H8" s="2">
        <v>0.9</v>
      </c>
      <c r="I8" s="2">
        <v>0</v>
      </c>
      <c r="J8" s="11">
        <v>9</v>
      </c>
      <c r="K8" s="2">
        <f t="shared" si="0"/>
        <v>9</v>
      </c>
      <c r="M8" s="2" t="s">
        <v>24</v>
      </c>
    </row>
    <row r="9" spans="1:13" x14ac:dyDescent="0.15">
      <c r="A9" s="12" t="s">
        <v>15</v>
      </c>
      <c r="B9" s="14">
        <v>174</v>
      </c>
      <c r="C9" s="2">
        <v>5</v>
      </c>
      <c r="D9" s="11">
        <v>174000000</v>
      </c>
      <c r="E9" s="2">
        <v>134</v>
      </c>
      <c r="F9" s="2">
        <v>5</v>
      </c>
      <c r="G9" s="11">
        <v>134000000</v>
      </c>
      <c r="H9" s="2">
        <v>280</v>
      </c>
      <c r="I9" s="2">
        <v>4</v>
      </c>
      <c r="J9" s="11">
        <v>28000000</v>
      </c>
      <c r="K9" s="2">
        <f t="shared" si="0"/>
        <v>112000000</v>
      </c>
      <c r="M9" s="2">
        <v>9.4191320443920076E-6</v>
      </c>
    </row>
    <row r="10" spans="1:13" x14ac:dyDescent="0.15">
      <c r="A10" s="12" t="s">
        <v>16</v>
      </c>
      <c r="B10" s="14">
        <v>154</v>
      </c>
      <c r="C10" s="2">
        <v>5</v>
      </c>
      <c r="D10" s="11">
        <v>154000000</v>
      </c>
      <c r="E10" s="2">
        <v>103</v>
      </c>
      <c r="F10" s="2">
        <v>5</v>
      </c>
      <c r="G10" s="11">
        <v>103000000</v>
      </c>
      <c r="H10" s="2">
        <v>268</v>
      </c>
      <c r="I10" s="2">
        <v>4</v>
      </c>
      <c r="J10" s="11">
        <v>26800000</v>
      </c>
      <c r="K10" s="2">
        <f t="shared" si="0"/>
        <v>94600000</v>
      </c>
      <c r="M10" s="2">
        <v>7.2128321875608025E-6</v>
      </c>
    </row>
    <row r="11" spans="1:13" x14ac:dyDescent="0.15">
      <c r="A11" s="12" t="s">
        <v>17</v>
      </c>
      <c r="B11" s="14">
        <v>52</v>
      </c>
      <c r="C11" s="2">
        <v>5</v>
      </c>
      <c r="D11" s="11">
        <v>52000000</v>
      </c>
      <c r="E11" s="2">
        <v>121</v>
      </c>
      <c r="F11" s="2">
        <v>5</v>
      </c>
      <c r="G11" s="11">
        <v>121000000</v>
      </c>
      <c r="H11" s="2">
        <v>56</v>
      </c>
      <c r="I11" s="2">
        <v>5</v>
      </c>
      <c r="J11" s="11">
        <v>56000000</v>
      </c>
      <c r="K11" s="2">
        <f t="shared" si="0"/>
        <v>76333333.333333328</v>
      </c>
      <c r="M11" s="2">
        <v>5.0109119564133416E-7</v>
      </c>
    </row>
    <row r="12" spans="1:13" x14ac:dyDescent="0.15">
      <c r="A12" s="12" t="s">
        <v>18</v>
      </c>
      <c r="B12" s="14">
        <v>157</v>
      </c>
      <c r="C12" s="2">
        <v>5</v>
      </c>
      <c r="D12" s="11">
        <v>157000000</v>
      </c>
      <c r="E12" s="2">
        <v>140</v>
      </c>
      <c r="F12" s="2">
        <v>5</v>
      </c>
      <c r="G12" s="11">
        <v>140000000</v>
      </c>
      <c r="H12" s="2">
        <v>72</v>
      </c>
      <c r="I12" s="2">
        <v>5</v>
      </c>
      <c r="J12" s="11">
        <v>72000000</v>
      </c>
      <c r="K12" s="2">
        <f t="shared" si="0"/>
        <v>123000000</v>
      </c>
      <c r="M12" s="2">
        <v>2.9054469080335275E-7</v>
      </c>
    </row>
    <row r="13" spans="1:13" x14ac:dyDescent="0.15">
      <c r="A13" s="12" t="s">
        <v>19</v>
      </c>
      <c r="B13" s="13">
        <v>0.9</v>
      </c>
      <c r="C13" s="8">
        <v>0</v>
      </c>
      <c r="D13" s="9">
        <f>B13*10*10^C13</f>
        <v>9</v>
      </c>
      <c r="E13" s="8">
        <v>0.9</v>
      </c>
      <c r="F13" s="8">
        <v>0</v>
      </c>
      <c r="G13" s="9">
        <f>E13*10*10^F13</f>
        <v>9</v>
      </c>
      <c r="H13" s="8">
        <v>0.9</v>
      </c>
      <c r="I13" s="8">
        <v>0</v>
      </c>
      <c r="J13" s="9">
        <f>H13*10*10^I13</f>
        <v>9</v>
      </c>
      <c r="K13" s="2">
        <f t="shared" si="0"/>
        <v>9</v>
      </c>
      <c r="M13" s="2" t="s">
        <v>24</v>
      </c>
    </row>
  </sheetData>
  <mergeCells count="5">
    <mergeCell ref="B1:J1"/>
    <mergeCell ref="B2:D2"/>
    <mergeCell ref="E2:G2"/>
    <mergeCell ref="H2:J2"/>
    <mergeCell ref="K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fb7881-9ea3-43f6-afc8-98b8852cf175" xsi:nil="true"/>
    <lcf76f155ced4ddcb4097134ff3c332f xmlns="b8f50abe-57b4-4d53-96fe-feaf94f3854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0522E81049E4D8970B065D282F02C" ma:contentTypeVersion="17" ma:contentTypeDescription="Create a new document." ma:contentTypeScope="" ma:versionID="62de181aca8c7966517b1f01524dd0b9">
  <xsd:schema xmlns:xsd="http://www.w3.org/2001/XMLSchema" xmlns:xs="http://www.w3.org/2001/XMLSchema" xmlns:p="http://schemas.microsoft.com/office/2006/metadata/properties" xmlns:ns2="b8f50abe-57b4-4d53-96fe-feaf94f38540" xmlns:ns3="affb7881-9ea3-43f6-afc8-98b8852cf175" targetNamespace="http://schemas.microsoft.com/office/2006/metadata/properties" ma:root="true" ma:fieldsID="1fcc9f0475c5f0d85c844fd9e5715e78" ns2:_="" ns3:_="">
    <xsd:import namespace="b8f50abe-57b4-4d53-96fe-feaf94f38540"/>
    <xsd:import namespace="affb7881-9ea3-43f6-afc8-98b8852cf1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0abe-57b4-4d53-96fe-feaf94f385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b7881-9ea3-43f6-afc8-98b8852cf17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cb66718-2b7d-4864-bedd-de578c99d381}" ma:internalName="TaxCatchAll" ma:showField="CatchAllData" ma:web="affb7881-9ea3-43f6-afc8-98b8852cf1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1FA548-7B84-40F6-A25B-1453B8122AB1}">
  <ds:schemaRefs>
    <ds:schemaRef ds:uri="affb7881-9ea3-43f6-afc8-98b8852cf175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b8f50abe-57b4-4d53-96fe-feaf94f3854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1E9F333-950A-49D6-B986-975C402557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74E4EF-65B1-4B96-ABDD-D566320923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0abe-57b4-4d53-96fe-feaf94f38540"/>
    <ds:schemaRef ds:uri="affb7881-9ea3-43f6-afc8-98b8852cf1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ExD Fig. 3b</vt:lpstr>
      <vt:lpstr>ExD Fig. 3d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Aaron Whiteley</cp:lastModifiedBy>
  <cp:revision/>
  <dcterms:created xsi:type="dcterms:W3CDTF">2023-07-19T15:44:13Z</dcterms:created>
  <dcterms:modified xsi:type="dcterms:W3CDTF">2025-05-09T22:44:10Z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0x0101001D70522E81049E4D8970B065D282F02C</vt:lpwstr>
  </property>
  <property fmtid="{D5CDD505-2E9C-101B-9397-08002B2CF9AE}" pid="3" name="MediaServiceImageTags">
    <vt:lpwstr/>
  </property>
</Properties>
</file>