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coloradoedu.sharepoint.com/sites/CHEM-AARON-WHITELEY-LAB/Shared Documents/General/1 Data/Hannah Ledvina/2. Manuscripts_/2024 Bdello (in progress)/Live version/Source Data/"/>
    </mc:Choice>
  </mc:AlternateContent>
  <xr:revisionPtr revIDLastSave="142" documentId="8_{6552B591-5EC7-CE4A-B7CD-4FDEDEDB3711}" xr6:coauthVersionLast="47" xr6:coauthVersionMax="47" xr10:uidLastSave="{1D779C55-DB36-FA47-957B-A8ED1277BC44}"/>
  <bookViews>
    <workbookView xWindow="3000" yWindow="2600" windowWidth="27240" windowHeight="16440" xr2:uid="{4A100A41-489F-694B-ACD2-8B85FE8B1964}"/>
  </bookViews>
  <sheets>
    <sheet name="ExD Fig. 4a" sheetId="1" r:id="rId1"/>
    <sheet name="ExD Fig. 4b" sheetId="2" r:id="rId2"/>
    <sheet name="ExD Fig. 4c" sheetId="3" r:id="rId3"/>
    <sheet name="ExD Fig. 4d" sheetId="4" r:id="rId4"/>
    <sheet name="ExD Fig. 4e" sheetId="5" r:id="rId5"/>
    <sheet name="ExD Fig. 4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6" l="1"/>
  <c r="H9" i="6"/>
  <c r="E9" i="6"/>
  <c r="K8" i="6"/>
  <c r="H8" i="6"/>
  <c r="E8" i="6"/>
  <c r="K7" i="6"/>
  <c r="H7" i="6"/>
  <c r="E7" i="6"/>
  <c r="K6" i="6"/>
  <c r="H6" i="6"/>
  <c r="E6" i="6"/>
  <c r="K5" i="6"/>
  <c r="H5" i="6"/>
  <c r="E5" i="6"/>
  <c r="K4" i="6"/>
  <c r="H4" i="6"/>
  <c r="E4" i="6"/>
  <c r="K12" i="5"/>
  <c r="H12" i="5"/>
  <c r="E12" i="5"/>
  <c r="K11" i="5"/>
  <c r="H11" i="5"/>
  <c r="E11" i="5"/>
  <c r="K10" i="5"/>
  <c r="H10" i="5"/>
  <c r="E10" i="5"/>
  <c r="K9" i="5"/>
  <c r="H9" i="5"/>
  <c r="E9" i="5"/>
  <c r="K8" i="5"/>
  <c r="H8" i="5"/>
  <c r="E8" i="5"/>
  <c r="K7" i="5"/>
  <c r="H7" i="5"/>
  <c r="E7" i="5"/>
  <c r="K6" i="5"/>
  <c r="H6" i="5"/>
  <c r="E6" i="5"/>
  <c r="K5" i="5"/>
  <c r="H5" i="5"/>
  <c r="E5" i="5"/>
  <c r="K4" i="5"/>
  <c r="H4" i="5"/>
  <c r="E4" i="5"/>
  <c r="K9" i="4"/>
  <c r="H9" i="4"/>
  <c r="E9" i="4"/>
  <c r="K8" i="4"/>
  <c r="H8" i="4"/>
  <c r="E8" i="4"/>
  <c r="K7" i="4"/>
  <c r="H7" i="4"/>
  <c r="E7" i="4"/>
  <c r="K6" i="4"/>
  <c r="H6" i="4"/>
  <c r="E6" i="4"/>
  <c r="K5" i="4"/>
  <c r="H5" i="4"/>
  <c r="E5" i="4"/>
  <c r="K4" i="4"/>
  <c r="H4" i="4"/>
  <c r="E4" i="4"/>
  <c r="K18" i="3"/>
  <c r="K17" i="3"/>
  <c r="K16" i="3"/>
  <c r="K15" i="3"/>
  <c r="K14" i="3"/>
  <c r="H18" i="3"/>
  <c r="H17" i="3"/>
  <c r="H16" i="3"/>
  <c r="H15" i="3"/>
  <c r="H14" i="3"/>
  <c r="K13" i="3"/>
  <c r="K12" i="3"/>
  <c r="K11" i="3"/>
  <c r="K10" i="3"/>
  <c r="K9" i="3"/>
  <c r="H12" i="3"/>
  <c r="H13" i="3"/>
  <c r="H9" i="3"/>
  <c r="H10" i="3"/>
  <c r="H11" i="3"/>
  <c r="E10" i="3"/>
  <c r="E11" i="3"/>
  <c r="E12" i="3"/>
  <c r="E13" i="3"/>
  <c r="E14" i="3"/>
  <c r="E15" i="3"/>
  <c r="E16" i="3"/>
  <c r="E17" i="3"/>
  <c r="E18" i="3"/>
  <c r="E9" i="3"/>
  <c r="K8" i="3"/>
  <c r="H8" i="3"/>
  <c r="E8" i="3"/>
  <c r="K7" i="3"/>
  <c r="H7" i="3"/>
  <c r="E7" i="3"/>
  <c r="K6" i="3"/>
  <c r="H6" i="3"/>
  <c r="E6" i="3"/>
  <c r="K5" i="3"/>
  <c r="H5" i="3"/>
  <c r="E5" i="3"/>
  <c r="K4" i="3"/>
  <c r="H4" i="3"/>
  <c r="E4" i="3"/>
  <c r="K9" i="2"/>
  <c r="H9" i="2"/>
  <c r="E9" i="2"/>
  <c r="K8" i="2"/>
  <c r="H8" i="2"/>
  <c r="E8" i="2"/>
  <c r="K7" i="2"/>
  <c r="H7" i="2"/>
  <c r="E7" i="2"/>
  <c r="K6" i="2"/>
  <c r="H6" i="2"/>
  <c r="E6" i="2"/>
  <c r="K5" i="2"/>
  <c r="H5" i="2"/>
  <c r="E5" i="2"/>
  <c r="K4" i="2"/>
  <c r="H4" i="2"/>
  <c r="E4" i="2"/>
  <c r="K12" i="1"/>
  <c r="K11" i="1"/>
  <c r="K10" i="1"/>
  <c r="K9" i="1"/>
  <c r="K8" i="1"/>
  <c r="K7" i="1"/>
  <c r="K6" i="1"/>
  <c r="K5" i="1"/>
  <c r="K4" i="1"/>
  <c r="H12" i="1"/>
  <c r="H11" i="1"/>
  <c r="H10" i="1"/>
  <c r="H9" i="1"/>
  <c r="H8" i="1"/>
  <c r="H7" i="1"/>
  <c r="H6" i="1"/>
  <c r="H5" i="1"/>
  <c r="H4" i="1"/>
  <c r="E8" i="1"/>
  <c r="E9" i="1"/>
  <c r="E10" i="1"/>
  <c r="E11" i="1"/>
  <c r="E12" i="1"/>
  <c r="E4" i="1"/>
  <c r="E5" i="1"/>
  <c r="E6" i="1"/>
  <c r="E7" i="1"/>
</calcChain>
</file>

<file path=xl/sharedStrings.xml><?xml version="1.0" encoding="utf-8"?>
<sst xmlns="http://schemas.openxmlformats.org/spreadsheetml/2006/main" count="213" uniqueCount="44">
  <si>
    <t>R1</t>
  </si>
  <si>
    <t>R2</t>
  </si>
  <si>
    <t>R3</t>
  </si>
  <si>
    <r>
      <t>Infected with</t>
    </r>
    <r>
      <rPr>
        <b/>
        <i/>
        <sz val="11"/>
        <color theme="1"/>
        <rFont val="Arial"/>
        <family val="2"/>
      </rPr>
      <t xml:space="preserve"> B. bacteriovorus</t>
    </r>
    <r>
      <rPr>
        <b/>
        <sz val="11"/>
        <color theme="1"/>
        <rFont val="Arial"/>
        <family val="2"/>
      </rPr>
      <t xml:space="preserve"> HD100</t>
    </r>
  </si>
  <si>
    <t>Prey Genotype</t>
  </si>
  <si>
    <t>Count</t>
  </si>
  <si>
    <t>Dilution</t>
  </si>
  <si>
    <t>PFU/mL</t>
  </si>
  <si>
    <t>ECOR14</t>
  </si>
  <si>
    <t>Prey Medium</t>
  </si>
  <si>
    <t>K. pneumoniae</t>
  </si>
  <si>
    <t>YT</t>
  </si>
  <si>
    <t>Difco Nutrient Broth</t>
  </si>
  <si>
    <t>LB</t>
  </si>
  <si>
    <r>
      <t xml:space="preserve">ECOR14 </t>
    </r>
    <r>
      <rPr>
        <i/>
        <sz val="11"/>
        <color theme="1"/>
        <rFont val="Arial"/>
        <family val="2"/>
      </rPr>
      <t>csgA::kanR</t>
    </r>
  </si>
  <si>
    <t>Prey Cultivation Temperature</t>
  </si>
  <si>
    <t>Concentration</t>
  </si>
  <si>
    <t>Neat</t>
  </si>
  <si>
    <t>1 to 10</t>
  </si>
  <si>
    <t>1 to 100</t>
  </si>
  <si>
    <t>1 to 1000</t>
  </si>
  <si>
    <t>1 to 10000</t>
  </si>
  <si>
    <t>HD100 Cultivation Medium</t>
  </si>
  <si>
    <t>Dillute Nutrient Broth</t>
  </si>
  <si>
    <t>HD100 age</t>
  </si>
  <si>
    <t>Fresh</t>
  </si>
  <si>
    <t>3 days</t>
  </si>
  <si>
    <t>7 days</t>
  </si>
  <si>
    <t>Assay setup</t>
  </si>
  <si>
    <t>6-well</t>
  </si>
  <si>
    <t>Full plate</t>
  </si>
  <si>
    <t>YT vs DNB</t>
  </si>
  <si>
    <t>DNB vs LB</t>
  </si>
  <si>
    <t>LB vs YT</t>
  </si>
  <si>
    <t>Statistics</t>
  </si>
  <si>
    <t>Cannot calculate</t>
  </si>
  <si>
    <t>37 vs 30</t>
  </si>
  <si>
    <t>cannot calculate</t>
  </si>
  <si>
    <t>vs neat</t>
  </si>
  <si>
    <t>cannot calc</t>
  </si>
  <si>
    <t>dilute vs difco</t>
  </si>
  <si>
    <t>vs fresh</t>
  </si>
  <si>
    <t>vs 6-well</t>
  </si>
  <si>
    <t>Student's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</si>
</sst>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7" xfId="0" applyFont="1" applyBorder="1"/>
    <xf numFmtId="0" fontId="3" fillId="0" borderId="0" xfId="0" applyFont="1"/>
    <xf numFmtId="0" fontId="3" fillId="0" borderId="8" xfId="0" applyFont="1" applyBorder="1"/>
    <xf numFmtId="0" fontId="4" fillId="0" borderId="0" xfId="0" applyFont="1" applyAlignment="1">
      <alignment horizontal="right"/>
    </xf>
    <xf numFmtId="0" fontId="3" fillId="0" borderId="9" xfId="0" applyFont="1" applyBorder="1"/>
    <xf numFmtId="0" fontId="3" fillId="0" borderId="10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20" fontId="6" fillId="0" borderId="0" xfId="0" applyNumberFormat="1" applyFont="1" applyAlignment="1">
      <alignment horizontal="right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3" fillId="2" borderId="8" xfId="0" applyFont="1" applyFill="1" applyBorder="1"/>
    <xf numFmtId="0" fontId="3" fillId="2" borderId="7" xfId="0" applyFont="1" applyFill="1" applyBorder="1"/>
    <xf numFmtId="0" fontId="3" fillId="2" borderId="1" xfId="0" applyFont="1" applyFill="1" applyBorder="1"/>
    <xf numFmtId="0" fontId="3" fillId="2" borderId="10" xfId="0" applyFont="1" applyFill="1" applyBorder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2" borderId="2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/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7B0D-2C60-9C4C-B93C-481148F31DE3}">
  <dimension ref="A1:M21"/>
  <sheetViews>
    <sheetView tabSelected="1" workbookViewId="0"/>
  </sheetViews>
  <sheetFormatPr baseColWidth="10" defaultRowHeight="14" x14ac:dyDescent="0.15"/>
  <cols>
    <col min="1" max="1" width="20" style="5" customWidth="1"/>
    <col min="2" max="2" width="20" style="7" customWidth="1"/>
    <col min="3" max="12" width="10.83203125" style="7"/>
    <col min="13" max="13" width="15.33203125" style="7" customWidth="1"/>
    <col min="14" max="16384" width="10.83203125" style="7"/>
  </cols>
  <sheetData>
    <row r="1" spans="1:13" x14ac:dyDescent="0.15">
      <c r="C1" s="25" t="s">
        <v>3</v>
      </c>
      <c r="D1" s="26"/>
      <c r="E1" s="26"/>
      <c r="F1" s="26"/>
      <c r="G1" s="26"/>
      <c r="H1" s="26"/>
      <c r="I1" s="26"/>
      <c r="J1" s="26"/>
      <c r="K1" s="26"/>
      <c r="M1" s="16" t="s">
        <v>34</v>
      </c>
    </row>
    <row r="2" spans="1:13" x14ac:dyDescent="0.15">
      <c r="C2" s="27" t="s">
        <v>0</v>
      </c>
      <c r="D2" s="28"/>
      <c r="E2" s="29"/>
      <c r="F2" s="30" t="s">
        <v>1</v>
      </c>
      <c r="G2" s="31"/>
      <c r="H2" s="32"/>
      <c r="I2" s="33" t="s">
        <v>2</v>
      </c>
      <c r="J2" s="28"/>
      <c r="K2" s="29"/>
    </row>
    <row r="3" spans="1:13" x14ac:dyDescent="0.15">
      <c r="A3" s="13" t="s">
        <v>4</v>
      </c>
      <c r="B3" s="13" t="s">
        <v>9</v>
      </c>
      <c r="C3" s="2" t="s">
        <v>5</v>
      </c>
      <c r="D3" s="3" t="s">
        <v>6</v>
      </c>
      <c r="E3" s="4" t="s">
        <v>7</v>
      </c>
      <c r="F3" s="17" t="s">
        <v>5</v>
      </c>
      <c r="G3" s="17" t="s">
        <v>6</v>
      </c>
      <c r="H3" s="18" t="s">
        <v>7</v>
      </c>
      <c r="I3" s="3" t="s">
        <v>5</v>
      </c>
      <c r="J3" s="3" t="s">
        <v>6</v>
      </c>
      <c r="K3" s="4" t="s">
        <v>7</v>
      </c>
      <c r="M3" s="3" t="s">
        <v>43</v>
      </c>
    </row>
    <row r="4" spans="1:13" x14ac:dyDescent="0.15">
      <c r="A4" s="34" t="s">
        <v>10</v>
      </c>
      <c r="B4" s="5" t="s">
        <v>11</v>
      </c>
      <c r="C4" s="6">
        <v>55</v>
      </c>
      <c r="D4" s="7">
        <v>5</v>
      </c>
      <c r="E4" s="8">
        <f t="shared" ref="E4:E12" si="0">C4*10*10^D4</f>
        <v>55000000</v>
      </c>
      <c r="F4" s="19">
        <v>17</v>
      </c>
      <c r="G4" s="19">
        <v>5</v>
      </c>
      <c r="H4" s="20">
        <f t="shared" ref="H4:H12" si="1">F4*10*10^G4</f>
        <v>17000000</v>
      </c>
      <c r="I4" s="7">
        <v>99</v>
      </c>
      <c r="J4" s="7">
        <v>4</v>
      </c>
      <c r="K4" s="8">
        <f t="shared" ref="K4:K12" si="2">I4*10*10^J4</f>
        <v>9900000</v>
      </c>
      <c r="L4" s="7" t="s">
        <v>31</v>
      </c>
      <c r="M4" s="7">
        <v>0.83780903660854522</v>
      </c>
    </row>
    <row r="5" spans="1:13" x14ac:dyDescent="0.15">
      <c r="A5" s="34"/>
      <c r="B5" s="14" t="s">
        <v>12</v>
      </c>
      <c r="C5" s="6">
        <v>54</v>
      </c>
      <c r="D5" s="7">
        <v>5</v>
      </c>
      <c r="E5" s="8">
        <f t="shared" si="0"/>
        <v>54000000</v>
      </c>
      <c r="F5" s="19">
        <v>12</v>
      </c>
      <c r="G5" s="19">
        <v>5</v>
      </c>
      <c r="H5" s="20">
        <f t="shared" si="1"/>
        <v>12000000</v>
      </c>
      <c r="I5" s="7">
        <v>87</v>
      </c>
      <c r="J5" s="7">
        <v>4</v>
      </c>
      <c r="K5" s="8">
        <f t="shared" si="2"/>
        <v>8700000</v>
      </c>
      <c r="L5" s="7" t="s">
        <v>32</v>
      </c>
      <c r="M5" s="7">
        <v>0.92850975928352919</v>
      </c>
    </row>
    <row r="6" spans="1:13" x14ac:dyDescent="0.15">
      <c r="A6" s="34"/>
      <c r="B6" s="5" t="s">
        <v>13</v>
      </c>
      <c r="C6" s="6">
        <v>58</v>
      </c>
      <c r="D6" s="7">
        <v>5</v>
      </c>
      <c r="E6" s="8">
        <f t="shared" si="0"/>
        <v>58000000</v>
      </c>
      <c r="F6" s="19">
        <v>50</v>
      </c>
      <c r="G6" s="19">
        <v>4</v>
      </c>
      <c r="H6" s="20">
        <f t="shared" si="1"/>
        <v>5000000</v>
      </c>
      <c r="I6" s="7">
        <v>15</v>
      </c>
      <c r="J6" s="7">
        <v>5</v>
      </c>
      <c r="K6" s="8">
        <f t="shared" si="2"/>
        <v>15000000</v>
      </c>
      <c r="L6" s="7" t="s">
        <v>33</v>
      </c>
      <c r="M6" s="7">
        <v>0.78693665991239192</v>
      </c>
    </row>
    <row r="7" spans="1:13" x14ac:dyDescent="0.15">
      <c r="A7" s="24" t="s">
        <v>8</v>
      </c>
      <c r="B7" s="5" t="s">
        <v>11</v>
      </c>
      <c r="C7" s="6">
        <v>0.9</v>
      </c>
      <c r="D7" s="7">
        <v>0</v>
      </c>
      <c r="E7" s="8">
        <f>C7*10*10^D7</f>
        <v>9</v>
      </c>
      <c r="F7" s="21">
        <v>0.9</v>
      </c>
      <c r="G7" s="19">
        <v>0</v>
      </c>
      <c r="H7" s="20">
        <f>F7*10*10^G7</f>
        <v>9</v>
      </c>
      <c r="I7" s="6">
        <v>0.9</v>
      </c>
      <c r="J7" s="7">
        <v>0</v>
      </c>
      <c r="K7" s="8">
        <f>I7*10*10^J7</f>
        <v>9</v>
      </c>
      <c r="L7" s="7" t="s">
        <v>31</v>
      </c>
      <c r="M7" s="7" t="s">
        <v>35</v>
      </c>
    </row>
    <row r="8" spans="1:13" x14ac:dyDescent="0.15">
      <c r="A8" s="24"/>
      <c r="B8" s="14" t="s">
        <v>12</v>
      </c>
      <c r="C8" s="6">
        <v>0.9</v>
      </c>
      <c r="D8" s="7">
        <v>0</v>
      </c>
      <c r="E8" s="8">
        <f t="shared" si="0"/>
        <v>9</v>
      </c>
      <c r="F8" s="21">
        <v>0.9</v>
      </c>
      <c r="G8" s="19">
        <v>0</v>
      </c>
      <c r="H8" s="20">
        <f t="shared" si="1"/>
        <v>9</v>
      </c>
      <c r="I8" s="6">
        <v>0.9</v>
      </c>
      <c r="J8" s="7">
        <v>0</v>
      </c>
      <c r="K8" s="8">
        <f t="shared" si="2"/>
        <v>9</v>
      </c>
      <c r="L8" s="7" t="s">
        <v>32</v>
      </c>
      <c r="M8" s="7" t="s">
        <v>35</v>
      </c>
    </row>
    <row r="9" spans="1:13" x14ac:dyDescent="0.15">
      <c r="A9" s="24"/>
      <c r="B9" s="5" t="s">
        <v>13</v>
      </c>
      <c r="C9" s="6">
        <v>0.9</v>
      </c>
      <c r="D9" s="7">
        <v>0</v>
      </c>
      <c r="E9" s="8">
        <f t="shared" si="0"/>
        <v>9</v>
      </c>
      <c r="F9" s="21">
        <v>0.9</v>
      </c>
      <c r="G9" s="19">
        <v>0</v>
      </c>
      <c r="H9" s="20">
        <f t="shared" si="1"/>
        <v>9</v>
      </c>
      <c r="I9" s="6">
        <v>0.9</v>
      </c>
      <c r="J9" s="7">
        <v>0</v>
      </c>
      <c r="K9" s="8">
        <f t="shared" si="2"/>
        <v>9</v>
      </c>
      <c r="L9" s="7" t="s">
        <v>33</v>
      </c>
      <c r="M9" s="7" t="s">
        <v>35</v>
      </c>
    </row>
    <row r="10" spans="1:13" x14ac:dyDescent="0.15">
      <c r="A10" s="24" t="s">
        <v>14</v>
      </c>
      <c r="B10" s="5" t="s">
        <v>11</v>
      </c>
      <c r="C10" s="6">
        <v>33</v>
      </c>
      <c r="D10" s="7">
        <v>5</v>
      </c>
      <c r="E10" s="8">
        <f t="shared" si="0"/>
        <v>33000000</v>
      </c>
      <c r="F10" s="19">
        <v>27</v>
      </c>
      <c r="G10" s="19">
        <v>4</v>
      </c>
      <c r="H10" s="20">
        <f t="shared" si="1"/>
        <v>2700000</v>
      </c>
      <c r="I10" s="7">
        <v>20</v>
      </c>
      <c r="J10" s="7">
        <v>5</v>
      </c>
      <c r="K10" s="8">
        <f t="shared" si="2"/>
        <v>20000000</v>
      </c>
      <c r="L10" s="7" t="s">
        <v>31</v>
      </c>
      <c r="M10" s="7">
        <v>0.8134814180132296</v>
      </c>
    </row>
    <row r="11" spans="1:13" x14ac:dyDescent="0.15">
      <c r="A11" s="24"/>
      <c r="B11" s="14" t="s">
        <v>12</v>
      </c>
      <c r="C11" s="6">
        <v>40</v>
      </c>
      <c r="D11" s="7">
        <v>5</v>
      </c>
      <c r="E11" s="8">
        <f t="shared" si="0"/>
        <v>40000000</v>
      </c>
      <c r="F11" s="19">
        <v>12</v>
      </c>
      <c r="G11" s="19">
        <v>4</v>
      </c>
      <c r="H11" s="20">
        <f t="shared" si="1"/>
        <v>1200000</v>
      </c>
      <c r="I11" s="7">
        <v>14</v>
      </c>
      <c r="J11" s="7">
        <v>5</v>
      </c>
      <c r="K11" s="8">
        <f t="shared" si="2"/>
        <v>14000000</v>
      </c>
      <c r="L11" s="7" t="s">
        <v>32</v>
      </c>
      <c r="M11" s="7">
        <v>0.60508570450848143</v>
      </c>
    </row>
    <row r="12" spans="1:13" x14ac:dyDescent="0.15">
      <c r="A12" s="24"/>
      <c r="B12" s="5" t="s">
        <v>13</v>
      </c>
      <c r="C12" s="10">
        <v>500</v>
      </c>
      <c r="D12" s="1">
        <v>4</v>
      </c>
      <c r="E12" s="11">
        <f t="shared" si="0"/>
        <v>50000000</v>
      </c>
      <c r="F12" s="22">
        <v>24</v>
      </c>
      <c r="G12" s="22">
        <v>2</v>
      </c>
      <c r="H12" s="23">
        <f t="shared" si="1"/>
        <v>24000</v>
      </c>
      <c r="I12" s="1">
        <v>80</v>
      </c>
      <c r="J12" s="1">
        <v>4</v>
      </c>
      <c r="K12" s="11">
        <f t="shared" si="2"/>
        <v>8000000</v>
      </c>
      <c r="L12" s="7" t="s">
        <v>33</v>
      </c>
      <c r="M12" s="7">
        <v>0.51276800068163275</v>
      </c>
    </row>
    <row r="13" spans="1:13" x14ac:dyDescent="0.15">
      <c r="B13" s="12"/>
    </row>
    <row r="14" spans="1:13" x14ac:dyDescent="0.15">
      <c r="B14" s="12"/>
    </row>
    <row r="15" spans="1:13" x14ac:dyDescent="0.15">
      <c r="B15" s="12"/>
    </row>
    <row r="16" spans="1:13" x14ac:dyDescent="0.15">
      <c r="B16" s="12"/>
    </row>
    <row r="17" spans="2:2" x14ac:dyDescent="0.15">
      <c r="B17" s="12"/>
    </row>
    <row r="18" spans="2:2" x14ac:dyDescent="0.15">
      <c r="B18" s="12"/>
    </row>
    <row r="19" spans="2:2" x14ac:dyDescent="0.15">
      <c r="B19" s="12"/>
    </row>
    <row r="20" spans="2:2" x14ac:dyDescent="0.15">
      <c r="B20" s="12"/>
    </row>
    <row r="21" spans="2:2" x14ac:dyDescent="0.15">
      <c r="B21" s="12"/>
    </row>
  </sheetData>
  <mergeCells count="7">
    <mergeCell ref="A10:A12"/>
    <mergeCell ref="C1:K1"/>
    <mergeCell ref="C2:E2"/>
    <mergeCell ref="F2:H2"/>
    <mergeCell ref="I2:K2"/>
    <mergeCell ref="A4:A6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1EDE3-12E0-B245-B0F5-DBB248BB2441}">
  <dimension ref="A1:M9"/>
  <sheetViews>
    <sheetView workbookViewId="0">
      <selection activeCell="C29" sqref="C29"/>
    </sheetView>
  </sheetViews>
  <sheetFormatPr baseColWidth="10" defaultRowHeight="14" x14ac:dyDescent="0.15"/>
  <cols>
    <col min="1" max="1" width="19" style="5" customWidth="1"/>
    <col min="2" max="2" width="26.6640625" style="5" customWidth="1"/>
    <col min="3" max="16384" width="10.83203125" style="7"/>
  </cols>
  <sheetData>
    <row r="1" spans="1:13" x14ac:dyDescent="0.15">
      <c r="C1" s="25" t="s">
        <v>3</v>
      </c>
      <c r="D1" s="26"/>
      <c r="E1" s="26"/>
      <c r="F1" s="26"/>
      <c r="G1" s="26"/>
      <c r="H1" s="26"/>
      <c r="I1" s="26"/>
      <c r="J1" s="26"/>
      <c r="K1" s="26"/>
      <c r="M1" s="16" t="s">
        <v>34</v>
      </c>
    </row>
    <row r="2" spans="1:13" x14ac:dyDescent="0.15">
      <c r="C2" s="27" t="s">
        <v>0</v>
      </c>
      <c r="D2" s="28"/>
      <c r="E2" s="29"/>
      <c r="F2" s="30" t="s">
        <v>1</v>
      </c>
      <c r="G2" s="31"/>
      <c r="H2" s="32"/>
      <c r="I2" s="33" t="s">
        <v>2</v>
      </c>
      <c r="J2" s="28"/>
      <c r="K2" s="29"/>
    </row>
    <row r="3" spans="1:13" x14ac:dyDescent="0.15">
      <c r="A3" s="13" t="s">
        <v>4</v>
      </c>
      <c r="B3" s="13" t="s">
        <v>15</v>
      </c>
      <c r="C3" s="2" t="s">
        <v>5</v>
      </c>
      <c r="D3" s="3" t="s">
        <v>6</v>
      </c>
      <c r="E3" s="4" t="s">
        <v>7</v>
      </c>
      <c r="F3" s="17" t="s">
        <v>5</v>
      </c>
      <c r="G3" s="17" t="s">
        <v>6</v>
      </c>
      <c r="H3" s="18" t="s">
        <v>7</v>
      </c>
      <c r="I3" s="3" t="s">
        <v>5</v>
      </c>
      <c r="J3" s="3" t="s">
        <v>6</v>
      </c>
      <c r="K3" s="4" t="s">
        <v>7</v>
      </c>
      <c r="M3" s="3" t="s">
        <v>43</v>
      </c>
    </row>
    <row r="4" spans="1:13" x14ac:dyDescent="0.15">
      <c r="A4" s="9" t="s">
        <v>10</v>
      </c>
      <c r="B4" s="5">
        <v>37</v>
      </c>
      <c r="C4" s="6">
        <v>38</v>
      </c>
      <c r="D4" s="7">
        <v>5</v>
      </c>
      <c r="E4" s="8">
        <f t="shared" ref="E4:E9" si="0">C4*10*10^D4</f>
        <v>38000000</v>
      </c>
      <c r="F4" s="19">
        <v>24</v>
      </c>
      <c r="G4" s="19">
        <v>5</v>
      </c>
      <c r="H4" s="20">
        <f t="shared" ref="H4:H9" si="1">F4*10*10^G4</f>
        <v>24000000</v>
      </c>
      <c r="I4" s="7">
        <v>10</v>
      </c>
      <c r="J4" s="7">
        <v>5</v>
      </c>
      <c r="K4" s="8">
        <f t="shared" ref="K4:K9" si="2">I4*10*10^J4</f>
        <v>10000000</v>
      </c>
      <c r="L4" s="3" t="s">
        <v>36</v>
      </c>
      <c r="M4" s="7">
        <v>0.59354131704353197</v>
      </c>
    </row>
    <row r="5" spans="1:13" x14ac:dyDescent="0.15">
      <c r="A5" s="14"/>
      <c r="B5" s="14">
        <v>30</v>
      </c>
      <c r="C5" s="6">
        <v>37</v>
      </c>
      <c r="D5" s="7">
        <v>5</v>
      </c>
      <c r="E5" s="8">
        <f t="shared" si="0"/>
        <v>37000000</v>
      </c>
      <c r="F5" s="19">
        <v>60</v>
      </c>
      <c r="G5" s="19">
        <v>5</v>
      </c>
      <c r="H5" s="20">
        <f t="shared" si="1"/>
        <v>60000000</v>
      </c>
      <c r="I5" s="7">
        <v>120</v>
      </c>
      <c r="J5" s="7">
        <v>4</v>
      </c>
      <c r="K5" s="8">
        <f t="shared" si="2"/>
        <v>12000000</v>
      </c>
    </row>
    <row r="6" spans="1:13" x14ac:dyDescent="0.15">
      <c r="A6" s="5" t="s">
        <v>8</v>
      </c>
      <c r="B6" s="5">
        <v>37</v>
      </c>
      <c r="C6" s="6">
        <v>0.9</v>
      </c>
      <c r="D6" s="7">
        <v>0</v>
      </c>
      <c r="E6" s="8">
        <f>C6*10*10^D6</f>
        <v>9</v>
      </c>
      <c r="F6" s="21">
        <v>0.9</v>
      </c>
      <c r="G6" s="19">
        <v>0</v>
      </c>
      <c r="H6" s="20">
        <f>F6*10*10^G6</f>
        <v>9</v>
      </c>
      <c r="I6" s="6">
        <v>0.9</v>
      </c>
      <c r="J6" s="7">
        <v>0</v>
      </c>
      <c r="K6" s="8">
        <f>I6*10*10^J6</f>
        <v>9</v>
      </c>
      <c r="L6" s="3" t="s">
        <v>36</v>
      </c>
      <c r="M6" s="7" t="s">
        <v>37</v>
      </c>
    </row>
    <row r="7" spans="1:13" x14ac:dyDescent="0.15">
      <c r="B7" s="14">
        <v>30</v>
      </c>
      <c r="C7" s="6">
        <v>0.9</v>
      </c>
      <c r="D7" s="7">
        <v>0</v>
      </c>
      <c r="E7" s="8">
        <f t="shared" si="0"/>
        <v>9</v>
      </c>
      <c r="F7" s="21">
        <v>0.9</v>
      </c>
      <c r="G7" s="19">
        <v>0</v>
      </c>
      <c r="H7" s="20">
        <f t="shared" si="1"/>
        <v>9</v>
      </c>
      <c r="I7" s="6">
        <v>0.9</v>
      </c>
      <c r="J7" s="7">
        <v>0</v>
      </c>
      <c r="K7" s="8">
        <f t="shared" si="2"/>
        <v>9</v>
      </c>
    </row>
    <row r="8" spans="1:13" x14ac:dyDescent="0.15">
      <c r="A8" s="5" t="s">
        <v>14</v>
      </c>
      <c r="B8" s="5">
        <v>37</v>
      </c>
      <c r="C8" s="6">
        <v>50</v>
      </c>
      <c r="D8" s="7">
        <v>5</v>
      </c>
      <c r="E8" s="8">
        <f t="shared" si="0"/>
        <v>50000000</v>
      </c>
      <c r="F8" s="19">
        <v>80</v>
      </c>
      <c r="G8" s="19">
        <v>4</v>
      </c>
      <c r="H8" s="20">
        <f t="shared" si="1"/>
        <v>8000000</v>
      </c>
      <c r="I8" s="7">
        <v>59</v>
      </c>
      <c r="J8" s="7">
        <v>5</v>
      </c>
      <c r="K8" s="8">
        <f t="shared" si="2"/>
        <v>59000000</v>
      </c>
      <c r="L8" s="3" t="s">
        <v>36</v>
      </c>
      <c r="M8" s="7">
        <v>0.51764528516631791</v>
      </c>
    </row>
    <row r="9" spans="1:13" x14ac:dyDescent="0.15">
      <c r="B9" s="14">
        <v>30</v>
      </c>
      <c r="C9" s="10">
        <v>21</v>
      </c>
      <c r="D9" s="1">
        <v>5</v>
      </c>
      <c r="E9" s="11">
        <f t="shared" si="0"/>
        <v>21000000</v>
      </c>
      <c r="F9" s="22">
        <v>21</v>
      </c>
      <c r="G9" s="22">
        <v>4</v>
      </c>
      <c r="H9" s="23">
        <f t="shared" si="1"/>
        <v>2100000</v>
      </c>
      <c r="I9" s="1">
        <v>48</v>
      </c>
      <c r="J9" s="1">
        <v>5</v>
      </c>
      <c r="K9" s="11">
        <f t="shared" si="2"/>
        <v>48000000</v>
      </c>
    </row>
  </sheetData>
  <mergeCells count="4">
    <mergeCell ref="C1:K1"/>
    <mergeCell ref="C2:E2"/>
    <mergeCell ref="F2:H2"/>
    <mergeCell ref="I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E1D8-00C3-6B4E-A8F1-AABCCD2D5D43}">
  <dimension ref="A1:M21"/>
  <sheetViews>
    <sheetView workbookViewId="0">
      <selection activeCell="F2" sqref="F2:H2"/>
    </sheetView>
  </sheetViews>
  <sheetFormatPr baseColWidth="10" defaultRowHeight="14" x14ac:dyDescent="0.15"/>
  <cols>
    <col min="1" max="1" width="22" style="5" customWidth="1"/>
    <col min="2" max="2" width="14.5" style="7" customWidth="1"/>
    <col min="3" max="16384" width="10.83203125" style="7"/>
  </cols>
  <sheetData>
    <row r="1" spans="1:13" x14ac:dyDescent="0.15">
      <c r="C1" s="25" t="s">
        <v>3</v>
      </c>
      <c r="D1" s="26"/>
      <c r="E1" s="26"/>
      <c r="F1" s="26"/>
      <c r="G1" s="26"/>
      <c r="H1" s="26"/>
      <c r="I1" s="26"/>
      <c r="J1" s="26"/>
      <c r="K1" s="26"/>
      <c r="M1" s="16" t="s">
        <v>34</v>
      </c>
    </row>
    <row r="2" spans="1:13" x14ac:dyDescent="0.15">
      <c r="C2" s="27" t="s">
        <v>0</v>
      </c>
      <c r="D2" s="28"/>
      <c r="E2" s="29"/>
      <c r="F2" s="30" t="s">
        <v>1</v>
      </c>
      <c r="G2" s="31"/>
      <c r="H2" s="32"/>
      <c r="I2" s="33" t="s">
        <v>2</v>
      </c>
      <c r="J2" s="28"/>
      <c r="K2" s="29"/>
    </row>
    <row r="3" spans="1:13" x14ac:dyDescent="0.15">
      <c r="A3" s="13" t="s">
        <v>4</v>
      </c>
      <c r="B3" s="13" t="s">
        <v>16</v>
      </c>
      <c r="C3" s="2" t="s">
        <v>5</v>
      </c>
      <c r="D3" s="3" t="s">
        <v>6</v>
      </c>
      <c r="E3" s="4" t="s">
        <v>7</v>
      </c>
      <c r="F3" s="17" t="s">
        <v>5</v>
      </c>
      <c r="G3" s="17" t="s">
        <v>6</v>
      </c>
      <c r="H3" s="18" t="s">
        <v>7</v>
      </c>
      <c r="I3" s="3" t="s">
        <v>5</v>
      </c>
      <c r="J3" s="3" t="s">
        <v>6</v>
      </c>
      <c r="K3" s="4" t="s">
        <v>7</v>
      </c>
      <c r="M3" s="3" t="s">
        <v>43</v>
      </c>
    </row>
    <row r="4" spans="1:13" x14ac:dyDescent="0.15">
      <c r="A4" s="35" t="s">
        <v>10</v>
      </c>
      <c r="B4" s="5" t="s">
        <v>17</v>
      </c>
      <c r="C4" s="6">
        <v>156</v>
      </c>
      <c r="D4" s="7">
        <v>5</v>
      </c>
      <c r="E4" s="8">
        <f t="shared" ref="E4:E18" si="0">C4*10*10^D4</f>
        <v>156000000</v>
      </c>
      <c r="F4" s="19">
        <v>87</v>
      </c>
      <c r="G4" s="19">
        <v>5</v>
      </c>
      <c r="H4" s="20">
        <f t="shared" ref="H4:H8" si="1">F4*10*10^G4</f>
        <v>87000000</v>
      </c>
      <c r="I4" s="7">
        <v>99</v>
      </c>
      <c r="J4" s="7">
        <v>5</v>
      </c>
      <c r="K4" s="8">
        <f t="shared" ref="K4:K8" si="2">I4*10*10^J4</f>
        <v>99000000</v>
      </c>
    </row>
    <row r="5" spans="1:13" x14ac:dyDescent="0.15">
      <c r="A5" s="35"/>
      <c r="B5" s="15" t="s">
        <v>18</v>
      </c>
      <c r="C5" s="6">
        <v>200</v>
      </c>
      <c r="D5" s="7">
        <v>5</v>
      </c>
      <c r="E5" s="8">
        <f t="shared" si="0"/>
        <v>200000000</v>
      </c>
      <c r="F5" s="19">
        <v>120</v>
      </c>
      <c r="G5" s="19">
        <v>5</v>
      </c>
      <c r="H5" s="20">
        <f t="shared" si="1"/>
        <v>120000000</v>
      </c>
      <c r="I5" s="7">
        <v>87</v>
      </c>
      <c r="J5" s="7">
        <v>5</v>
      </c>
      <c r="K5" s="8">
        <f t="shared" si="2"/>
        <v>87000000</v>
      </c>
      <c r="L5" s="7" t="s">
        <v>38</v>
      </c>
      <c r="M5" s="7">
        <v>0.65008460641446719</v>
      </c>
    </row>
    <row r="6" spans="1:13" x14ac:dyDescent="0.15">
      <c r="A6" s="35"/>
      <c r="B6" s="5" t="s">
        <v>19</v>
      </c>
      <c r="C6" s="6">
        <v>60</v>
      </c>
      <c r="D6" s="7">
        <v>5</v>
      </c>
      <c r="E6" s="8">
        <f t="shared" si="0"/>
        <v>60000000</v>
      </c>
      <c r="F6" s="19">
        <v>96</v>
      </c>
      <c r="G6" s="19">
        <v>5</v>
      </c>
      <c r="H6" s="20">
        <f t="shared" si="1"/>
        <v>96000000</v>
      </c>
      <c r="I6" s="7">
        <v>15</v>
      </c>
      <c r="J6" s="7">
        <v>5</v>
      </c>
      <c r="K6" s="8">
        <f t="shared" si="2"/>
        <v>15000000</v>
      </c>
      <c r="L6" s="7" t="s">
        <v>38</v>
      </c>
      <c r="M6" s="7">
        <v>0.19274763595622899</v>
      </c>
    </row>
    <row r="7" spans="1:13" x14ac:dyDescent="0.15">
      <c r="A7" s="35"/>
      <c r="B7" s="5" t="s">
        <v>20</v>
      </c>
      <c r="C7" s="6">
        <v>5</v>
      </c>
      <c r="D7" s="7">
        <v>5</v>
      </c>
      <c r="E7" s="8">
        <f>C7*10*10^D7</f>
        <v>5000000</v>
      </c>
      <c r="F7" s="21">
        <v>4</v>
      </c>
      <c r="G7" s="19">
        <v>5</v>
      </c>
      <c r="H7" s="20">
        <f>F7*10*10^G7</f>
        <v>4000000</v>
      </c>
      <c r="I7" s="6">
        <v>8</v>
      </c>
      <c r="J7" s="7">
        <v>5</v>
      </c>
      <c r="K7" s="8">
        <f>I7*10*10^J7</f>
        <v>8000000</v>
      </c>
      <c r="L7" s="7" t="s">
        <v>38</v>
      </c>
      <c r="M7" s="7">
        <v>3.6942959655340222E-4</v>
      </c>
    </row>
    <row r="8" spans="1:13" x14ac:dyDescent="0.15">
      <c r="A8" s="35"/>
      <c r="B8" s="14" t="s">
        <v>21</v>
      </c>
      <c r="C8" s="6">
        <v>6</v>
      </c>
      <c r="D8" s="7">
        <v>5</v>
      </c>
      <c r="E8" s="8">
        <f t="shared" si="0"/>
        <v>6000000</v>
      </c>
      <c r="F8" s="21">
        <v>6</v>
      </c>
      <c r="G8" s="19">
        <v>5</v>
      </c>
      <c r="H8" s="20">
        <f t="shared" si="1"/>
        <v>6000000</v>
      </c>
      <c r="I8" s="6">
        <v>6</v>
      </c>
      <c r="J8" s="7">
        <v>5</v>
      </c>
      <c r="K8" s="8">
        <f t="shared" si="2"/>
        <v>6000000</v>
      </c>
      <c r="L8" s="7" t="s">
        <v>38</v>
      </c>
      <c r="M8" s="7">
        <v>8.0089698318807116E-5</v>
      </c>
    </row>
    <row r="9" spans="1:13" x14ac:dyDescent="0.15">
      <c r="A9" s="36" t="s">
        <v>8</v>
      </c>
      <c r="B9" s="5" t="s">
        <v>17</v>
      </c>
      <c r="C9" s="6">
        <v>0.9</v>
      </c>
      <c r="D9" s="7">
        <v>0</v>
      </c>
      <c r="E9" s="8">
        <f t="shared" si="0"/>
        <v>9</v>
      </c>
      <c r="F9" s="21">
        <v>0.9</v>
      </c>
      <c r="G9" s="19">
        <v>0</v>
      </c>
      <c r="H9" s="20">
        <f>F9*10*10^G9</f>
        <v>9</v>
      </c>
      <c r="I9" s="6">
        <v>0.9</v>
      </c>
      <c r="J9" s="7">
        <v>0</v>
      </c>
      <c r="K9" s="8">
        <f>I9*10*10^J9</f>
        <v>9</v>
      </c>
    </row>
    <row r="10" spans="1:13" x14ac:dyDescent="0.15">
      <c r="A10" s="36"/>
      <c r="B10" s="15" t="s">
        <v>18</v>
      </c>
      <c r="C10" s="6">
        <v>0.9</v>
      </c>
      <c r="D10" s="7">
        <v>0</v>
      </c>
      <c r="E10" s="8">
        <f t="shared" si="0"/>
        <v>9</v>
      </c>
      <c r="F10" s="21">
        <v>0.9</v>
      </c>
      <c r="G10" s="19">
        <v>0</v>
      </c>
      <c r="H10" s="20">
        <f t="shared" ref="H10:H11" si="3">F10*10*10^G10</f>
        <v>9</v>
      </c>
      <c r="I10" s="6">
        <v>0.9</v>
      </c>
      <c r="J10" s="7">
        <v>0</v>
      </c>
      <c r="K10" s="8">
        <f t="shared" ref="K10:K11" si="4">I10*10*10^J10</f>
        <v>9</v>
      </c>
      <c r="L10" s="7" t="s">
        <v>38</v>
      </c>
      <c r="M10" s="7" t="s">
        <v>39</v>
      </c>
    </row>
    <row r="11" spans="1:13" x14ac:dyDescent="0.15">
      <c r="A11" s="36"/>
      <c r="B11" s="5" t="s">
        <v>19</v>
      </c>
      <c r="C11" s="6">
        <v>0.9</v>
      </c>
      <c r="D11" s="7">
        <v>0</v>
      </c>
      <c r="E11" s="8">
        <f t="shared" si="0"/>
        <v>9</v>
      </c>
      <c r="F11" s="21">
        <v>0.9</v>
      </c>
      <c r="G11" s="19">
        <v>0</v>
      </c>
      <c r="H11" s="20">
        <f t="shared" si="3"/>
        <v>9</v>
      </c>
      <c r="I11" s="6">
        <v>0.9</v>
      </c>
      <c r="J11" s="7">
        <v>0</v>
      </c>
      <c r="K11" s="8">
        <f t="shared" si="4"/>
        <v>9</v>
      </c>
      <c r="L11" s="7" t="s">
        <v>38</v>
      </c>
      <c r="M11" s="7" t="s">
        <v>39</v>
      </c>
    </row>
    <row r="12" spans="1:13" x14ac:dyDescent="0.15">
      <c r="A12" s="36"/>
      <c r="B12" s="5" t="s">
        <v>20</v>
      </c>
      <c r="C12" s="6">
        <v>0.9</v>
      </c>
      <c r="D12" s="7">
        <v>0</v>
      </c>
      <c r="E12" s="8">
        <f t="shared" si="0"/>
        <v>9</v>
      </c>
      <c r="F12" s="21">
        <v>0.9</v>
      </c>
      <c r="G12" s="19">
        <v>0</v>
      </c>
      <c r="H12" s="20">
        <f>F12*10*10^G12</f>
        <v>9</v>
      </c>
      <c r="I12" s="6">
        <v>0.9</v>
      </c>
      <c r="J12" s="7">
        <v>0</v>
      </c>
      <c r="K12" s="8">
        <f>I12*10*10^J12</f>
        <v>9</v>
      </c>
      <c r="L12" s="7" t="s">
        <v>38</v>
      </c>
      <c r="M12" s="7" t="s">
        <v>39</v>
      </c>
    </row>
    <row r="13" spans="1:13" x14ac:dyDescent="0.15">
      <c r="A13" s="36"/>
      <c r="B13" s="14" t="s">
        <v>21</v>
      </c>
      <c r="C13" s="6">
        <v>0.9</v>
      </c>
      <c r="D13" s="7">
        <v>0</v>
      </c>
      <c r="E13" s="8">
        <f t="shared" si="0"/>
        <v>9</v>
      </c>
      <c r="F13" s="21">
        <v>0.9</v>
      </c>
      <c r="G13" s="19">
        <v>0</v>
      </c>
      <c r="H13" s="20">
        <f t="shared" ref="H13:H18" si="5">F13*10*10^G13</f>
        <v>9</v>
      </c>
      <c r="I13" s="6">
        <v>0.9</v>
      </c>
      <c r="J13" s="7">
        <v>0</v>
      </c>
      <c r="K13" s="8">
        <f t="shared" ref="K13:K18" si="6">I13*10*10^J13</f>
        <v>9</v>
      </c>
      <c r="L13" s="7" t="s">
        <v>38</v>
      </c>
      <c r="M13" s="7" t="s">
        <v>39</v>
      </c>
    </row>
    <row r="14" spans="1:13" x14ac:dyDescent="0.15">
      <c r="A14" s="36" t="s">
        <v>14</v>
      </c>
      <c r="B14" s="5" t="s">
        <v>17</v>
      </c>
      <c r="C14" s="6">
        <v>54</v>
      </c>
      <c r="D14" s="7">
        <v>5</v>
      </c>
      <c r="E14" s="8">
        <f t="shared" si="0"/>
        <v>54000000</v>
      </c>
      <c r="F14" s="19">
        <v>48</v>
      </c>
      <c r="G14" s="19">
        <v>5</v>
      </c>
      <c r="H14" s="20">
        <f t="shared" si="5"/>
        <v>48000000</v>
      </c>
      <c r="I14" s="7">
        <v>23</v>
      </c>
      <c r="J14" s="7">
        <v>5</v>
      </c>
      <c r="K14" s="8">
        <f t="shared" si="6"/>
        <v>23000000</v>
      </c>
    </row>
    <row r="15" spans="1:13" x14ac:dyDescent="0.15">
      <c r="A15" s="36"/>
      <c r="B15" s="15" t="s">
        <v>18</v>
      </c>
      <c r="C15" s="6">
        <v>62</v>
      </c>
      <c r="D15" s="7">
        <v>5</v>
      </c>
      <c r="E15" s="8">
        <f t="shared" si="0"/>
        <v>62000000</v>
      </c>
      <c r="F15" s="19">
        <v>62</v>
      </c>
      <c r="G15" s="19">
        <v>5</v>
      </c>
      <c r="H15" s="20">
        <f t="shared" si="5"/>
        <v>62000000</v>
      </c>
      <c r="I15" s="7">
        <v>13</v>
      </c>
      <c r="J15" s="7">
        <v>5</v>
      </c>
      <c r="K15" s="8">
        <f t="shared" si="6"/>
        <v>13000000</v>
      </c>
      <c r="L15" s="7" t="s">
        <v>38</v>
      </c>
      <c r="M15" s="7">
        <v>0.9247742695462553</v>
      </c>
    </row>
    <row r="16" spans="1:13" x14ac:dyDescent="0.15">
      <c r="A16" s="36"/>
      <c r="B16" s="5" t="s">
        <v>19</v>
      </c>
      <c r="C16" s="6">
        <v>96</v>
      </c>
      <c r="D16" s="7">
        <v>5</v>
      </c>
      <c r="E16" s="8">
        <f t="shared" si="0"/>
        <v>96000000</v>
      </c>
      <c r="F16" s="19">
        <v>15</v>
      </c>
      <c r="G16" s="19">
        <v>5</v>
      </c>
      <c r="H16" s="20">
        <f t="shared" si="5"/>
        <v>15000000</v>
      </c>
      <c r="I16" s="7">
        <v>85</v>
      </c>
      <c r="J16" s="7">
        <v>5</v>
      </c>
      <c r="K16" s="8">
        <f t="shared" si="6"/>
        <v>85000000</v>
      </c>
      <c r="L16" s="7" t="s">
        <v>38</v>
      </c>
      <c r="M16" s="7">
        <v>0.73333713683861423</v>
      </c>
    </row>
    <row r="17" spans="1:13" x14ac:dyDescent="0.15">
      <c r="A17" s="36"/>
      <c r="B17" s="5" t="s">
        <v>20</v>
      </c>
      <c r="C17" s="6">
        <v>15</v>
      </c>
      <c r="D17" s="7">
        <v>5</v>
      </c>
      <c r="E17" s="8">
        <f t="shared" si="0"/>
        <v>15000000</v>
      </c>
      <c r="F17" s="19">
        <v>2</v>
      </c>
      <c r="G17" s="19">
        <v>5</v>
      </c>
      <c r="H17" s="20">
        <f t="shared" si="5"/>
        <v>2000000</v>
      </c>
      <c r="I17" s="7">
        <v>3</v>
      </c>
      <c r="J17" s="7">
        <v>5</v>
      </c>
      <c r="K17" s="8">
        <f t="shared" si="6"/>
        <v>3000000</v>
      </c>
      <c r="L17" s="7" t="s">
        <v>38</v>
      </c>
      <c r="M17" s="7">
        <v>3.203017028399241E-2</v>
      </c>
    </row>
    <row r="18" spans="1:13" x14ac:dyDescent="0.15">
      <c r="A18" s="36"/>
      <c r="B18" s="14" t="s">
        <v>21</v>
      </c>
      <c r="C18" s="10">
        <v>9</v>
      </c>
      <c r="D18" s="1">
        <v>5</v>
      </c>
      <c r="E18" s="11">
        <f t="shared" si="0"/>
        <v>9000000</v>
      </c>
      <c r="F18" s="22">
        <v>3</v>
      </c>
      <c r="G18" s="22">
        <v>5</v>
      </c>
      <c r="H18" s="23">
        <f t="shared" si="5"/>
        <v>3000000</v>
      </c>
      <c r="I18" s="1">
        <v>12</v>
      </c>
      <c r="J18" s="1">
        <v>5</v>
      </c>
      <c r="K18" s="11">
        <f t="shared" si="6"/>
        <v>12000000</v>
      </c>
      <c r="L18" s="7" t="s">
        <v>38</v>
      </c>
      <c r="M18" s="7">
        <v>2.5386190476194281E-2</v>
      </c>
    </row>
    <row r="19" spans="1:13" x14ac:dyDescent="0.15">
      <c r="B19" s="12"/>
    </row>
    <row r="20" spans="1:13" x14ac:dyDescent="0.15">
      <c r="B20" s="12"/>
    </row>
    <row r="21" spans="1:13" x14ac:dyDescent="0.15">
      <c r="B21" s="12"/>
    </row>
  </sheetData>
  <mergeCells count="7">
    <mergeCell ref="A4:A8"/>
    <mergeCell ref="A9:A13"/>
    <mergeCell ref="A14:A18"/>
    <mergeCell ref="C1:K1"/>
    <mergeCell ref="C2:E2"/>
    <mergeCell ref="F2:H2"/>
    <mergeCell ref="I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241C7-CD87-E44C-AE59-07C46E0F7382}">
  <dimension ref="A1:M9"/>
  <sheetViews>
    <sheetView workbookViewId="0">
      <selection activeCell="D25" sqref="D25"/>
    </sheetView>
  </sheetViews>
  <sheetFormatPr baseColWidth="10" defaultRowHeight="14" x14ac:dyDescent="0.15"/>
  <cols>
    <col min="1" max="1" width="21.6640625" style="7" customWidth="1"/>
    <col min="2" max="2" width="27.6640625" style="7" customWidth="1"/>
    <col min="3" max="16384" width="10.83203125" style="7"/>
  </cols>
  <sheetData>
    <row r="1" spans="1:13" x14ac:dyDescent="0.15">
      <c r="A1" s="5"/>
      <c r="B1" s="5"/>
      <c r="C1" s="25" t="s">
        <v>3</v>
      </c>
      <c r="D1" s="26"/>
      <c r="E1" s="26"/>
      <c r="F1" s="26"/>
      <c r="G1" s="26"/>
      <c r="H1" s="26"/>
      <c r="I1" s="26"/>
      <c r="J1" s="26"/>
      <c r="K1" s="26"/>
      <c r="M1" s="16" t="s">
        <v>34</v>
      </c>
    </row>
    <row r="2" spans="1:13" x14ac:dyDescent="0.15">
      <c r="A2" s="5"/>
      <c r="B2" s="5"/>
      <c r="C2" s="27" t="s">
        <v>0</v>
      </c>
      <c r="D2" s="28"/>
      <c r="E2" s="29"/>
      <c r="F2" s="30" t="s">
        <v>1</v>
      </c>
      <c r="G2" s="31"/>
      <c r="H2" s="32"/>
      <c r="I2" s="33" t="s">
        <v>2</v>
      </c>
      <c r="J2" s="28"/>
      <c r="K2" s="29"/>
    </row>
    <row r="3" spans="1:13" x14ac:dyDescent="0.15">
      <c r="A3" s="13" t="s">
        <v>4</v>
      </c>
      <c r="B3" s="13" t="s">
        <v>22</v>
      </c>
      <c r="C3" s="2" t="s">
        <v>5</v>
      </c>
      <c r="D3" s="3" t="s">
        <v>6</v>
      </c>
      <c r="E3" s="4" t="s">
        <v>7</v>
      </c>
      <c r="F3" s="17" t="s">
        <v>5</v>
      </c>
      <c r="G3" s="17" t="s">
        <v>6</v>
      </c>
      <c r="H3" s="18" t="s">
        <v>7</v>
      </c>
      <c r="I3" s="3" t="s">
        <v>5</v>
      </c>
      <c r="J3" s="3" t="s">
        <v>6</v>
      </c>
      <c r="K3" s="4" t="s">
        <v>7</v>
      </c>
      <c r="M3" s="3" t="s">
        <v>43</v>
      </c>
    </row>
    <row r="4" spans="1:13" x14ac:dyDescent="0.15">
      <c r="A4" s="9" t="s">
        <v>10</v>
      </c>
      <c r="B4" s="5" t="s">
        <v>23</v>
      </c>
      <c r="C4" s="6">
        <v>267</v>
      </c>
      <c r="D4" s="7">
        <v>5</v>
      </c>
      <c r="E4" s="8">
        <f t="shared" ref="E4:E9" si="0">C4*10*10^D4</f>
        <v>267000000</v>
      </c>
      <c r="F4" s="19">
        <v>200</v>
      </c>
      <c r="G4" s="19">
        <v>5</v>
      </c>
      <c r="H4" s="20">
        <f t="shared" ref="H4:H9" si="1">F4*10*10^G4</f>
        <v>200000000</v>
      </c>
      <c r="I4" s="7">
        <v>58</v>
      </c>
      <c r="J4" s="7">
        <v>5</v>
      </c>
      <c r="K4" s="8">
        <f t="shared" ref="K4:K9" si="2">I4*10*10^J4</f>
        <v>58000000</v>
      </c>
    </row>
    <row r="5" spans="1:13" x14ac:dyDescent="0.15">
      <c r="A5" s="14"/>
      <c r="B5" s="14" t="s">
        <v>12</v>
      </c>
      <c r="C5" s="6">
        <v>55</v>
      </c>
      <c r="D5" s="7">
        <v>5</v>
      </c>
      <c r="E5" s="8">
        <f t="shared" si="0"/>
        <v>55000000</v>
      </c>
      <c r="F5" s="19">
        <v>60</v>
      </c>
      <c r="G5" s="19">
        <v>5</v>
      </c>
      <c r="H5" s="20">
        <f t="shared" si="1"/>
        <v>60000000</v>
      </c>
      <c r="I5" s="7">
        <v>17</v>
      </c>
      <c r="J5" s="7">
        <v>5</v>
      </c>
      <c r="K5" s="8">
        <f t="shared" si="2"/>
        <v>17000000</v>
      </c>
      <c r="L5" s="7" t="s">
        <v>40</v>
      </c>
      <c r="M5" s="7">
        <v>9.7341863747290466E-2</v>
      </c>
    </row>
    <row r="6" spans="1:13" x14ac:dyDescent="0.15">
      <c r="A6" s="5" t="s">
        <v>8</v>
      </c>
      <c r="B6" s="5" t="s">
        <v>23</v>
      </c>
      <c r="C6" s="6">
        <v>0.9</v>
      </c>
      <c r="D6" s="7">
        <v>0</v>
      </c>
      <c r="E6" s="8">
        <f>C6*10*10^D6</f>
        <v>9</v>
      </c>
      <c r="F6" s="21">
        <v>0.9</v>
      </c>
      <c r="G6" s="19">
        <v>0</v>
      </c>
      <c r="H6" s="20">
        <f>F6*10*10^G6</f>
        <v>9</v>
      </c>
      <c r="I6" s="6">
        <v>0.9</v>
      </c>
      <c r="J6" s="7">
        <v>0</v>
      </c>
      <c r="K6" s="8">
        <f>I6*10*10^J6</f>
        <v>9</v>
      </c>
    </row>
    <row r="7" spans="1:13" x14ac:dyDescent="0.15">
      <c r="A7" s="5"/>
      <c r="B7" s="14" t="s">
        <v>12</v>
      </c>
      <c r="C7" s="6">
        <v>0.9</v>
      </c>
      <c r="D7" s="7">
        <v>0</v>
      </c>
      <c r="E7" s="8">
        <f t="shared" si="0"/>
        <v>9</v>
      </c>
      <c r="F7" s="21">
        <v>0.9</v>
      </c>
      <c r="G7" s="19">
        <v>0</v>
      </c>
      <c r="H7" s="20">
        <f t="shared" si="1"/>
        <v>9</v>
      </c>
      <c r="I7" s="6">
        <v>0.9</v>
      </c>
      <c r="J7" s="7">
        <v>0</v>
      </c>
      <c r="K7" s="8">
        <f t="shared" si="2"/>
        <v>9</v>
      </c>
      <c r="L7" s="7" t="s">
        <v>40</v>
      </c>
      <c r="M7" s="7" t="s">
        <v>39</v>
      </c>
    </row>
    <row r="8" spans="1:13" x14ac:dyDescent="0.15">
      <c r="A8" s="5" t="s">
        <v>14</v>
      </c>
      <c r="B8" s="5" t="s">
        <v>23</v>
      </c>
      <c r="C8" s="6">
        <v>123</v>
      </c>
      <c r="D8" s="7">
        <v>5</v>
      </c>
      <c r="E8" s="8">
        <f t="shared" si="0"/>
        <v>123000000</v>
      </c>
      <c r="F8" s="19">
        <v>62</v>
      </c>
      <c r="G8" s="19">
        <v>5</v>
      </c>
      <c r="H8" s="20">
        <f t="shared" si="1"/>
        <v>62000000</v>
      </c>
      <c r="I8" s="7">
        <v>500</v>
      </c>
      <c r="J8" s="7">
        <v>4</v>
      </c>
      <c r="K8" s="8">
        <f t="shared" si="2"/>
        <v>50000000</v>
      </c>
    </row>
    <row r="9" spans="1:13" x14ac:dyDescent="0.15">
      <c r="A9" s="5"/>
      <c r="B9" s="14" t="s">
        <v>12</v>
      </c>
      <c r="C9" s="10">
        <v>54</v>
      </c>
      <c r="D9" s="1">
        <v>5</v>
      </c>
      <c r="E9" s="11">
        <f t="shared" si="0"/>
        <v>54000000</v>
      </c>
      <c r="F9" s="22">
        <v>96</v>
      </c>
      <c r="G9" s="22">
        <v>5</v>
      </c>
      <c r="H9" s="23">
        <f t="shared" si="1"/>
        <v>96000000</v>
      </c>
      <c r="I9" s="1">
        <v>27</v>
      </c>
      <c r="J9" s="1">
        <v>4</v>
      </c>
      <c r="K9" s="11">
        <f t="shared" si="2"/>
        <v>2700000</v>
      </c>
      <c r="L9" s="7" t="s">
        <v>40</v>
      </c>
      <c r="M9" s="7">
        <v>0.38853223709610651</v>
      </c>
    </row>
  </sheetData>
  <mergeCells count="4">
    <mergeCell ref="C1:K1"/>
    <mergeCell ref="C2:E2"/>
    <mergeCell ref="F2:H2"/>
    <mergeCell ref="I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8CA5-43F8-6142-91DD-106BA74B9DE4}">
  <dimension ref="A1:M12"/>
  <sheetViews>
    <sheetView workbookViewId="0">
      <selection activeCell="G27" sqref="G27"/>
    </sheetView>
  </sheetViews>
  <sheetFormatPr baseColWidth="10" defaultRowHeight="14" x14ac:dyDescent="0.15"/>
  <cols>
    <col min="1" max="1" width="20" style="7" customWidth="1"/>
    <col min="2" max="2" width="18.6640625" style="7" customWidth="1"/>
    <col min="3" max="16384" width="10.83203125" style="7"/>
  </cols>
  <sheetData>
    <row r="1" spans="1:13" x14ac:dyDescent="0.15">
      <c r="A1" s="5"/>
      <c r="C1" s="25" t="s">
        <v>3</v>
      </c>
      <c r="D1" s="26"/>
      <c r="E1" s="26"/>
      <c r="F1" s="26"/>
      <c r="G1" s="26"/>
      <c r="H1" s="26"/>
      <c r="I1" s="26"/>
      <c r="J1" s="26"/>
      <c r="K1" s="26"/>
      <c r="M1" s="16" t="s">
        <v>34</v>
      </c>
    </row>
    <row r="2" spans="1:13" x14ac:dyDescent="0.15">
      <c r="A2" s="5"/>
      <c r="C2" s="27" t="s">
        <v>0</v>
      </c>
      <c r="D2" s="28"/>
      <c r="E2" s="29"/>
      <c r="F2" s="30" t="s">
        <v>1</v>
      </c>
      <c r="G2" s="31"/>
      <c r="H2" s="32"/>
      <c r="I2" s="33" t="s">
        <v>2</v>
      </c>
      <c r="J2" s="28"/>
      <c r="K2" s="29"/>
    </row>
    <row r="3" spans="1:13" x14ac:dyDescent="0.15">
      <c r="A3" s="13" t="s">
        <v>4</v>
      </c>
      <c r="B3" s="13" t="s">
        <v>24</v>
      </c>
      <c r="C3" s="2" t="s">
        <v>5</v>
      </c>
      <c r="D3" s="3" t="s">
        <v>6</v>
      </c>
      <c r="E3" s="4" t="s">
        <v>7</v>
      </c>
      <c r="F3" s="17" t="s">
        <v>5</v>
      </c>
      <c r="G3" s="17" t="s">
        <v>6</v>
      </c>
      <c r="H3" s="18" t="s">
        <v>7</v>
      </c>
      <c r="I3" s="3" t="s">
        <v>5</v>
      </c>
      <c r="J3" s="3" t="s">
        <v>6</v>
      </c>
      <c r="K3" s="4" t="s">
        <v>7</v>
      </c>
      <c r="M3" s="3" t="s">
        <v>43</v>
      </c>
    </row>
    <row r="4" spans="1:13" x14ac:dyDescent="0.15">
      <c r="A4" s="34" t="s">
        <v>10</v>
      </c>
      <c r="B4" s="5" t="s">
        <v>25</v>
      </c>
      <c r="C4" s="6">
        <v>155</v>
      </c>
      <c r="D4" s="7">
        <v>5</v>
      </c>
      <c r="E4" s="8">
        <f t="shared" ref="E4:E12" si="0">C4*10*10^D4</f>
        <v>155000000</v>
      </c>
      <c r="F4" s="19">
        <v>287</v>
      </c>
      <c r="G4" s="19">
        <v>5</v>
      </c>
      <c r="H4" s="20">
        <f t="shared" ref="H4:H12" si="1">F4*10*10^G4</f>
        <v>287000000</v>
      </c>
      <c r="I4" s="7">
        <v>250</v>
      </c>
      <c r="J4" s="7">
        <v>5</v>
      </c>
      <c r="K4" s="8">
        <f t="shared" ref="K4:K12" si="2">I4*10*10^J4</f>
        <v>250000000</v>
      </c>
    </row>
    <row r="5" spans="1:13" x14ac:dyDescent="0.15">
      <c r="A5" s="34"/>
      <c r="B5" s="14" t="s">
        <v>26</v>
      </c>
      <c r="C5" s="6">
        <v>145</v>
      </c>
      <c r="D5" s="7">
        <v>5</v>
      </c>
      <c r="E5" s="8">
        <f t="shared" si="0"/>
        <v>145000000</v>
      </c>
      <c r="F5" s="19">
        <v>12</v>
      </c>
      <c r="G5" s="19">
        <v>5</v>
      </c>
      <c r="H5" s="20">
        <f t="shared" si="1"/>
        <v>12000000</v>
      </c>
      <c r="I5" s="7">
        <v>87</v>
      </c>
      <c r="J5" s="7">
        <v>5</v>
      </c>
      <c r="K5" s="8">
        <f t="shared" si="2"/>
        <v>87000000</v>
      </c>
      <c r="L5" s="7" t="s">
        <v>41</v>
      </c>
      <c r="M5" s="7">
        <v>0.14116637291143205</v>
      </c>
    </row>
    <row r="6" spans="1:13" x14ac:dyDescent="0.15">
      <c r="A6" s="34"/>
      <c r="B6" s="5" t="s">
        <v>27</v>
      </c>
      <c r="C6" s="6">
        <v>26</v>
      </c>
      <c r="D6" s="7">
        <v>5</v>
      </c>
      <c r="E6" s="8">
        <f t="shared" si="0"/>
        <v>26000000</v>
      </c>
      <c r="F6" s="19">
        <v>50</v>
      </c>
      <c r="G6" s="19">
        <v>4</v>
      </c>
      <c r="H6" s="20">
        <f t="shared" si="1"/>
        <v>5000000</v>
      </c>
      <c r="I6" s="7">
        <v>15</v>
      </c>
      <c r="J6" s="7">
        <v>5</v>
      </c>
      <c r="K6" s="8">
        <f t="shared" si="2"/>
        <v>15000000</v>
      </c>
      <c r="L6" s="7" t="s">
        <v>41</v>
      </c>
      <c r="M6" s="7">
        <v>5.1526166644625488E-3</v>
      </c>
    </row>
    <row r="7" spans="1:13" x14ac:dyDescent="0.15">
      <c r="A7" s="24" t="s">
        <v>8</v>
      </c>
      <c r="B7" s="5" t="s">
        <v>25</v>
      </c>
      <c r="C7" s="6">
        <v>0.9</v>
      </c>
      <c r="D7" s="7">
        <v>0</v>
      </c>
      <c r="E7" s="8">
        <f>C7*10*10^D7</f>
        <v>9</v>
      </c>
      <c r="F7" s="21">
        <v>0.9</v>
      </c>
      <c r="G7" s="19">
        <v>0</v>
      </c>
      <c r="H7" s="20">
        <f>F7*10*10^G7</f>
        <v>9</v>
      </c>
      <c r="I7" s="6">
        <v>0.9</v>
      </c>
      <c r="J7" s="7">
        <v>0</v>
      </c>
      <c r="K7" s="8">
        <f>I7*10*10^J7</f>
        <v>9</v>
      </c>
    </row>
    <row r="8" spans="1:13" x14ac:dyDescent="0.15">
      <c r="A8" s="24"/>
      <c r="B8" s="14" t="s">
        <v>26</v>
      </c>
      <c r="C8" s="6">
        <v>0.9</v>
      </c>
      <c r="D8" s="7">
        <v>0</v>
      </c>
      <c r="E8" s="8">
        <f t="shared" si="0"/>
        <v>9</v>
      </c>
      <c r="F8" s="21">
        <v>0.9</v>
      </c>
      <c r="G8" s="19">
        <v>0</v>
      </c>
      <c r="H8" s="20">
        <f t="shared" si="1"/>
        <v>9</v>
      </c>
      <c r="I8" s="6">
        <v>0.9</v>
      </c>
      <c r="J8" s="7">
        <v>0</v>
      </c>
      <c r="K8" s="8">
        <f t="shared" si="2"/>
        <v>9</v>
      </c>
      <c r="L8" s="7" t="s">
        <v>41</v>
      </c>
      <c r="M8" s="7" t="s">
        <v>39</v>
      </c>
    </row>
    <row r="9" spans="1:13" x14ac:dyDescent="0.15">
      <c r="A9" s="24"/>
      <c r="B9" s="5" t="s">
        <v>27</v>
      </c>
      <c r="C9" s="6">
        <v>0.9</v>
      </c>
      <c r="D9" s="7">
        <v>0</v>
      </c>
      <c r="E9" s="8">
        <f t="shared" si="0"/>
        <v>9</v>
      </c>
      <c r="F9" s="21">
        <v>0.9</v>
      </c>
      <c r="G9" s="19">
        <v>0</v>
      </c>
      <c r="H9" s="20">
        <f t="shared" si="1"/>
        <v>9</v>
      </c>
      <c r="I9" s="6">
        <v>0.9</v>
      </c>
      <c r="J9" s="7">
        <v>0</v>
      </c>
      <c r="K9" s="8">
        <f t="shared" si="2"/>
        <v>9</v>
      </c>
      <c r="L9" s="7" t="s">
        <v>41</v>
      </c>
      <c r="M9" s="7" t="s">
        <v>39</v>
      </c>
    </row>
    <row r="10" spans="1:13" x14ac:dyDescent="0.15">
      <c r="A10" s="24" t="s">
        <v>14</v>
      </c>
      <c r="B10" s="5" t="s">
        <v>25</v>
      </c>
      <c r="C10" s="6">
        <v>133</v>
      </c>
      <c r="D10" s="7">
        <v>5</v>
      </c>
      <c r="E10" s="8">
        <f t="shared" si="0"/>
        <v>133000000</v>
      </c>
      <c r="F10" s="19">
        <v>123</v>
      </c>
      <c r="G10" s="19">
        <v>5</v>
      </c>
      <c r="H10" s="20">
        <f t="shared" si="1"/>
        <v>123000000</v>
      </c>
      <c r="I10" s="7">
        <v>200</v>
      </c>
      <c r="J10" s="7">
        <v>5</v>
      </c>
      <c r="K10" s="8">
        <f t="shared" si="2"/>
        <v>200000000</v>
      </c>
    </row>
    <row r="11" spans="1:13" x14ac:dyDescent="0.15">
      <c r="A11" s="24"/>
      <c r="B11" s="14" t="s">
        <v>26</v>
      </c>
      <c r="C11" s="6">
        <v>40</v>
      </c>
      <c r="D11" s="7">
        <v>5</v>
      </c>
      <c r="E11" s="8">
        <f t="shared" si="0"/>
        <v>40000000</v>
      </c>
      <c r="F11" s="19">
        <v>120</v>
      </c>
      <c r="G11" s="19">
        <v>4</v>
      </c>
      <c r="H11" s="20">
        <f t="shared" si="1"/>
        <v>12000000</v>
      </c>
      <c r="I11" s="7">
        <v>97</v>
      </c>
      <c r="J11" s="7">
        <v>5</v>
      </c>
      <c r="K11" s="8">
        <f t="shared" si="2"/>
        <v>97000000</v>
      </c>
      <c r="L11" s="7" t="s">
        <v>41</v>
      </c>
      <c r="M11" s="7">
        <v>8.5605440834065807E-2</v>
      </c>
    </row>
    <row r="12" spans="1:13" x14ac:dyDescent="0.15">
      <c r="A12" s="24"/>
      <c r="B12" s="5" t="s">
        <v>27</v>
      </c>
      <c r="C12" s="10">
        <v>130</v>
      </c>
      <c r="D12" s="1">
        <v>4</v>
      </c>
      <c r="E12" s="11">
        <f t="shared" si="0"/>
        <v>13000000</v>
      </c>
      <c r="F12" s="22">
        <v>24</v>
      </c>
      <c r="G12" s="22">
        <v>5</v>
      </c>
      <c r="H12" s="23">
        <f t="shared" si="1"/>
        <v>24000000</v>
      </c>
      <c r="I12" s="1">
        <v>80</v>
      </c>
      <c r="J12" s="1">
        <v>4</v>
      </c>
      <c r="K12" s="11">
        <f t="shared" si="2"/>
        <v>8000000</v>
      </c>
      <c r="L12" s="7" t="s">
        <v>41</v>
      </c>
      <c r="M12" s="7">
        <v>2.4404382555605025E-3</v>
      </c>
    </row>
  </sheetData>
  <mergeCells count="7">
    <mergeCell ref="A10:A12"/>
    <mergeCell ref="C1:K1"/>
    <mergeCell ref="C2:E2"/>
    <mergeCell ref="F2:H2"/>
    <mergeCell ref="I2:K2"/>
    <mergeCell ref="A4:A6"/>
    <mergeCell ref="A7:A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0ABF-52DA-B840-AF69-D1A1767612D5}">
  <dimension ref="A1:M9"/>
  <sheetViews>
    <sheetView workbookViewId="0">
      <selection activeCell="I30" sqref="I30"/>
    </sheetView>
  </sheetViews>
  <sheetFormatPr baseColWidth="10" defaultRowHeight="14" x14ac:dyDescent="0.15"/>
  <cols>
    <col min="1" max="1" width="21.6640625" style="7" customWidth="1"/>
    <col min="2" max="2" width="16.6640625" style="7" customWidth="1"/>
    <col min="3" max="16384" width="10.83203125" style="7"/>
  </cols>
  <sheetData>
    <row r="1" spans="1:13" x14ac:dyDescent="0.15">
      <c r="A1" s="5"/>
      <c r="B1" s="5"/>
      <c r="C1" s="25" t="s">
        <v>3</v>
      </c>
      <c r="D1" s="26"/>
      <c r="E1" s="26"/>
      <c r="F1" s="26"/>
      <c r="G1" s="26"/>
      <c r="H1" s="26"/>
      <c r="I1" s="26"/>
      <c r="J1" s="26"/>
      <c r="K1" s="26"/>
      <c r="M1" s="16" t="s">
        <v>34</v>
      </c>
    </row>
    <row r="2" spans="1:13" x14ac:dyDescent="0.15">
      <c r="A2" s="5"/>
      <c r="B2" s="5"/>
      <c r="C2" s="27" t="s">
        <v>0</v>
      </c>
      <c r="D2" s="28"/>
      <c r="E2" s="29"/>
      <c r="F2" s="30" t="s">
        <v>1</v>
      </c>
      <c r="G2" s="31"/>
      <c r="H2" s="32"/>
      <c r="I2" s="33" t="s">
        <v>2</v>
      </c>
      <c r="J2" s="28"/>
      <c r="K2" s="29"/>
    </row>
    <row r="3" spans="1:13" x14ac:dyDescent="0.15">
      <c r="A3" s="13" t="s">
        <v>4</v>
      </c>
      <c r="B3" s="13" t="s">
        <v>28</v>
      </c>
      <c r="C3" s="2" t="s">
        <v>5</v>
      </c>
      <c r="D3" s="3" t="s">
        <v>6</v>
      </c>
      <c r="E3" s="4" t="s">
        <v>7</v>
      </c>
      <c r="F3" s="17" t="s">
        <v>5</v>
      </c>
      <c r="G3" s="17" t="s">
        <v>6</v>
      </c>
      <c r="H3" s="18" t="s">
        <v>7</v>
      </c>
      <c r="I3" s="3" t="s">
        <v>5</v>
      </c>
      <c r="J3" s="3" t="s">
        <v>6</v>
      </c>
      <c r="K3" s="4" t="s">
        <v>7</v>
      </c>
      <c r="M3" s="3" t="s">
        <v>43</v>
      </c>
    </row>
    <row r="4" spans="1:13" x14ac:dyDescent="0.15">
      <c r="A4" s="9" t="s">
        <v>10</v>
      </c>
      <c r="B4" s="5" t="s">
        <v>29</v>
      </c>
      <c r="C4" s="6">
        <v>38</v>
      </c>
      <c r="D4" s="7">
        <v>5</v>
      </c>
      <c r="E4" s="8">
        <f t="shared" ref="E4:E9" si="0">C4*10*10^D4</f>
        <v>38000000</v>
      </c>
      <c r="F4" s="19">
        <v>24</v>
      </c>
      <c r="G4" s="19">
        <v>5</v>
      </c>
      <c r="H4" s="20">
        <f t="shared" ref="H4:H9" si="1">F4*10*10^G4</f>
        <v>24000000</v>
      </c>
      <c r="I4" s="7">
        <v>10</v>
      </c>
      <c r="J4" s="7">
        <v>5</v>
      </c>
      <c r="K4" s="8">
        <f t="shared" ref="K4:K9" si="2">I4*10*10^J4</f>
        <v>10000000</v>
      </c>
    </row>
    <row r="5" spans="1:13" x14ac:dyDescent="0.15">
      <c r="A5" s="14"/>
      <c r="B5" s="14" t="s">
        <v>30</v>
      </c>
      <c r="C5" s="6">
        <v>80</v>
      </c>
      <c r="D5" s="7">
        <v>5</v>
      </c>
      <c r="E5" s="8">
        <f t="shared" si="0"/>
        <v>80000000</v>
      </c>
      <c r="F5" s="19">
        <v>123</v>
      </c>
      <c r="G5" s="19">
        <v>5</v>
      </c>
      <c r="H5" s="20">
        <f t="shared" si="1"/>
        <v>123000000</v>
      </c>
      <c r="I5" s="7">
        <v>120</v>
      </c>
      <c r="J5" s="7">
        <v>5</v>
      </c>
      <c r="K5" s="8">
        <f t="shared" si="2"/>
        <v>120000000</v>
      </c>
      <c r="L5" s="7" t="s">
        <v>42</v>
      </c>
      <c r="M5" s="7">
        <v>6.4518123064031072E-3</v>
      </c>
    </row>
    <row r="6" spans="1:13" x14ac:dyDescent="0.15">
      <c r="A6" s="5" t="s">
        <v>8</v>
      </c>
      <c r="B6" s="5" t="s">
        <v>29</v>
      </c>
      <c r="C6" s="6">
        <v>0.9</v>
      </c>
      <c r="D6" s="7">
        <v>0</v>
      </c>
      <c r="E6" s="8">
        <f>C6*10*10^D6</f>
        <v>9</v>
      </c>
      <c r="F6" s="21">
        <v>0.9</v>
      </c>
      <c r="G6" s="19">
        <v>0</v>
      </c>
      <c r="H6" s="20">
        <f>F6*10*10^G6</f>
        <v>9</v>
      </c>
      <c r="I6" s="6">
        <v>0.9</v>
      </c>
      <c r="J6" s="7">
        <v>0</v>
      </c>
      <c r="K6" s="8">
        <f>I6*10*10^J6</f>
        <v>9</v>
      </c>
    </row>
    <row r="7" spans="1:13" x14ac:dyDescent="0.15">
      <c r="A7" s="5"/>
      <c r="B7" s="14" t="s">
        <v>30</v>
      </c>
      <c r="C7" s="6">
        <v>0.9</v>
      </c>
      <c r="D7" s="7">
        <v>0</v>
      </c>
      <c r="E7" s="8">
        <f t="shared" si="0"/>
        <v>9</v>
      </c>
      <c r="F7" s="21">
        <v>0.9</v>
      </c>
      <c r="G7" s="19">
        <v>0</v>
      </c>
      <c r="H7" s="20">
        <f t="shared" si="1"/>
        <v>9</v>
      </c>
      <c r="I7" s="6">
        <v>0.9</v>
      </c>
      <c r="J7" s="7">
        <v>0</v>
      </c>
      <c r="K7" s="8">
        <f t="shared" si="2"/>
        <v>9</v>
      </c>
      <c r="L7" s="7" t="s">
        <v>42</v>
      </c>
      <c r="M7" s="7" t="s">
        <v>39</v>
      </c>
    </row>
    <row r="8" spans="1:13" x14ac:dyDescent="0.15">
      <c r="A8" s="5" t="s">
        <v>14</v>
      </c>
      <c r="B8" s="5" t="s">
        <v>29</v>
      </c>
      <c r="C8" s="6">
        <v>50</v>
      </c>
      <c r="D8" s="7">
        <v>5</v>
      </c>
      <c r="E8" s="8">
        <f t="shared" si="0"/>
        <v>50000000</v>
      </c>
      <c r="F8" s="19">
        <v>80</v>
      </c>
      <c r="G8" s="19">
        <v>5</v>
      </c>
      <c r="H8" s="20">
        <f t="shared" si="1"/>
        <v>80000000</v>
      </c>
      <c r="I8" s="7">
        <v>59</v>
      </c>
      <c r="J8" s="7">
        <v>5</v>
      </c>
      <c r="K8" s="8">
        <f t="shared" si="2"/>
        <v>59000000</v>
      </c>
    </row>
    <row r="9" spans="1:13" x14ac:dyDescent="0.15">
      <c r="A9" s="5"/>
      <c r="B9" s="14" t="s">
        <v>30</v>
      </c>
      <c r="C9" s="10">
        <v>59</v>
      </c>
      <c r="D9" s="1">
        <v>5</v>
      </c>
      <c r="E9" s="11">
        <f t="shared" si="0"/>
        <v>59000000</v>
      </c>
      <c r="F9" s="22">
        <v>27</v>
      </c>
      <c r="G9" s="22">
        <v>5</v>
      </c>
      <c r="H9" s="23">
        <f t="shared" si="1"/>
        <v>27000000</v>
      </c>
      <c r="I9" s="1">
        <v>12</v>
      </c>
      <c r="J9" s="1">
        <v>5</v>
      </c>
      <c r="K9" s="11">
        <f t="shared" si="2"/>
        <v>12000000</v>
      </c>
      <c r="L9" s="7" t="s">
        <v>42</v>
      </c>
      <c r="M9" s="7">
        <v>0.13923610179178142</v>
      </c>
    </row>
  </sheetData>
  <mergeCells count="4">
    <mergeCell ref="C1:K1"/>
    <mergeCell ref="C2:E2"/>
    <mergeCell ref="F2:H2"/>
    <mergeCell ref="I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fb7881-9ea3-43f6-afc8-98b8852cf175" xsi:nil="true"/>
    <lcf76f155ced4ddcb4097134ff3c332f xmlns="b8f50abe-57b4-4d53-96fe-feaf94f3854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0522E81049E4D8970B065D282F02C" ma:contentTypeVersion="17" ma:contentTypeDescription="Create a new document." ma:contentTypeScope="" ma:versionID="62de181aca8c7966517b1f01524dd0b9">
  <xsd:schema xmlns:xsd="http://www.w3.org/2001/XMLSchema" xmlns:xs="http://www.w3.org/2001/XMLSchema" xmlns:p="http://schemas.microsoft.com/office/2006/metadata/properties" xmlns:ns2="b8f50abe-57b4-4d53-96fe-feaf94f38540" xmlns:ns3="affb7881-9ea3-43f6-afc8-98b8852cf175" targetNamespace="http://schemas.microsoft.com/office/2006/metadata/properties" ma:root="true" ma:fieldsID="1fcc9f0475c5f0d85c844fd9e5715e78" ns2:_="" ns3:_="">
    <xsd:import namespace="b8f50abe-57b4-4d53-96fe-feaf94f38540"/>
    <xsd:import namespace="affb7881-9ea3-43f6-afc8-98b8852cf1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0abe-57b4-4d53-96fe-feaf94f385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2802cc5-2881-4dd7-9d75-38905e9cf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b7881-9ea3-43f6-afc8-98b8852cf17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cb66718-2b7d-4864-bedd-de578c99d381}" ma:internalName="TaxCatchAll" ma:showField="CatchAllData" ma:web="affb7881-9ea3-43f6-afc8-98b8852cf1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454D3E-4E46-43F6-BC7E-E1CA353DAD68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b8f50abe-57b4-4d53-96fe-feaf94f38540"/>
    <ds:schemaRef ds:uri="http://schemas.microsoft.com/office/infopath/2007/PartnerControls"/>
    <ds:schemaRef ds:uri="http://schemas.openxmlformats.org/package/2006/metadata/core-properties"/>
    <ds:schemaRef ds:uri="affb7881-9ea3-43f6-afc8-98b8852cf175"/>
  </ds:schemaRefs>
</ds:datastoreItem>
</file>

<file path=customXml/itemProps2.xml><?xml version="1.0" encoding="utf-8"?>
<ds:datastoreItem xmlns:ds="http://schemas.openxmlformats.org/officeDocument/2006/customXml" ds:itemID="{7CD2EAF4-1FCA-4FE8-87E6-9B2DCE79F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0abe-57b4-4d53-96fe-feaf94f38540"/>
    <ds:schemaRef ds:uri="affb7881-9ea3-43f6-afc8-98b8852cf1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28DB6A-0881-4D3C-8259-8289951986E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ExD Fig. 4a</vt:lpstr>
      <vt:lpstr>ExD Fig. 4b</vt:lpstr>
      <vt:lpstr>ExD Fig. 4c</vt:lpstr>
      <vt:lpstr>ExD Fig. 4d</vt:lpstr>
      <vt:lpstr>ExD Fig. 4e</vt:lpstr>
      <vt:lpstr>ExD 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Ledvina</dc:creator>
  <cp:lastModifiedBy>Aaron Whiteley</cp:lastModifiedBy>
  <dcterms:created xsi:type="dcterms:W3CDTF">2024-06-04T21:31:37Z</dcterms:created>
  <dcterms:modified xsi:type="dcterms:W3CDTF">2025-05-09T22:43:54Z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0x0101001D70522E81049E4D8970B065D282F02C</vt:lpwstr>
  </property>
  <property fmtid="{D5CDD505-2E9C-101B-9397-08002B2CF9AE}" pid="3" name="MediaServiceImageTags">
    <vt:lpwstr/>
  </property>
</Properties>
</file>