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files for Johannes Black NATURE\"/>
    </mc:Choice>
  </mc:AlternateContent>
  <xr:revisionPtr revIDLastSave="0" documentId="13_ncr:1_{BC844797-09F3-42C1-84CB-24B3E6DA10F6}" xr6:coauthVersionLast="36" xr6:coauthVersionMax="36" xr10:uidLastSave="{00000000-0000-0000-0000-000000000000}"/>
  <bookViews>
    <workbookView xWindow="0" yWindow="0" windowWidth="28800" windowHeight="12105" xr2:uid="{9E864419-867F-4427-9752-1F852D98F4E1}"/>
  </bookViews>
  <sheets>
    <sheet name="Supplementary Figure 2" sheetId="16" r:id="rId1"/>
    <sheet name="Supplementary Figure 5" sheetId="30" r:id="rId2"/>
    <sheet name="Supplementary Figure 6" sheetId="17" r:id="rId3"/>
    <sheet name="Supplementary Figure 7" sheetId="19" r:id="rId4"/>
    <sheet name="Supplementary Figure 8" sheetId="18" r:id="rId5"/>
    <sheet name="Supplementary Figure 9" sheetId="25" r:id="rId6"/>
    <sheet name="Supplementary Figure 10" sheetId="1" r:id="rId7"/>
    <sheet name="Supplementary Figure 11" sheetId="2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6" i="26" l="1"/>
  <c r="B186" i="26"/>
  <c r="C185" i="26"/>
  <c r="B185" i="26"/>
  <c r="C144" i="18" l="1"/>
  <c r="D144" i="18"/>
  <c r="E144" i="18"/>
  <c r="B144" i="18"/>
  <c r="C143" i="18"/>
  <c r="D143" i="18"/>
  <c r="E143" i="18"/>
  <c r="B143" i="18"/>
  <c r="D75" i="19" l="1"/>
  <c r="C75" i="19"/>
  <c r="D74" i="19"/>
  <c r="C74" i="19"/>
  <c r="V60" i="19"/>
  <c r="U60" i="19"/>
  <c r="S60" i="19"/>
  <c r="R60" i="19"/>
  <c r="V59" i="19"/>
  <c r="U59" i="19"/>
  <c r="S59" i="19"/>
  <c r="R59" i="19"/>
  <c r="V58" i="19"/>
  <c r="U58" i="19"/>
  <c r="S58" i="19"/>
  <c r="R58" i="19"/>
  <c r="V57" i="19"/>
  <c r="U57" i="19"/>
  <c r="S57" i="19"/>
  <c r="R57" i="19"/>
  <c r="V56" i="19"/>
  <c r="U56" i="19"/>
  <c r="S56" i="19"/>
  <c r="R56" i="19"/>
  <c r="V55" i="19"/>
  <c r="U55" i="19"/>
  <c r="S55" i="19"/>
  <c r="R55" i="19"/>
  <c r="V54" i="19"/>
  <c r="U54" i="19"/>
  <c r="S54" i="19"/>
  <c r="R54" i="19"/>
  <c r="V53" i="19"/>
  <c r="U53" i="19"/>
  <c r="S53" i="19"/>
  <c r="R53" i="19"/>
  <c r="V52" i="19"/>
  <c r="U52" i="19"/>
  <c r="S52" i="19"/>
  <c r="R52" i="19"/>
  <c r="V51" i="19"/>
  <c r="U51" i="19"/>
  <c r="S51" i="19"/>
  <c r="R51" i="19"/>
  <c r="V50" i="19"/>
  <c r="U50" i="19"/>
  <c r="S50" i="19"/>
  <c r="R50" i="19"/>
  <c r="V49" i="19"/>
  <c r="U49" i="19"/>
  <c r="S49" i="19"/>
  <c r="R49" i="19"/>
  <c r="V48" i="19"/>
  <c r="U48" i="19"/>
  <c r="S48" i="19"/>
  <c r="R48" i="19"/>
  <c r="R32" i="19"/>
  <c r="S32" i="19"/>
  <c r="U32" i="19"/>
  <c r="V32" i="19"/>
  <c r="R33" i="19"/>
  <c r="S33" i="19"/>
  <c r="U33" i="19"/>
  <c r="V33" i="19"/>
  <c r="R34" i="19"/>
  <c r="S34" i="19"/>
  <c r="U34" i="19"/>
  <c r="V34" i="19"/>
  <c r="R35" i="19"/>
  <c r="S35" i="19"/>
  <c r="U35" i="19"/>
  <c r="V35" i="19"/>
  <c r="R36" i="19"/>
  <c r="S36" i="19"/>
  <c r="U36" i="19"/>
  <c r="V36" i="19"/>
  <c r="R37" i="19"/>
  <c r="S37" i="19"/>
  <c r="U37" i="19"/>
  <c r="V37" i="19"/>
  <c r="R38" i="19"/>
  <c r="S38" i="19"/>
  <c r="U38" i="19"/>
  <c r="V38" i="19"/>
  <c r="R39" i="19"/>
  <c r="S39" i="19"/>
  <c r="U39" i="19"/>
  <c r="V39" i="19"/>
  <c r="R40" i="19"/>
  <c r="S40" i="19"/>
  <c r="U40" i="19"/>
  <c r="V40" i="19"/>
  <c r="R41" i="19"/>
  <c r="S41" i="19"/>
  <c r="U41" i="19"/>
  <c r="V41" i="19"/>
  <c r="R42" i="19"/>
  <c r="S42" i="19"/>
  <c r="U42" i="19"/>
  <c r="V42" i="19"/>
  <c r="R43" i="19"/>
  <c r="S43" i="19"/>
  <c r="U43" i="19"/>
  <c r="V43" i="19"/>
  <c r="V31" i="19"/>
  <c r="U31" i="19"/>
  <c r="S31" i="19"/>
  <c r="R31" i="19"/>
  <c r="D26" i="19"/>
  <c r="C26" i="19"/>
  <c r="D25" i="19"/>
  <c r="C25" i="19"/>
  <c r="D13" i="19"/>
  <c r="C13" i="19"/>
  <c r="D12" i="19"/>
  <c r="C12" i="19"/>
  <c r="C112" i="18" l="1"/>
  <c r="D112" i="18"/>
  <c r="E112" i="18"/>
  <c r="F112" i="18"/>
  <c r="G112" i="18"/>
  <c r="B112" i="18"/>
  <c r="C111" i="18"/>
  <c r="D111" i="18"/>
  <c r="E111" i="18"/>
  <c r="F111" i="18"/>
  <c r="G111" i="18"/>
  <c r="B111" i="18"/>
  <c r="C169" i="26"/>
  <c r="B169" i="26"/>
  <c r="C168" i="26"/>
  <c r="B168" i="26"/>
  <c r="C143" i="26"/>
  <c r="D143" i="26"/>
  <c r="E143" i="26"/>
  <c r="F143" i="26"/>
  <c r="B143" i="26"/>
  <c r="C142" i="26"/>
  <c r="D142" i="26"/>
  <c r="E142" i="26"/>
  <c r="F142" i="26"/>
  <c r="B142" i="26"/>
  <c r="C124" i="26"/>
  <c r="B124" i="26"/>
  <c r="C123" i="26"/>
  <c r="B123" i="26"/>
  <c r="C108" i="26"/>
  <c r="B108" i="26"/>
  <c r="C107" i="26"/>
  <c r="B107" i="26"/>
  <c r="C81" i="26"/>
  <c r="D81" i="26"/>
  <c r="E81" i="26"/>
  <c r="F81" i="26"/>
  <c r="B81" i="26"/>
  <c r="C80" i="26"/>
  <c r="D80" i="26"/>
  <c r="E80" i="26"/>
  <c r="F80" i="26"/>
  <c r="B80" i="26"/>
  <c r="B62" i="26"/>
  <c r="C62" i="26"/>
  <c r="B61" i="26"/>
  <c r="C61" i="26"/>
  <c r="C46" i="26"/>
  <c r="B46" i="26"/>
  <c r="C45" i="26"/>
  <c r="B45" i="26"/>
  <c r="C18" i="26"/>
  <c r="D18" i="26"/>
  <c r="E18" i="26"/>
  <c r="F18" i="26"/>
  <c r="B18" i="26"/>
  <c r="C17" i="26"/>
  <c r="D17" i="26"/>
  <c r="E17" i="26"/>
  <c r="F17" i="26"/>
  <c r="B17" i="26"/>
  <c r="C85" i="25" l="1"/>
  <c r="D85" i="25"/>
  <c r="E85" i="25"/>
  <c r="F85" i="25"/>
  <c r="G85" i="25"/>
  <c r="B85" i="25"/>
  <c r="C84" i="25"/>
  <c r="D84" i="25"/>
  <c r="E84" i="25"/>
  <c r="F84" i="25"/>
  <c r="G84" i="25"/>
  <c r="B84" i="25"/>
  <c r="C153" i="25"/>
  <c r="D153" i="25"/>
  <c r="E153" i="25"/>
  <c r="F153" i="25"/>
  <c r="G153" i="25"/>
  <c r="B153" i="25"/>
  <c r="C152" i="25"/>
  <c r="D152" i="25"/>
  <c r="E152" i="25"/>
  <c r="F152" i="25"/>
  <c r="G152" i="25"/>
  <c r="B152" i="25"/>
  <c r="C187" i="25"/>
  <c r="D187" i="25"/>
  <c r="E187" i="25"/>
  <c r="F187" i="25"/>
  <c r="G187" i="25"/>
  <c r="B187" i="25"/>
  <c r="C186" i="25"/>
  <c r="D186" i="25"/>
  <c r="E186" i="25"/>
  <c r="F186" i="25"/>
  <c r="G186" i="25"/>
  <c r="B186" i="25"/>
  <c r="C119" i="25"/>
  <c r="D119" i="25"/>
  <c r="E119" i="25"/>
  <c r="F119" i="25"/>
  <c r="G119" i="25"/>
  <c r="B119" i="25"/>
  <c r="C118" i="25"/>
  <c r="D118" i="25"/>
  <c r="E118" i="25"/>
  <c r="F118" i="25"/>
  <c r="G118" i="25"/>
  <c r="B118" i="25"/>
  <c r="C33" i="16" l="1"/>
  <c r="B33" i="16"/>
  <c r="C32" i="16"/>
  <c r="B32" i="16"/>
  <c r="B15" i="16"/>
  <c r="C15" i="16"/>
  <c r="B14" i="16"/>
  <c r="C14" i="16"/>
  <c r="E78" i="1"/>
  <c r="D78" i="1"/>
  <c r="C78" i="1"/>
  <c r="B78" i="1"/>
  <c r="E77" i="1"/>
  <c r="D77" i="1"/>
  <c r="C77" i="1"/>
  <c r="B77" i="1"/>
  <c r="E56" i="1"/>
  <c r="D56" i="1"/>
  <c r="C56" i="1"/>
  <c r="B56" i="1"/>
  <c r="E55" i="1"/>
  <c r="D55" i="1"/>
  <c r="C55" i="1"/>
  <c r="B55" i="1"/>
  <c r="D63" i="18"/>
  <c r="E63" i="18"/>
  <c r="F63" i="18"/>
  <c r="C63" i="18"/>
  <c r="D62" i="18"/>
  <c r="E62" i="18"/>
  <c r="F62" i="18"/>
  <c r="C62" i="18"/>
  <c r="D39" i="18"/>
  <c r="E39" i="18"/>
  <c r="F39" i="18"/>
  <c r="C39" i="18"/>
  <c r="D38" i="18"/>
  <c r="E38" i="18"/>
  <c r="F38" i="18"/>
  <c r="C38" i="18"/>
  <c r="D17" i="18"/>
  <c r="E17" i="18"/>
  <c r="F17" i="18"/>
  <c r="C17" i="18"/>
  <c r="D16" i="18"/>
  <c r="E16" i="18"/>
  <c r="F16" i="18"/>
  <c r="C16" i="18"/>
  <c r="D92" i="18"/>
  <c r="E92" i="18"/>
  <c r="F92" i="18"/>
  <c r="C92" i="18"/>
  <c r="D91" i="18"/>
  <c r="E91" i="18"/>
  <c r="F91" i="18"/>
  <c r="C91" i="18"/>
  <c r="C38" i="1" l="1"/>
  <c r="B38" i="1"/>
  <c r="C37" i="1"/>
  <c r="B37" i="1"/>
  <c r="C19" i="1"/>
  <c r="B19" i="1"/>
  <c r="C18" i="1"/>
  <c r="B18" i="1"/>
</calcChain>
</file>

<file path=xl/sharedStrings.xml><?xml version="1.0" encoding="utf-8"?>
<sst xmlns="http://schemas.openxmlformats.org/spreadsheetml/2006/main" count="1717" uniqueCount="532">
  <si>
    <t>Summary</t>
  </si>
  <si>
    <t>Yes</t>
  </si>
  <si>
    <t>**</t>
  </si>
  <si>
    <t>***</t>
  </si>
  <si>
    <t>****</t>
  </si>
  <si>
    <t>No</t>
  </si>
  <si>
    <t>ns</t>
  </si>
  <si>
    <t>DF</t>
  </si>
  <si>
    <t>SS</t>
  </si>
  <si>
    <t>MS</t>
  </si>
  <si>
    <t>water</t>
  </si>
  <si>
    <t>Mean</t>
  </si>
  <si>
    <t>STDev</t>
  </si>
  <si>
    <t>Golgi - dendritic spine density in the CA1 hippocampus</t>
  </si>
  <si>
    <t>Aged/Water</t>
  </si>
  <si>
    <t>Aged/NaO</t>
  </si>
  <si>
    <t>Aged/LiO</t>
  </si>
  <si>
    <t>Golgi - dendritic spine density in the CA3 hippocampus</t>
  </si>
  <si>
    <t>*</t>
  </si>
  <si>
    <t>Significant?</t>
  </si>
  <si>
    <t>CTRL</t>
  </si>
  <si>
    <t>DEF</t>
  </si>
  <si>
    <t>Two-tailed</t>
  </si>
  <si>
    <t>3xTg/LiC</t>
  </si>
  <si>
    <t>3xTg/LiO</t>
  </si>
  <si>
    <t>3xTg/CTRL</t>
  </si>
  <si>
    <t>3xTg/DEF</t>
  </si>
  <si>
    <t>Unpaired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</si>
  <si>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</si>
  <si>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</si>
  <si>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</si>
  <si>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</si>
  <si>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</si>
  <si>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WT</t>
  </si>
  <si>
    <t>WT/LiO</t>
  </si>
  <si>
    <t>t=2.66446378589088, df=19</t>
  </si>
  <si>
    <t>STDEv</t>
  </si>
  <si>
    <t>t=1.83565562177736, df=19</t>
  </si>
  <si>
    <t>ANOVA summary</t>
  </si>
  <si>
    <t>  F</t>
  </si>
  <si>
    <t>  P value</t>
  </si>
  <si>
    <t>  P value summary</t>
  </si>
  <si>
    <t>  Significant diff. among means (P &lt; 0.05)?</t>
  </si>
  <si>
    <t>  R squared</t>
  </si>
  <si>
    <t>ANOVA table</t>
  </si>
  <si>
    <t>F (DFn, DFd)</t>
  </si>
  <si>
    <t>P value</t>
  </si>
  <si>
    <t>  Treatment (between columns)</t>
  </si>
  <si>
    <t>  Residual (within columns)</t>
  </si>
  <si>
    <t>  Total</t>
  </si>
  <si>
    <t>Tukey's multiple comparisons test</t>
  </si>
  <si>
    <t>Mean Diff.</t>
  </si>
  <si>
    <t>95.00% CI of diff.</t>
  </si>
  <si>
    <t>Below threshold?</t>
  </si>
  <si>
    <t>Adjusted P Value</t>
  </si>
  <si>
    <t>Source of Variation</t>
  </si>
  <si>
    <t>% of total variation</t>
  </si>
  <si>
    <t>P value summary</t>
  </si>
  <si>
    <t>SS (Type III)</t>
  </si>
  <si>
    <t>    Residual</t>
  </si>
  <si>
    <t>Predicted (LS) mean diff.</t>
  </si>
  <si>
    <t>J20</t>
  </si>
  <si>
    <t>Astrocytes</t>
  </si>
  <si>
    <t>Electron transport chain</t>
  </si>
  <si>
    <t>Cellular respiration</t>
  </si>
  <si>
    <t>Negative regulation of cell differentiation</t>
  </si>
  <si>
    <t>Adherens junction maintenance</t>
  </si>
  <si>
    <t>Monoatomic cation transport</t>
  </si>
  <si>
    <t>Pathways of neurodegeneration</t>
  </si>
  <si>
    <t>GO category</t>
  </si>
  <si>
    <r>
      <t>(-)Log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FDR</t>
    </r>
  </si>
  <si>
    <t>3xTg</t>
  </si>
  <si>
    <t>J20/LiC</t>
  </si>
  <si>
    <t>J20/LiO</t>
  </si>
  <si>
    <t>t=4.04480920107087, df=11</t>
  </si>
  <si>
    <t>GO cellular component complete</t>
  </si>
  <si>
    <t>protein-containing complex (GO:0032991)</t>
  </si>
  <si>
    <t>myelin sheath (GO:0043209)</t>
  </si>
  <si>
    <t>synapse (GO:0045202)</t>
  </si>
  <si>
    <t>intermediate filament (GO:0005882)</t>
  </si>
  <si>
    <t>postsynaptic intermediate filament cytoskeleton (GO:0099160)</t>
  </si>
  <si>
    <t>FDR</t>
  </si>
  <si>
    <t>DNA Damage/Telomere Stress Induced Senescence</t>
  </si>
  <si>
    <t>intermediate filament cytoskeleton organization</t>
  </si>
  <si>
    <t>response to type II interferon</t>
  </si>
  <si>
    <t>innate immune response</t>
  </si>
  <si>
    <t>Cellular responses to stress</t>
  </si>
  <si>
    <t>regulation of synapse organization</t>
  </si>
  <si>
    <t>regulation of axonogenesis</t>
  </si>
  <si>
    <t>Chromosome Maintenance</t>
  </si>
  <si>
    <r>
      <t>(-)Log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P-value</t>
    </r>
  </si>
  <si>
    <t>Metabolism of lipids</t>
  </si>
  <si>
    <t>lipid modification</t>
  </si>
  <si>
    <t>mitochondrial membrane organization</t>
  </si>
  <si>
    <t>amino acid metabolic process</t>
  </si>
  <si>
    <t>IL-6 signaling pathway</t>
  </si>
  <si>
    <t>3xTg/0</t>
  </si>
  <si>
    <t>Stdev</t>
  </si>
  <si>
    <t>3xTg/water</t>
  </si>
  <si>
    <t>3xTg/LiO 4.3</t>
  </si>
  <si>
    <t>3xTg/LiO 430</t>
  </si>
  <si>
    <t>3xTg/LiC 430</t>
  </si>
  <si>
    <t>3xTg/NaO 430</t>
  </si>
  <si>
    <t>  WT vs. 3xTg/0</t>
  </si>
  <si>
    <t>F (5, 85) = 0.460448404448596</t>
  </si>
  <si>
    <t>P=0.804599437556172</t>
  </si>
  <si>
    <t>-7555.30471073274 to 5547.72161073274</t>
  </si>
  <si>
    <t>-5837.66102275818 to 8417.83058158171</t>
  </si>
  <si>
    <t>-7133.14658939158 to 7336.72533939158</t>
  </si>
  <si>
    <t>-11276.6647753418 to 5776.24283089731</t>
  </si>
  <si>
    <t>-9195.80321723515 to 8526.09821723515</t>
  </si>
  <si>
    <t>-4139.06906960717 to 8726.82172843070</t>
  </si>
  <si>
    <t>-5445.93223573274 to 7657.09408573274</t>
  </si>
  <si>
    <t>-9701.19413575995 to 6208.35529131550</t>
  </si>
  <si>
    <t>-7643.36952822769 to 8981.24762822770</t>
  </si>
  <si>
    <t>-8316.04120658171 to 5939.45039775818</t>
  </si>
  <si>
    <t>-12475.9863735236 to 4395.39487025561</t>
  </si>
  <si>
    <t>-10398.5858605195 to 7148.71130169602</t>
  </si>
  <si>
    <t>-11378.4541503418 to 5674.45345589732</t>
  </si>
  <si>
    <t>-9297.59259223515 to 8424.30884223515</t>
  </si>
  <si>
    <t>-7528.10991969993 to 12358.8268641444</t>
  </si>
  <si>
    <t>Mean latency during training (sec)</t>
  </si>
  <si>
    <t>day 1</t>
  </si>
  <si>
    <t>day 2</t>
  </si>
  <si>
    <t>day 3</t>
  </si>
  <si>
    <t>day 4</t>
  </si>
  <si>
    <t>day 5</t>
  </si>
  <si>
    <t>day 6</t>
  </si>
  <si>
    <t>Trial 1</t>
  </si>
  <si>
    <t>Trial 2</t>
  </si>
  <si>
    <t>Trial 3</t>
  </si>
  <si>
    <t>Note: time to reach the platform was recorded manually and was rounded to the nearest  integer</t>
  </si>
  <si>
    <t>J20/water</t>
  </si>
  <si>
    <t>Aged/water</t>
  </si>
  <si>
    <t>3xTg/LiO 4.3</t>
  </si>
  <si>
    <t>3xTg LiC 430</t>
  </si>
  <si>
    <t>J20/LiO 4.3</t>
  </si>
  <si>
    <t>Aged/LiO 4.3</t>
  </si>
  <si>
    <t>F (4, 32) = 1.043</t>
  </si>
  <si>
    <t>P=0.4007</t>
  </si>
  <si>
    <t>-3.890 to 8.938</t>
  </si>
  <si>
    <t>-2.369 to 12.08</t>
  </si>
  <si>
    <t>-4.425 to 6.939</t>
  </si>
  <si>
    <t>-3.725 to 7.639</t>
  </si>
  <si>
    <t>-5.109 to 9.775</t>
  </si>
  <si>
    <t>-7.220 to 4.687</t>
  </si>
  <si>
    <t>-6.520 to 5.387</t>
  </si>
  <si>
    <t>-10.42 to 3.221</t>
  </si>
  <si>
    <t>-9.721 to 3.921</t>
  </si>
  <si>
    <t>-4.456 to 5.856</t>
  </si>
  <si>
    <t>t=0.845528455284553, df=16</t>
  </si>
  <si>
    <t>t=0.858994959487849, df=12</t>
  </si>
  <si>
    <t>F (4, 33) = 0.2587</t>
  </si>
  <si>
    <t>P=0.9022</t>
  </si>
  <si>
    <t>-0.04073 to 0.07788</t>
  </si>
  <si>
    <t>-0.06074 to 0.07288</t>
  </si>
  <si>
    <t>-0.03751 to 0.06557</t>
  </si>
  <si>
    <t>-0.03996 to 0.06510</t>
  </si>
  <si>
    <t>-0.08131 to 0.05631</t>
  </si>
  <si>
    <t>-0.05865 to 0.04955</t>
  </si>
  <si>
    <t>-0.06105 to 0.04905</t>
  </si>
  <si>
    <t>-0.05428 to 0.07019</t>
  </si>
  <si>
    <t>-0.05656 to 0.06956</t>
  </si>
  <si>
    <t>-0.04803 to 0.04512</t>
  </si>
  <si>
    <t>&gt;0.9999</t>
  </si>
  <si>
    <t>t=0.0706665253337554, df=16</t>
  </si>
  <si>
    <t>t=0.303821810125100, df=12</t>
  </si>
  <si>
    <t>F (4, 28) = 0.876474385486834</t>
  </si>
  <si>
    <t>P=0.490464374523999</t>
  </si>
  <si>
    <t>-5.61140375637954 to 15.5528977563795</t>
  </si>
  <si>
    <t>-8.42894975637955 to 12.7353517563795</t>
  </si>
  <si>
    <t>-7.04423618695919 to 11.9980353298163</t>
  </si>
  <si>
    <t>-4.28352307916577 to 15.6703717458324</t>
  </si>
  <si>
    <t>-15.0367611756019 to 9.40166917560186</t>
  </si>
  <si>
    <t>-13.8066424415894 to 8.81894758444656</t>
  </si>
  <si>
    <t>-10.9763305112955 to 12.4216851779622</t>
  </si>
  <si>
    <t>-10.9890964415894 to 11.6364935844466</t>
  </si>
  <si>
    <t>-8.15878451129551 to 15.2392311779622</t>
  </si>
  <si>
    <t>-7.53228429061790 to 13.9653338144274</t>
  </si>
  <si>
    <t>t=0.589421197607749, df=13</t>
  </si>
  <si>
    <t>t=1.30511237408890, df=14</t>
  </si>
  <si>
    <t>WT/water</t>
  </si>
  <si>
    <t>3xTg/LiO 43</t>
  </si>
  <si>
    <t>WT/LiO 430</t>
  </si>
  <si>
    <t>  3xTg/water vs. 3xTg/LiO 4.3</t>
  </si>
  <si>
    <t>  3xTg/water vs. 3xTg/LiO 430</t>
  </si>
  <si>
    <t>  3xTg/LiO 4.3 vs. 3xTg/LiO 430</t>
  </si>
  <si>
    <t>  WT vs. 3xTg/LiO 4.3</t>
  </si>
  <si>
    <t>  WT vs. 3xTg/LiO 430</t>
  </si>
  <si>
    <t>  WT vs. 3xTg/LiC 430</t>
  </si>
  <si>
    <t>  WT vs. 3xTg/NaO 430</t>
  </si>
  <si>
    <t>  3xTg/0 vs. 3xTg/LiO 4.3</t>
  </si>
  <si>
    <t>  3xTg/0 vs. 3xTg/LiO 430</t>
  </si>
  <si>
    <t>  3xTg/0 vs. 3xTg/LiC 430</t>
  </si>
  <si>
    <t>  3xTg/0 vs. 3xTg/NaO 430</t>
  </si>
  <si>
    <t>  3xTg/LiO 4.3 vs. 3xTg/LiC 430</t>
  </si>
  <si>
    <t>  3xTg/LiO 4.3 vs. 3xTg/NaO 430</t>
  </si>
  <si>
    <t>  3xTg/LiO 430 vs. 3xTg/LiC 430</t>
  </si>
  <si>
    <t>  3xTg/LiO 430 vs. 3xTg/NaO 430</t>
  </si>
  <si>
    <t>  3xTg/LiC 430 vs. 3xTg/NaO 430</t>
  </si>
  <si>
    <t>  3xTg/water vs. 3xTg/NaO 430</t>
  </si>
  <si>
    <t>  3xTg/water vs. 3xTg LiC 430</t>
  </si>
  <si>
    <t>  3xTg/LiO 4.3  vs. 3xTg/NaO 430</t>
  </si>
  <si>
    <t>  3xTg/LiO 4.3 vs. 3xTg LiC 430</t>
  </si>
  <si>
    <t>  3xTg/LiO 430 vs. 3xTg LiC 430</t>
  </si>
  <si>
    <t>  3xTg/NaO 430 vs. 3xTg LiC 430</t>
  </si>
  <si>
    <t>t=3.451, df=7</t>
  </si>
  <si>
    <t>t=3.452, df=7</t>
  </si>
  <si>
    <t>Csf1r</t>
  </si>
  <si>
    <t>P2ry12</t>
  </si>
  <si>
    <t>Tmem119</t>
  </si>
  <si>
    <t>Map2</t>
  </si>
  <si>
    <t>Nsg2</t>
  </si>
  <si>
    <t>Gfap</t>
  </si>
  <si>
    <t>Aldh1l1</t>
  </si>
  <si>
    <t>Olig2</t>
  </si>
  <si>
    <t>Mog</t>
  </si>
  <si>
    <t>Fos</t>
  </si>
  <si>
    <t>Jun</t>
  </si>
  <si>
    <t>Hspa1a</t>
  </si>
  <si>
    <t>Zfp36</t>
  </si>
  <si>
    <t>J20/CTRL</t>
  </si>
  <si>
    <t>J20/DEF</t>
  </si>
  <si>
    <t>t=7.96611793606206, df=11</t>
  </si>
  <si>
    <t>Two-way ANOVA</t>
  </si>
  <si>
    <t>3xTg, water</t>
  </si>
  <si>
    <t>&lt;0.000000000000001</t>
  </si>
  <si>
    <t>Means</t>
  </si>
  <si>
    <t>3xTg, LiO 4.3</t>
  </si>
  <si>
    <t>3xTg, LiO 43</t>
  </si>
  <si>
    <t>3xTg, LiO 430</t>
  </si>
  <si>
    <t>Age: 18 months, WT, n=12F, 3xTg, n=9F,  3xTg/LiC n=7F, 3xTg/LiO n=8F</t>
  </si>
  <si>
    <t>Adult</t>
  </si>
  <si>
    <t>5 week treatment, 12-month-old 3xTg mice, all females, CTRL n=4, DEF n=5</t>
  </si>
  <si>
    <t>age 6 months, CTRL n=7 (3F, 4M), DEF n=6 (3F, 3M)</t>
  </si>
  <si>
    <t>Age: 12 months, 7 days of treatment, water n=10, LiO 4.3 n=11</t>
  </si>
  <si>
    <t>Age: 3 months (adult), 20 months (aged); adult n=4 and aged n=8 females/group</t>
  </si>
  <si>
    <t>Age: 12 months. 3xTg were administered DEF or CTRL diets for 7 months, from 5-12 months;  CTRL n=7, DEF n=6,  all females</t>
  </si>
  <si>
    <t>Age: 18 months, WT, n=9F, J20, n=8F, J20/LiC n=6F, J20/LiO n=7F</t>
  </si>
  <si>
    <t>Age: 18 months, WT, n=6F, J20, n=5F, J20/LiC n=6F, J20/LiO n=7F</t>
  </si>
  <si>
    <t>12-month-old females, treated from 5-12 months: water n=7, LiO 4.3 n=6, LiO 430 n=4, NaO 430 n=10, LiC 430 n=10</t>
  </si>
  <si>
    <t>12-month-old females, treated from 5-12 months: water n=7, LiO 4.3 n=6, LiO 430 n=4, NaO 430 n=11, LiC 430 n=10</t>
  </si>
  <si>
    <t>12-month-old females, treated from 5-12 months: water n=10, LiO 4.3 n=5, LiO 430 n=5, NaO 430 n=7, LiC 430 n=6</t>
  </si>
  <si>
    <t>22-month-old mice, treated from 17-22 months: water n=8 (5M, 3F), LiO 4.3 n=10 (7M, 3F)</t>
  </si>
  <si>
    <t>Age: 24-month-old, treated from 12-24 months, n=7 males/group</t>
  </si>
  <si>
    <t>Ordinary</t>
  </si>
  <si>
    <t>    Alpha</t>
  </si>
  <si>
    <t>    Row Factor</t>
  </si>
  <si>
    <t>    Column Factor</t>
  </si>
  <si>
    <t>Supplementary Figure 6: proteomic analysis of the Li-deficient 3xTg hippocampus (GO analysis): also see Supplementary Table 7</t>
  </si>
  <si>
    <t>Supplementary Figure 6a</t>
  </si>
  <si>
    <t>Supplementary Figure 6b: GO cellular component for protein with decreased abundance</t>
  </si>
  <si>
    <t>Supplementary Figure 5. Gene ontolology of DEGs in Li-deficient vs. CTRL astrocytes, identified by snRNA-seq</t>
  </si>
  <si>
    <t>downregulated pathways:</t>
  </si>
  <si>
    <t>upregulated pathways:</t>
  </si>
  <si>
    <t>also See Supplementary Tables 5 and 6 for a complete list of pathways</t>
  </si>
  <si>
    <t>Supplementary Figure 2a: Cortical non-plaque Li (fold)</t>
  </si>
  <si>
    <r>
      <t>protein functional categories that are either</t>
    </r>
    <r>
      <rPr>
        <b/>
        <sz val="11"/>
        <color rgb="FF0000FF"/>
        <rFont val="Calibri"/>
        <family val="2"/>
        <scheme val="minor"/>
      </rPr>
      <t xml:space="preserve"> decreased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or </t>
    </r>
    <r>
      <rPr>
        <b/>
        <sz val="11"/>
        <color rgb="FFFF0000"/>
        <rFont val="Calibri"/>
        <family val="2"/>
        <scheme val="minor"/>
      </rPr>
      <t>increased</t>
    </r>
    <r>
      <rPr>
        <b/>
        <sz val="11"/>
        <color theme="1"/>
        <rFont val="Calibri"/>
        <family val="2"/>
        <scheme val="minor"/>
      </rPr>
      <t xml:space="preserve"> in the 3xTg Li-deficient hippocampus: Biological pathways</t>
    </r>
  </si>
  <si>
    <t>    Treatment</t>
  </si>
  <si>
    <t>  Adult:water vs. Aged:water</t>
  </si>
  <si>
    <t>  Adult:water vs. Aged:LiO</t>
  </si>
  <si>
    <t>  Aged:water vs. Aged:LiO</t>
  </si>
  <si>
    <t>F (1, 24) = 32.8</t>
  </si>
  <si>
    <t>P=0.000006690419177</t>
  </si>
  <si>
    <t>F (2, 24) = 34.2</t>
  </si>
  <si>
    <t>P=0.000000094038208</t>
  </si>
  <si>
    <t>0.818 to 2.74</t>
  </si>
  <si>
    <t>-0.958 to 0.961</t>
  </si>
  <si>
    <t>  Adult:water vs. Aged:NaO</t>
  </si>
  <si>
    <t>0.894 to 2.81</t>
  </si>
  <si>
    <t>-2.56 to -0.992</t>
  </si>
  <si>
    <t>  Aged:water vs. Aged:NaO</t>
  </si>
  <si>
    <t>-0.707 to 0.860</t>
  </si>
  <si>
    <t>  Aged:LiO vs. Aged:NaO</t>
  </si>
  <si>
    <t>1.07 to 2.64</t>
  </si>
  <si>
    <t>F (1, 24) = 11.9</t>
  </si>
  <si>
    <t>P=0.002108968410293</t>
  </si>
  <si>
    <t>F (2, 24) = 9.91</t>
  </si>
  <si>
    <t>P=0.000727139840366</t>
  </si>
  <si>
    <t>0.127 to 2.35</t>
  </si>
  <si>
    <t>-0.890 to 1.33</t>
  </si>
  <si>
    <t>0.330 to 2.55</t>
  </si>
  <si>
    <t>-1.92 to -0.109</t>
  </si>
  <si>
    <t>-0.705 to 1.11</t>
  </si>
  <si>
    <t>0.312 to 2.13</t>
  </si>
  <si>
    <t>Mixed-effects model (REML)</t>
  </si>
  <si>
    <t>Matching: Stacked</t>
  </si>
  <si>
    <t>    Assume sphericity?</t>
  </si>
  <si>
    <t>Fixed effects (type III)</t>
  </si>
  <si>
    <t>Statistically significant (P &lt; 0.05)?</t>
  </si>
  <si>
    <t>    Time</t>
  </si>
  <si>
    <t>Random effects</t>
  </si>
  <si>
    <t>SD</t>
  </si>
  <si>
    <t>Variance</t>
  </si>
  <si>
    <t>    Mouse</t>
  </si>
  <si>
    <t>Was the matching effective?</t>
  </si>
  <si>
    <t>    Chi-square, df</t>
  </si>
  <si>
    <t>    Is there significant matching (P &lt; 0.05)?</t>
  </si>
  <si>
    <t>Supplementary Figure 2b: Total cortical Li (ng/g)</t>
  </si>
  <si>
    <t>Supplementary Figure 8a: Li levels in the hippocampus in ng/g (left panel)</t>
  </si>
  <si>
    <t>Supplementary Figure 8a: Li levels in the serum in ng/mL (middle panel)</t>
  </si>
  <si>
    <t>    Genotype</t>
  </si>
  <si>
    <t>F (1, 26) = 0.0953</t>
  </si>
  <si>
    <t>P=0.759953816568723</t>
  </si>
  <si>
    <t>F (2, 26) = 3.37</t>
  </si>
  <si>
    <t>P=0.050064600601082</t>
  </si>
  <si>
    <t>  WT:water vs. J20:water</t>
  </si>
  <si>
    <t>-1.74 to 2.12</t>
  </si>
  <si>
    <t>  WT:water vs. J20:LiC</t>
  </si>
  <si>
    <t>-2.10 to 2.09</t>
  </si>
  <si>
    <t>  WT:water vs. J20:LiO</t>
  </si>
  <si>
    <t>-3.43 to 0.566</t>
  </si>
  <si>
    <t>  J20:water vs. J20:LiC</t>
  </si>
  <si>
    <t>-2.34 to 1.95</t>
  </si>
  <si>
    <t>  J20:water vs. J20:LiO</t>
  </si>
  <si>
    <t>-3.68 to 0.427</t>
  </si>
  <si>
    <t>  J20:LiC vs. J20:LiO</t>
  </si>
  <si>
    <t>-3.64 to 0.779</t>
  </si>
  <si>
    <t>    genotype</t>
  </si>
  <si>
    <t>F (1, 20) = 0.123</t>
  </si>
  <si>
    <t>P=0.729961723887925</t>
  </si>
  <si>
    <t>F (2, 20) = 0.670</t>
  </si>
  <si>
    <t>P=0.523013055140577</t>
  </si>
  <si>
    <t>-2.78 to 2.22</t>
  </si>
  <si>
    <t>-3.58 to 1.19</t>
  </si>
  <si>
    <t>-3.14 to 1.46</t>
  </si>
  <si>
    <t>-3.42 to 1.58</t>
  </si>
  <si>
    <t>-2.98 to 1.86</t>
  </si>
  <si>
    <t>-1.94 to 2.66</t>
  </si>
  <si>
    <t>F (1, 20) = 0.148</t>
  </si>
  <si>
    <t>P=0.704270563920732</t>
  </si>
  <si>
    <t>F (2, 20) = 2.17</t>
  </si>
  <si>
    <t>P=0.139867310366780</t>
  </si>
  <si>
    <t>-189 to 148</t>
  </si>
  <si>
    <t>-126 to 195</t>
  </si>
  <si>
    <t>-222 to 86.6</t>
  </si>
  <si>
    <t>-113 to 223</t>
  </si>
  <si>
    <t>-210 to 115</t>
  </si>
  <si>
    <t>-257 to 52.0</t>
  </si>
  <si>
    <t>F (1, 32) = 0.847</t>
  </si>
  <si>
    <t>P=0.364150259464133</t>
  </si>
  <si>
    <t>F (2, 32) = 0.0501</t>
  </si>
  <si>
    <t>P=0.951205717521905</t>
  </si>
  <si>
    <t>  WT:water vs. 3xTg:water</t>
  </si>
  <si>
    <t>-1.31 to 2.45</t>
  </si>
  <si>
    <t>  WT:water vs. 3xTg:LiC</t>
  </si>
  <si>
    <t>-1.23 to 2.83</t>
  </si>
  <si>
    <t>  WT:water vs. 3xTg:LiO</t>
  </si>
  <si>
    <t>-1.27 to 2.62</t>
  </si>
  <si>
    <t>  3xTg:water vs. 3xTg:LiC</t>
  </si>
  <si>
    <t>-1.93 to 2.37</t>
  </si>
  <si>
    <t>  3xTg:water vs. 3xTg:LiO</t>
  </si>
  <si>
    <t>-1.97 to 2.18</t>
  </si>
  <si>
    <t>  3xTg:LiC vs. 3xTg:LiO</t>
  </si>
  <si>
    <t>-2.33 to 2.09</t>
  </si>
  <si>
    <t>F (1, 28) = 0.0113</t>
  </si>
  <si>
    <t>F (3, 28) = 55.7</t>
  </si>
  <si>
    <t>One-way ANOVA summary</t>
  </si>
  <si>
    <t>F (3, 28) = 0.715024566847686</t>
  </si>
  <si>
    <t>P=0.551302385007711</t>
  </si>
  <si>
    <t>  water vs. LiO 4.3</t>
  </si>
  <si>
    <t>-0.314979911544075 to 0.339979911544075</t>
  </si>
  <si>
    <t>  water vs. LiO 43</t>
  </si>
  <si>
    <t>-0.177479911544075 to 0.477479911544075</t>
  </si>
  <si>
    <t>  water vs. LiO 430</t>
  </si>
  <si>
    <t>-0.227479911544075 to 0.427479911544075</t>
  </si>
  <si>
    <t>  LiO 4.3 vs. LiO 43</t>
  </si>
  <si>
    <t>-0.189979911544075 to 0.464979911544075</t>
  </si>
  <si>
    <t>  LiO 4.3 vs. LiO 430</t>
  </si>
  <si>
    <t>-0.239979911544076 to 0.414979911544075</t>
  </si>
  <si>
    <t>  LiO 43 vs. LiO 430</t>
  </si>
  <si>
    <t>-0.377479911544076 to 0.277479911544074</t>
  </si>
  <si>
    <t>    Subject</t>
  </si>
  <si>
    <t>    Time x Treatment</t>
  </si>
  <si>
    <t>t=3.65826525268286, df=12</t>
  </si>
  <si>
    <t>Age: 12 months. 3xTg were administered DEF or CTRL diets for 5 weeks; CTRL n=7, DEF n=7, all females</t>
  </si>
  <si>
    <t>    WT  vs. 3xTg water</t>
  </si>
  <si>
    <t>    WT  vs. 3xTg LiO 4.3</t>
  </si>
  <si>
    <t>    WT  vs. 3xTg LiO 430</t>
  </si>
  <si>
    <t>    WT  vs. 3xTg LiC 430</t>
  </si>
  <si>
    <t>    WT  vs. 3xTg NaO 430</t>
  </si>
  <si>
    <t>    3xTg water vs. 3xTg LiO 4.3</t>
  </si>
  <si>
    <t>    3xTg water vs. 3xTg LiO 430</t>
  </si>
  <si>
    <t>    3xTg water vs. 3xTg LiC 430</t>
  </si>
  <si>
    <t>    3xTg water vs. 3xTg NaO 430</t>
  </si>
  <si>
    <t>Supplementary Figure 8c: Li levels in the serum (ng/mL)</t>
  </si>
  <si>
    <t>Age: 12 months, treatment with Li salts for 7 months, from 5-12 months, WT n=7, 3xTg/water n=3, 3xTg/LiO 4.3 n=5, 3xTg/LiO 43 n=3, 3xTg/LiO 430 n=8, WT/LiO 430 n=7, all females</t>
  </si>
  <si>
    <t>P=0.000000000006365</t>
  </si>
  <si>
    <t>P=0.915999947459992</t>
  </si>
  <si>
    <t>  water:WT vs. water:3xTg</t>
  </si>
  <si>
    <t>-4.23 to 4.51</t>
  </si>
  <si>
    <t>  water:WT vs. LiO 4.3:3xTg</t>
  </si>
  <si>
    <t>-6.77 to 5.08</t>
  </si>
  <si>
    <t>  water:WT vs. LiO 43:3xTg</t>
  </si>
  <si>
    <t>-10.3 to 3.81</t>
  </si>
  <si>
    <t>  water:WT vs. LiO 430:WT</t>
  </si>
  <si>
    <t>-19.7 to -10.9</t>
  </si>
  <si>
    <t>  water:WT vs. LiO 430:3xTg</t>
  </si>
  <si>
    <t>-20.6 to -9.71</t>
  </si>
  <si>
    <t>  water:3xTg vs. LiO 4.3:3xTg</t>
  </si>
  <si>
    <t>-7.53 to 5.55</t>
  </si>
  <si>
    <t>  water:3xTg vs. LiO 43:3xTg</t>
  </si>
  <si>
    <t>-11.0 to 4.19</t>
  </si>
  <si>
    <t>  water:3xTg vs. LiO 430:WT</t>
  </si>
  <si>
    <t>-22.3 to -8.55</t>
  </si>
  <si>
    <t>  water:3xTg vs. LiO 430:3xTg</t>
  </si>
  <si>
    <t>  LiO 4.3:3xTg vs. LiO 43:3xTg</t>
  </si>
  <si>
    <t>-10.1 to 5.30</t>
  </si>
  <si>
    <t>  LiO 4.3:3xTg vs. LiO 430:WT</t>
  </si>
  <si>
    <t>-20.4 to -8.54</t>
  </si>
  <si>
    <t>  LiO 4.3:3xTg vs. LiO 430:3xTg</t>
  </si>
  <si>
    <t>-20.1 to -8.50</t>
  </si>
  <si>
    <t>  LiO 43:3xTg vs. LiO 430:WT</t>
  </si>
  <si>
    <t>-19.1 to -4.99</t>
  </si>
  <si>
    <t>  LiO 43:3xTg vs. LiO 430:3xTg</t>
  </si>
  <si>
    <t>-18.9 to -4.94</t>
  </si>
  <si>
    <t>  LiO 430:WT vs. LiO 430:3xTg</t>
  </si>
  <si>
    <t>    Genotype (WT or 3xTg)</t>
  </si>
  <si>
    <t>    Li orotate dose (0 to 430)</t>
  </si>
  <si>
    <t>Supplementary Figure 10a. Cortical Li levels (ng/g), left panel</t>
  </si>
  <si>
    <t>Supplementary Figure 10a. Serum Li levels (ng/mL), right panel</t>
  </si>
  <si>
    <t>Supplementary Figure 10b, left panel</t>
  </si>
  <si>
    <t>Supplementary Figure 10b, right panel</t>
  </si>
  <si>
    <t>two-tailed, unpaired t-test, P values</t>
  </si>
  <si>
    <t>Microglia were extracted from 20-month-old WT mice that were given CTRL of DEF diets from 12-20 months, n=4 females/group</t>
  </si>
  <si>
    <t>Microglia were extracted from 9-month-old 3xTg mice that were given CTRL of DEF diets from 5-9 months of age, n=4 females/group</t>
  </si>
  <si>
    <t>Supplementary Figure 8a: Ratio hippocampus Li: serum Li, expressed in % (right panel)</t>
  </si>
  <si>
    <t>Supplementary Figure 8b: Li levels in the hippocampus, ng/g</t>
  </si>
  <si>
    <t>Age: 12 months, all females, WT n=16, 3xTg/water n=25, 3xTG/LiO 4.3 n=17, 3xTg/LiO 430 n=16, 3xTG/LiC 430 n=10, 3xTg/NaO 430, n=9</t>
  </si>
  <si>
    <t>* Note: 2 statistical outlier (ROUT 1% method) were eliminated: 1 for 3xTg/LiO 4.3 group and 1 for 3xTg/LiC 430 group</t>
  </si>
  <si>
    <t>Age: 12 months, all females, WT n=16, 3xTg/water n=25, 3xTG/LiO 4.3 n=16, 3xTg/LiO 430 n=16, 3xTG/LiC 430 n=9, 3xTg/NaO 430, n=9</t>
  </si>
  <si>
    <t>Age: 12 months, all females, WT n=16, 3xTg/water n=25, 3xTG/LiO 4.3 n=17, 3xTg/LiO 430 n=16, 3xTG/LiC 430 n=9, 3xTg/NaO 430, n=9</t>
  </si>
  <si>
    <t>* Note: 1 statistical outlier (ROUT 1% method) was eliminated: from the 3xTg/LiC 430 group</t>
  </si>
  <si>
    <t>F (5, 87) = 2.22894480333408</t>
  </si>
  <si>
    <t>P=0.058456514614491</t>
  </si>
  <si>
    <t>  WT vs. 3xTg/water</t>
  </si>
  <si>
    <t>-5.08384737081870 to 69.0766973708187</t>
  </si>
  <si>
    <t>-28.9660104741568 to 51.7172604741568</t>
  </si>
  <si>
    <t>-42.0701856518048 to 39.8264356518047</t>
  </si>
  <si>
    <t>-17.4726325045131 to 75.9038825045130</t>
  </si>
  <si>
    <t>-26.3401996778186 to 70.1758941222630</t>
  </si>
  <si>
    <t>-57.0300022239864 to 15.7884022239864</t>
  </si>
  <si>
    <t>-70.1985723708187 to 3.96197237081869</t>
  </si>
  <si>
    <t>  3xTg/water vs. 3xTg/LiC 430</t>
  </si>
  <si>
    <t>-46.1164186371571 to 40.5548186371570</t>
  </si>
  <si>
    <t>-55.1010337799100 to 34.9438782243544</t>
  </si>
  <si>
    <t>-52.8391354741568 to 27.8441354741568</t>
  </si>
  <si>
    <t>-28.3170882563097 to 63.9970882563096</t>
  </si>
  <si>
    <t>  3xTg/LiO 4.3 vs. 3xTg/NaO 430</t>
  </si>
  <si>
    <t>-37.2021229727805 to 58.2865674172249</t>
  </si>
  <si>
    <t>-16.3507575045131 to 77.0257575045131</t>
  </si>
  <si>
    <t>-25.2183246778186 to 71.2977691222630</t>
  </si>
  <si>
    <t>-60.5130794698433 to 45.9175239142877</t>
  </si>
  <si>
    <t>F (5, 85) = 0.513172219063165</t>
  </si>
  <si>
    <t>P=0.765600511031677</t>
  </si>
  <si>
    <t>-12.9759931966487 to 9.10924319664869</t>
  </si>
  <si>
    <t>-9.79088413390559 to 14.2368400162585</t>
  </si>
  <si>
    <t>-12.0495317931778 to 12.3395317931778</t>
  </si>
  <si>
    <t>-19.2352129850294 to 9.50757409614056</t>
  </si>
  <si>
    <t>-15.9170652727162 to 13.9533152727162</t>
  </si>
  <si>
    <t>-6.68641851916643 to 14.9991244015194</t>
  </si>
  <si>
    <t>-8.96424319664869 to 13.1209931966487</t>
  </si>
  <si>
    <t>-16.3382691479711 to 10.4773802590822</t>
  </si>
  <si>
    <t>-13.0589503662220 to 14.9619503662220</t>
  </si>
  <si>
    <t>-14.0918400162585 to 9.93588413390559</t>
  </si>
  <si>
    <t>-21.3052089917968 to 7.13161422055501</t>
  </si>
  <si>
    <t>-17.9928948935956 to 11.5831890112426</t>
  </si>
  <si>
    <t>-19.3802129850295 to 9.36257409614056</t>
  </si>
  <si>
    <t>-16.0620652727162 to 13.8083152727162</t>
  </si>
  <si>
    <t>-12.8778364349639 to 20.6417253238528</t>
  </si>
  <si>
    <t>F (5, 85) = 0.241492775710851</t>
  </si>
  <si>
    <t>P=0.942948332109710</t>
  </si>
  <si>
    <t>-1247.40069308483 to 1261.65569308483</t>
  </si>
  <si>
    <t>-1243.89462866277 to 1526.89462866277</t>
  </si>
  <si>
    <t>-1150.51962866277 to 1620.26962866277</t>
  </si>
  <si>
    <t>-1368.34906091144 to 1897.05739424478</t>
  </si>
  <si>
    <t>-1136.23794980033 to 2129.16850535589</t>
  </si>
  <si>
    <t>-1120.15569308483 to 1388.90069308483</t>
  </si>
  <si>
    <t>-1026.78069308483 to 1482.27569308483</t>
  </si>
  <si>
    <t>-1266.00756990399 to 1780.46090323733</t>
  </si>
  <si>
    <t>-1033.89645879288 to 2012.57201434844</t>
  </si>
  <si>
    <t>-1292.01962866277 to 1478.76962866277</t>
  </si>
  <si>
    <t>-1509.84906091144 to 1755.55739424478</t>
  </si>
  <si>
    <t>-1277.73794980033 to 1987.66850535589</t>
  </si>
  <si>
    <t>-1603.22406091144 to 1662.18239424478</t>
  </si>
  <si>
    <t>-1371.11294980033 to 1894.29350535589</t>
  </si>
  <si>
    <t>-1615.08172710592 to 2079.30394932814</t>
  </si>
  <si>
    <t>Supplementary Figure 11a: serum BUN (mg/dL) measured by IDEXX, middle panel</t>
  </si>
  <si>
    <t>Supplementary Figure 11a: serum BUN (mg/dL) measured by IDEXX, right panel</t>
  </si>
  <si>
    <t>Supplementary Figure 11b: serum creatinine (mg/dL), left panel</t>
  </si>
  <si>
    <t>Supplementary Figure 11b: serum creatinine (mg/dL), middle panel</t>
  </si>
  <si>
    <t>Supplementary Figure 11b: serum creatinine (mg/dL), right panel</t>
  </si>
  <si>
    <t>Supplementary Figure 11c: serum TSH (ng/mL) measured by ELISA, left panel</t>
  </si>
  <si>
    <t>Supplementary Figure 11c: serum TSH (ng/mL) measured by ELISA, middle panel</t>
  </si>
  <si>
    <t>Supplementary Figure 11c: serum TSH (ng/mL) measured by ELISA, right panel</t>
  </si>
  <si>
    <t>Supplementary Figure 9a: Latency to reach the target area during training trials</t>
  </si>
  <si>
    <t xml:space="preserve">Supplementary Figure 9b: Latency to reach the visible platform </t>
  </si>
  <si>
    <t>Supplementary Figure 9e: Speed in the open field (mm/s)</t>
  </si>
  <si>
    <t>Supplementary Figure 9f: Distance travelled in the center of the open field (mm)</t>
  </si>
  <si>
    <t>Age: 24-month-old, treated from 12-24 months, n=8 males/group</t>
  </si>
  <si>
    <t>22-month-old mice, treated from 17-22 months: water n=7 (4M, 3F), LiO 4.3 n=8 (5M, 3F)</t>
  </si>
  <si>
    <t>    Treatment group</t>
  </si>
  <si>
    <t>    Time x Treatment group</t>
  </si>
  <si>
    <t>1.20, 1</t>
  </si>
  <si>
    <t>    WT water vs. 3xTg water</t>
  </si>
  <si>
    <t>    WT water vs. 3xTg LiO 4.3</t>
  </si>
  <si>
    <t>&gt;0.999999999999999</t>
  </si>
  <si>
    <t>    WT water vs. 3xTg LiO 430</t>
  </si>
  <si>
    <t>    WT water vs. 3xTg LiC 430</t>
  </si>
  <si>
    <t>    WT water vs. 3xTg NaO 430</t>
  </si>
  <si>
    <t>    3xTg LiO 4.3 vs. 3xTg LiO 430</t>
  </si>
  <si>
    <t>    3xTg LiO 4.3 vs. 3xTg LiC 430</t>
  </si>
  <si>
    <t>    3xTg LiO 4.3 vs. 3xTg NaO 430</t>
  </si>
  <si>
    <t>    3xTg LiO 430 vs. 3xTg LiC 430</t>
  </si>
  <si>
    <t>    3xTg LiO 430 vs. 3xTg NaO 430</t>
  </si>
  <si>
    <t>    3xTg LiC 430 vs. 3xTg NaO 430</t>
  </si>
  <si>
    <t>Mixed Effects model with Repeated Measures</t>
  </si>
  <si>
    <t>Tukey's multiple comparisons test: summary of adjusted P-values for pairwise comparisons</t>
  </si>
  <si>
    <r>
      <t xml:space="preserve">Supplementary Figure 7a: </t>
    </r>
    <r>
      <rPr>
        <b/>
        <i/>
        <sz val="11"/>
        <color theme="1"/>
        <rFont val="Calibri"/>
        <family val="2"/>
        <scheme val="minor"/>
      </rPr>
      <t>Apoe</t>
    </r>
    <r>
      <rPr>
        <b/>
        <sz val="11"/>
        <color theme="1"/>
        <rFont val="Calibri"/>
        <family val="2"/>
        <scheme val="minor"/>
      </rPr>
      <t>+ microglia (fraction), left panel</t>
    </r>
  </si>
  <si>
    <r>
      <t xml:space="preserve">Supplementary Figure 7a: </t>
    </r>
    <r>
      <rPr>
        <b/>
        <i/>
        <sz val="11"/>
        <color theme="1"/>
        <rFont val="Calibri"/>
        <family val="2"/>
        <scheme val="minor"/>
      </rPr>
      <t>Cx3cr1</t>
    </r>
    <r>
      <rPr>
        <b/>
        <sz val="11"/>
        <color theme="1"/>
        <rFont val="Calibri"/>
        <family val="2"/>
        <scheme val="minor"/>
      </rPr>
      <t>+ microglia (fraction), right panel</t>
    </r>
  </si>
  <si>
    <t>Supplementary Figure 7d: CD68+ cell density (J20 mice)</t>
  </si>
  <si>
    <t>Supplementary Figure 7c: markers (normalized read counts): WT mice</t>
  </si>
  <si>
    <t>Supplementary Figure 7b: markers (normalized read counts): 3xTg mice</t>
  </si>
  <si>
    <t>Supplementary Figure 9d: Distance travelled in the open field (mm)</t>
  </si>
  <si>
    <t>Supplementary Figure 9c: Swim speed in the Morris water maze (mm/s)</t>
  </si>
  <si>
    <t>Supplementary Figure 11a: Serum BUN (mg/dL) measured by IDEXX, left panel</t>
  </si>
  <si>
    <t>Supplementary Figure 8d: Average daily water consumption per mouse (mL)</t>
  </si>
  <si>
    <t>Age: 6 months, n=8 mice/group, all females</t>
  </si>
  <si>
    <t>S.E.M.</t>
  </si>
  <si>
    <t>3xTg/LiO 430</t>
  </si>
  <si>
    <t>3xTg/LiC 430</t>
  </si>
  <si>
    <t>3xTg/NaO 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</si>
</sst>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left"/>
    </xf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Font="1"/>
    <xf numFmtId="0" fontId="7" fillId="0" borderId="0" xfId="0" applyFo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0" borderId="0" xfId="0" applyFont="1" applyFill="1"/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2" fontId="0" fillId="0" borderId="4" xfId="0" applyNumberFormat="1" applyBorder="1" applyAlignment="1">
      <alignment horizontal="center"/>
    </xf>
    <xf numFmtId="0" fontId="5" fillId="0" borderId="4" xfId="0" applyFont="1" applyBorder="1"/>
    <xf numFmtId="0" fontId="1" fillId="4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/>
    <xf numFmtId="0" fontId="1" fillId="0" borderId="0" xfId="0" applyFont="1" applyFill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Font="1" applyFill="1"/>
    <xf numFmtId="0" fontId="0" fillId="2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164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" fillId="6" borderId="0" xfId="0" applyFont="1" applyFill="1"/>
    <xf numFmtId="0" fontId="1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1" fillId="0" borderId="4" xfId="0" applyFont="1" applyBorder="1"/>
    <xf numFmtId="0" fontId="2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0" fillId="6" borderId="0" xfId="0" applyFill="1"/>
    <xf numFmtId="0" fontId="15" fillId="0" borderId="7" xfId="0" applyFont="1" applyBorder="1"/>
    <xf numFmtId="0" fontId="0" fillId="2" borderId="0" xfId="0" applyFont="1" applyFill="1"/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D948-D9E0-4F85-AEA5-060B4838A1A1}">
  <dimension ref="A2:N33"/>
  <sheetViews>
    <sheetView tabSelected="1" workbookViewId="0">
      <selection activeCell="O23" sqref="O23"/>
    </sheetView>
  </sheetViews>
  <sheetFormatPr defaultRowHeight="15" x14ac:dyDescent="0.25"/>
  <cols>
    <col min="2" max="2" width="11.85546875" customWidth="1"/>
    <col min="3" max="3" width="11.140625" customWidth="1"/>
    <col min="4" max="4" width="11.42578125" customWidth="1"/>
    <col min="7" max="7" width="39.85546875" customWidth="1"/>
    <col min="8" max="8" width="17.42578125" customWidth="1"/>
  </cols>
  <sheetData>
    <row r="2" spans="1:14" s="11" customFormat="1" x14ac:dyDescent="0.25">
      <c r="B2" s="46" t="s">
        <v>256</v>
      </c>
      <c r="C2" s="46"/>
      <c r="D2" s="46"/>
      <c r="E2" s="46"/>
      <c r="F2" s="46"/>
      <c r="G2" s="46"/>
    </row>
    <row r="3" spans="1:14" x14ac:dyDescent="0.25">
      <c r="B3" t="s">
        <v>375</v>
      </c>
    </row>
    <row r="5" spans="1:14" x14ac:dyDescent="0.25">
      <c r="B5" s="17" t="s">
        <v>25</v>
      </c>
      <c r="C5" s="17" t="s">
        <v>26</v>
      </c>
      <c r="G5" s="18" t="s">
        <v>27</v>
      </c>
      <c r="H5" s="18"/>
      <c r="I5" s="35"/>
      <c r="J5" s="35"/>
      <c r="K5" s="35"/>
      <c r="L5" s="35"/>
      <c r="M5" s="26"/>
      <c r="N5" s="9"/>
    </row>
    <row r="6" spans="1:14" x14ac:dyDescent="0.25">
      <c r="B6" s="56">
        <v>0.86357884615384617</v>
      </c>
      <c r="C6" s="56">
        <v>0.65366515837104078</v>
      </c>
      <c r="G6" s="2" t="s">
        <v>28</v>
      </c>
      <c r="H6" s="2">
        <v>3.2765920693230001E-3</v>
      </c>
      <c r="I6" s="37"/>
      <c r="J6" s="37"/>
      <c r="K6" s="37"/>
      <c r="L6" s="37"/>
      <c r="M6" s="45"/>
      <c r="N6" s="9"/>
    </row>
    <row r="7" spans="1:14" x14ac:dyDescent="0.25">
      <c r="B7" s="56">
        <v>1.0492406108597285</v>
      </c>
      <c r="C7" s="56">
        <v>0.85469909502262442</v>
      </c>
      <c r="G7" s="2" t="s">
        <v>29</v>
      </c>
      <c r="H7" s="2" t="s">
        <v>2</v>
      </c>
      <c r="I7" s="37"/>
      <c r="J7" s="37"/>
      <c r="K7" s="37"/>
      <c r="L7" s="37"/>
      <c r="M7" s="45"/>
      <c r="N7" s="9"/>
    </row>
    <row r="8" spans="1:14" x14ac:dyDescent="0.25">
      <c r="B8" s="56">
        <v>0.71291504524886873</v>
      </c>
      <c r="C8" s="56">
        <v>0.52491402714932123</v>
      </c>
      <c r="G8" s="2" t="s">
        <v>30</v>
      </c>
      <c r="H8" s="2" t="s">
        <v>1</v>
      </c>
      <c r="I8" s="37"/>
      <c r="J8" s="37"/>
      <c r="K8" s="37"/>
      <c r="L8" s="37"/>
      <c r="M8" s="45"/>
      <c r="N8" s="9"/>
    </row>
    <row r="9" spans="1:14" x14ac:dyDescent="0.25">
      <c r="B9" s="56">
        <v>0.77959841628959281</v>
      </c>
      <c r="C9" s="56">
        <v>0.6119751131221719</v>
      </c>
      <c r="G9" s="2" t="s">
        <v>31</v>
      </c>
      <c r="H9" s="2" t="s">
        <v>22</v>
      </c>
      <c r="I9" s="35"/>
      <c r="J9" s="35"/>
      <c r="K9" s="35"/>
      <c r="L9" s="35"/>
      <c r="M9" s="47"/>
      <c r="N9" s="9"/>
    </row>
    <row r="10" spans="1:14" x14ac:dyDescent="0.25">
      <c r="B10" s="56">
        <v>0.83727273755656106</v>
      </c>
      <c r="C10" s="56">
        <v>0.41852488687782807</v>
      </c>
      <c r="G10" s="2" t="s">
        <v>32</v>
      </c>
      <c r="H10" s="2" t="s">
        <v>374</v>
      </c>
      <c r="I10" s="37"/>
      <c r="J10" s="37"/>
      <c r="K10" s="37"/>
      <c r="L10" s="37"/>
      <c r="M10" s="45"/>
      <c r="N10" s="9"/>
    </row>
    <row r="11" spans="1:14" x14ac:dyDescent="0.25">
      <c r="B11" s="56">
        <v>1.3746358597285067</v>
      </c>
      <c r="C11" s="56">
        <v>0.29228733031674209</v>
      </c>
      <c r="G11" s="37"/>
      <c r="H11" s="37"/>
      <c r="I11" s="37"/>
      <c r="J11" s="37"/>
      <c r="K11" s="37"/>
      <c r="L11" s="37"/>
      <c r="M11" s="45"/>
      <c r="N11" s="9"/>
    </row>
    <row r="12" spans="1:14" x14ac:dyDescent="0.25">
      <c r="B12" s="56">
        <v>1.3811477375565613</v>
      </c>
      <c r="C12" s="56">
        <v>0.36704298642533933</v>
      </c>
      <c r="G12" s="37"/>
      <c r="H12" s="37"/>
      <c r="I12" s="37"/>
      <c r="J12" s="37"/>
      <c r="K12" s="37"/>
      <c r="L12" s="37"/>
      <c r="M12" s="47"/>
      <c r="N12" s="9"/>
    </row>
    <row r="13" spans="1:14" x14ac:dyDescent="0.25">
      <c r="B13" s="51"/>
      <c r="C13" s="51"/>
      <c r="G13" s="37"/>
      <c r="H13" s="38"/>
      <c r="I13" s="38"/>
      <c r="J13" s="38"/>
      <c r="K13" s="38"/>
      <c r="L13" s="38"/>
      <c r="M13" s="45"/>
      <c r="N13" s="9"/>
    </row>
    <row r="14" spans="1:14" x14ac:dyDescent="0.25">
      <c r="A14" s="7" t="s">
        <v>11</v>
      </c>
      <c r="B14" s="14">
        <f t="shared" ref="B14:C14" si="0">AVERAGE(B6:B12)</f>
        <v>0.99976989334195221</v>
      </c>
      <c r="C14" s="14">
        <f t="shared" si="0"/>
        <v>0.53187265675500961</v>
      </c>
      <c r="G14" s="35"/>
      <c r="H14" s="36"/>
      <c r="I14" s="36"/>
      <c r="J14" s="36"/>
      <c r="K14" s="36"/>
      <c r="L14" s="36"/>
      <c r="M14" s="47"/>
      <c r="N14" s="9"/>
    </row>
    <row r="15" spans="1:14" x14ac:dyDescent="0.25">
      <c r="A15" s="7" t="s">
        <v>12</v>
      </c>
      <c r="B15" s="51">
        <f t="shared" ref="B15:C15" si="1">STDEV(B6:B12)</f>
        <v>0.27812929093585509</v>
      </c>
      <c r="C15" s="51">
        <f t="shared" si="1"/>
        <v>0.19275753964421094</v>
      </c>
      <c r="G15" s="37"/>
      <c r="H15" s="39"/>
      <c r="I15" s="39"/>
      <c r="J15" s="39"/>
      <c r="K15" s="39"/>
      <c r="L15" s="39"/>
      <c r="M15" s="45"/>
      <c r="N15" s="9"/>
    </row>
    <row r="16" spans="1:14" x14ac:dyDescent="0.25">
      <c r="A16" s="7"/>
      <c r="G16" s="37"/>
      <c r="H16" s="39"/>
      <c r="I16" s="39"/>
      <c r="J16" s="39"/>
      <c r="K16" s="39"/>
      <c r="L16" s="39"/>
      <c r="M16" s="45"/>
      <c r="N16" s="9"/>
    </row>
    <row r="17" spans="1:14" x14ac:dyDescent="0.25">
      <c r="A17" s="7"/>
      <c r="G17" s="37"/>
      <c r="H17" s="39"/>
      <c r="I17" s="39"/>
      <c r="J17" s="39"/>
      <c r="K17" s="39"/>
      <c r="L17" s="39"/>
      <c r="M17" s="47"/>
      <c r="N17" s="9"/>
    </row>
    <row r="18" spans="1:14" x14ac:dyDescent="0.25">
      <c r="A18" s="7"/>
      <c r="G18" s="37"/>
      <c r="H18" s="39"/>
      <c r="I18" s="39"/>
      <c r="J18" s="39"/>
      <c r="K18" s="39"/>
      <c r="L18" s="39"/>
      <c r="M18" s="45"/>
      <c r="N18" s="9"/>
    </row>
    <row r="19" spans="1:14" x14ac:dyDescent="0.25">
      <c r="A19" s="7"/>
      <c r="G19" s="2"/>
      <c r="H19" s="3"/>
      <c r="I19" s="3"/>
      <c r="J19" s="3"/>
      <c r="K19" s="3"/>
      <c r="L19" s="3"/>
      <c r="M19" s="8"/>
    </row>
    <row r="20" spans="1:14" s="11" customFormat="1" x14ac:dyDescent="0.25">
      <c r="A20" s="46"/>
      <c r="B20" s="46" t="s">
        <v>298</v>
      </c>
      <c r="C20" s="46"/>
      <c r="D20" s="46"/>
      <c r="E20" s="46"/>
      <c r="F20" s="46"/>
      <c r="H20" s="53"/>
      <c r="I20" s="53"/>
      <c r="J20" s="53"/>
      <c r="K20" s="53"/>
      <c r="L20" s="53"/>
      <c r="M20" s="53"/>
    </row>
    <row r="21" spans="1:14" x14ac:dyDescent="0.25">
      <c r="A21" s="7"/>
      <c r="B21" t="s">
        <v>237</v>
      </c>
    </row>
    <row r="22" spans="1:14" x14ac:dyDescent="0.25">
      <c r="A22" s="7"/>
    </row>
    <row r="23" spans="1:14" x14ac:dyDescent="0.25">
      <c r="A23" s="7"/>
      <c r="B23" s="17" t="s">
        <v>25</v>
      </c>
      <c r="C23" s="17" t="s">
        <v>26</v>
      </c>
      <c r="G23" s="18" t="s">
        <v>27</v>
      </c>
      <c r="H23" s="17"/>
      <c r="I23" s="8"/>
      <c r="J23" s="8"/>
      <c r="K23" s="8"/>
      <c r="L23" s="8"/>
      <c r="M23" s="8"/>
    </row>
    <row r="24" spans="1:14" x14ac:dyDescent="0.25">
      <c r="A24" s="7"/>
      <c r="B24" s="56">
        <v>2.2445725132740999</v>
      </c>
      <c r="C24" s="56">
        <v>0.69152859907839004</v>
      </c>
      <c r="G24" s="2" t="s">
        <v>28</v>
      </c>
      <c r="H24" s="3">
        <v>1.932571897634E-3</v>
      </c>
      <c r="I24" s="8"/>
      <c r="J24" s="8"/>
      <c r="K24" s="8"/>
      <c r="L24" s="8"/>
      <c r="M24" s="8"/>
    </row>
    <row r="25" spans="1:14" x14ac:dyDescent="0.25">
      <c r="A25" s="7"/>
      <c r="B25" s="56">
        <v>1.76428107408965</v>
      </c>
      <c r="C25" s="56">
        <v>1.5040401890881201</v>
      </c>
      <c r="G25" s="2" t="s">
        <v>29</v>
      </c>
      <c r="H25" s="3" t="s">
        <v>2</v>
      </c>
      <c r="I25" s="8"/>
      <c r="J25" s="8"/>
      <c r="K25" s="8"/>
      <c r="L25" s="8"/>
      <c r="M25" s="8"/>
    </row>
    <row r="26" spans="1:14" x14ac:dyDescent="0.25">
      <c r="A26" s="7"/>
      <c r="B26" s="56">
        <v>2.96311471999821</v>
      </c>
      <c r="C26" s="56">
        <v>1.9915813558328597</v>
      </c>
      <c r="G26" s="2" t="s">
        <v>30</v>
      </c>
      <c r="H26" s="3" t="s">
        <v>1</v>
      </c>
      <c r="I26" s="8"/>
      <c r="J26" s="8"/>
      <c r="K26" s="8"/>
      <c r="L26" s="8"/>
      <c r="M26" s="8"/>
    </row>
    <row r="27" spans="1:14" x14ac:dyDescent="0.25">
      <c r="A27" s="7"/>
      <c r="B27" s="56">
        <v>1.8907766528102699</v>
      </c>
      <c r="C27" s="56">
        <v>0.65579556170827991</v>
      </c>
      <c r="G27" s="2" t="s">
        <v>31</v>
      </c>
      <c r="H27" s="3" t="s">
        <v>22</v>
      </c>
      <c r="I27" s="8"/>
      <c r="J27" s="8"/>
      <c r="K27" s="8"/>
      <c r="L27" s="8"/>
      <c r="M27" s="8"/>
    </row>
    <row r="28" spans="1:14" x14ac:dyDescent="0.25">
      <c r="A28" s="7"/>
      <c r="B28" s="56">
        <v>3.2446180994229898</v>
      </c>
      <c r="C28" s="56">
        <v>1.4568507028814599</v>
      </c>
      <c r="G28" s="2" t="s">
        <v>32</v>
      </c>
      <c r="H28" s="3" t="s">
        <v>74</v>
      </c>
      <c r="I28" s="8"/>
      <c r="J28" s="8"/>
      <c r="K28" s="8"/>
      <c r="L28" s="8"/>
      <c r="M28" s="8"/>
    </row>
    <row r="29" spans="1:14" x14ac:dyDescent="0.25">
      <c r="A29" s="7"/>
      <c r="B29" s="56">
        <v>2.5400260165187798</v>
      </c>
      <c r="C29" s="56">
        <v>0.6736608757194299</v>
      </c>
      <c r="H29" s="8"/>
      <c r="I29" s="8"/>
      <c r="J29" s="8"/>
      <c r="K29" s="8"/>
      <c r="L29" s="8"/>
      <c r="M29" s="8"/>
    </row>
    <row r="30" spans="1:14" x14ac:dyDescent="0.25">
      <c r="A30" s="7"/>
      <c r="B30" s="56">
        <v>2.218045593886</v>
      </c>
      <c r="C30" s="56"/>
      <c r="H30" s="8"/>
      <c r="I30" s="8"/>
      <c r="J30" s="8"/>
      <c r="K30" s="8"/>
      <c r="L30" s="8"/>
      <c r="M30" s="8"/>
    </row>
    <row r="31" spans="1:14" x14ac:dyDescent="0.25">
      <c r="A31" s="7"/>
      <c r="B31" s="51"/>
      <c r="C31" s="51"/>
      <c r="H31" s="8"/>
      <c r="I31" s="8"/>
      <c r="J31" s="8"/>
      <c r="K31" s="8"/>
      <c r="L31" s="8"/>
      <c r="M31" s="8"/>
    </row>
    <row r="32" spans="1:14" x14ac:dyDescent="0.25">
      <c r="A32" s="7" t="s">
        <v>11</v>
      </c>
      <c r="B32" s="14">
        <f>AVERAGE(B24:B30)</f>
        <v>2.4093478099999999</v>
      </c>
      <c r="C32" s="14">
        <f>AVERAGE(C24:C30)</f>
        <v>1.16224288071809</v>
      </c>
    </row>
    <row r="33" spans="1:3" x14ac:dyDescent="0.25">
      <c r="A33" s="7" t="s">
        <v>12</v>
      </c>
      <c r="B33" s="51">
        <f>STDEV(B24:B30)</f>
        <v>0.54316750268050562</v>
      </c>
      <c r="C33" s="51">
        <f>STDEV(C24:C30)</f>
        <v>0.56713220199083114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6D03-6922-4814-93D5-0921CC05446B}">
  <dimension ref="B3:L17"/>
  <sheetViews>
    <sheetView workbookViewId="0">
      <selection activeCell="I21" sqref="I21"/>
    </sheetView>
  </sheetViews>
  <sheetFormatPr defaultRowHeight="15" x14ac:dyDescent="0.25"/>
  <cols>
    <col min="1" max="1" width="12.42578125" customWidth="1"/>
    <col min="2" max="2" width="44.85546875" customWidth="1"/>
    <col min="3" max="3" width="16.85546875" customWidth="1"/>
  </cols>
  <sheetData>
    <row r="3" spans="2:12" s="82" customFormat="1" x14ac:dyDescent="0.25">
      <c r="B3" s="46" t="s">
        <v>252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2:12" x14ac:dyDescent="0.25">
      <c r="B4" t="s">
        <v>255</v>
      </c>
    </row>
    <row r="6" spans="2:12" ht="15.75" thickBot="1" x14ac:dyDescent="0.3"/>
    <row r="7" spans="2:12" ht="15.75" x14ac:dyDescent="0.25">
      <c r="B7" s="85" t="s">
        <v>62</v>
      </c>
      <c r="C7" s="86"/>
    </row>
    <row r="8" spans="2:12" ht="18" x14ac:dyDescent="0.35">
      <c r="B8" s="68" t="s">
        <v>69</v>
      </c>
      <c r="C8" s="65" t="s">
        <v>70</v>
      </c>
    </row>
    <row r="9" spans="2:12" x14ac:dyDescent="0.25">
      <c r="B9" s="83" t="s">
        <v>253</v>
      </c>
      <c r="C9" s="65"/>
    </row>
    <row r="10" spans="2:12" x14ac:dyDescent="0.25">
      <c r="B10" s="70" t="s">
        <v>65</v>
      </c>
      <c r="C10" s="29">
        <v>1.44</v>
      </c>
    </row>
    <row r="11" spans="2:12" x14ac:dyDescent="0.25">
      <c r="B11" s="70" t="s">
        <v>66</v>
      </c>
      <c r="C11" s="29">
        <v>1.1399999999999999</v>
      </c>
    </row>
    <row r="12" spans="2:12" x14ac:dyDescent="0.25">
      <c r="B12" s="69"/>
      <c r="C12" s="29"/>
    </row>
    <row r="13" spans="2:12" x14ac:dyDescent="0.25">
      <c r="B13" s="84" t="s">
        <v>254</v>
      </c>
      <c r="C13" s="29"/>
    </row>
    <row r="14" spans="2:12" x14ac:dyDescent="0.25">
      <c r="B14" s="71" t="s">
        <v>63</v>
      </c>
      <c r="C14" s="29">
        <v>2.96</v>
      </c>
    </row>
    <row r="15" spans="2:12" x14ac:dyDescent="0.25">
      <c r="B15" s="71" t="s">
        <v>64</v>
      </c>
      <c r="C15" s="29">
        <v>2.1</v>
      </c>
    </row>
    <row r="16" spans="2:12" x14ac:dyDescent="0.25">
      <c r="B16" s="71" t="s">
        <v>67</v>
      </c>
      <c r="C16" s="29">
        <v>1.87</v>
      </c>
    </row>
    <row r="17" spans="2:3" x14ac:dyDescent="0.25">
      <c r="B17" s="71" t="s">
        <v>68</v>
      </c>
      <c r="C17" s="29">
        <v>1.37</v>
      </c>
    </row>
  </sheetData>
  <mergeCells count="1">
    <mergeCell ref="B7:C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7EF4-7D49-479F-90AB-8A4B4120937F}">
  <dimension ref="B2:K30"/>
  <sheetViews>
    <sheetView workbookViewId="0">
      <selection activeCell="B2" sqref="B2"/>
    </sheetView>
  </sheetViews>
  <sheetFormatPr defaultRowHeight="15" x14ac:dyDescent="0.25"/>
  <cols>
    <col min="2" max="2" width="56.85546875" customWidth="1"/>
    <col min="3" max="3" width="15.5703125" customWidth="1"/>
  </cols>
  <sheetData>
    <row r="2" spans="2:11" x14ac:dyDescent="0.25">
      <c r="B2" s="7" t="s">
        <v>249</v>
      </c>
      <c r="C2" s="7"/>
      <c r="D2" s="7"/>
      <c r="E2" s="7"/>
      <c r="F2" s="7"/>
      <c r="G2" s="7"/>
      <c r="H2" s="7"/>
      <c r="I2" s="7"/>
      <c r="J2" s="7"/>
      <c r="K2" s="7"/>
    </row>
    <row r="3" spans="2:11" x14ac:dyDescent="0.25">
      <c r="B3" s="7"/>
      <c r="C3" s="7"/>
      <c r="D3" s="7"/>
      <c r="E3" s="7"/>
      <c r="F3" s="7"/>
      <c r="G3" s="7"/>
      <c r="H3" s="7"/>
      <c r="I3" s="7"/>
      <c r="J3" s="7"/>
      <c r="K3" s="7"/>
    </row>
    <row r="4" spans="2:11" s="11" customFormat="1" x14ac:dyDescent="0.25">
      <c r="B4" s="46" t="s">
        <v>250</v>
      </c>
      <c r="C4" s="46"/>
      <c r="D4" s="46"/>
      <c r="E4" s="46"/>
      <c r="F4" s="46"/>
      <c r="G4" s="46"/>
      <c r="H4" s="46"/>
      <c r="I4" s="46"/>
      <c r="J4" s="46"/>
      <c r="K4" s="46"/>
    </row>
    <row r="5" spans="2:11" x14ac:dyDescent="0.25">
      <c r="B5" s="7" t="s">
        <v>257</v>
      </c>
      <c r="C5" s="7"/>
      <c r="D5" s="7"/>
      <c r="E5" s="7"/>
      <c r="F5" s="7"/>
      <c r="G5" s="7"/>
      <c r="H5" s="7"/>
      <c r="I5" s="7"/>
      <c r="J5" s="7"/>
      <c r="K5" s="7"/>
    </row>
    <row r="6" spans="2:11" x14ac:dyDescent="0.25">
      <c r="B6" s="7"/>
      <c r="C6" s="7"/>
      <c r="D6" s="7"/>
      <c r="E6" s="7"/>
      <c r="F6" s="7"/>
      <c r="G6" s="7"/>
      <c r="H6" s="7"/>
      <c r="I6" s="7"/>
      <c r="J6" s="7"/>
      <c r="K6" s="7"/>
    </row>
    <row r="7" spans="2:11" ht="18" x14ac:dyDescent="0.35">
      <c r="B7" s="28"/>
      <c r="C7" s="15" t="s">
        <v>90</v>
      </c>
    </row>
    <row r="8" spans="2:11" x14ac:dyDescent="0.25">
      <c r="B8" s="72" t="s">
        <v>82</v>
      </c>
      <c r="C8" s="40">
        <v>4.1555847118000004</v>
      </c>
    </row>
    <row r="9" spans="2:11" x14ac:dyDescent="0.25">
      <c r="B9" s="72" t="s">
        <v>83</v>
      </c>
      <c r="C9" s="40">
        <v>3.7320211431999999</v>
      </c>
    </row>
    <row r="10" spans="2:11" x14ac:dyDescent="0.25">
      <c r="B10" s="72" t="s">
        <v>84</v>
      </c>
      <c r="C10" s="40">
        <v>3.1043913146</v>
      </c>
    </row>
    <row r="11" spans="2:11" x14ac:dyDescent="0.25">
      <c r="B11" s="72" t="s">
        <v>85</v>
      </c>
      <c r="C11" s="40">
        <v>2.7509528082000001</v>
      </c>
    </row>
    <row r="12" spans="2:11" x14ac:dyDescent="0.25">
      <c r="B12" s="72" t="s">
        <v>86</v>
      </c>
      <c r="C12" s="40">
        <v>2.7196926071999998</v>
      </c>
    </row>
    <row r="13" spans="2:11" x14ac:dyDescent="0.25">
      <c r="B13" s="72" t="s">
        <v>87</v>
      </c>
      <c r="C13" s="40">
        <v>2.6456465384999999</v>
      </c>
    </row>
    <row r="14" spans="2:11" x14ac:dyDescent="0.25">
      <c r="B14" s="72" t="s">
        <v>88</v>
      </c>
      <c r="C14" s="40">
        <v>2.6387541804999999</v>
      </c>
    </row>
    <row r="15" spans="2:11" x14ac:dyDescent="0.25">
      <c r="B15" s="72" t="s">
        <v>89</v>
      </c>
      <c r="C15" s="40">
        <v>2.1999738159</v>
      </c>
    </row>
    <row r="16" spans="2:11" x14ac:dyDescent="0.25">
      <c r="B16" s="41" t="s">
        <v>91</v>
      </c>
      <c r="C16" s="40">
        <v>6.0627062889000003</v>
      </c>
    </row>
    <row r="17" spans="2:3" x14ac:dyDescent="0.25">
      <c r="B17" s="41" t="s">
        <v>92</v>
      </c>
      <c r="C17" s="40">
        <v>5.0233909833999997</v>
      </c>
    </row>
    <row r="18" spans="2:3" x14ac:dyDescent="0.25">
      <c r="B18" s="41" t="s">
        <v>93</v>
      </c>
      <c r="C18" s="40">
        <v>4.8450731781999998</v>
      </c>
    </row>
    <row r="19" spans="2:3" x14ac:dyDescent="0.25">
      <c r="B19" s="41" t="s">
        <v>94</v>
      </c>
      <c r="C19" s="40">
        <v>3.9897870575000001</v>
      </c>
    </row>
    <row r="20" spans="2:3" x14ac:dyDescent="0.25">
      <c r="B20" s="41" t="s">
        <v>95</v>
      </c>
      <c r="C20" s="40">
        <v>3.7174458154000001</v>
      </c>
    </row>
    <row r="23" spans="2:3" s="11" customFormat="1" x14ac:dyDescent="0.25">
      <c r="B23" s="46" t="s">
        <v>251</v>
      </c>
    </row>
    <row r="25" spans="2:3" x14ac:dyDescent="0.25">
      <c r="B25" s="27" t="s">
        <v>75</v>
      </c>
      <c r="C25" s="15" t="s">
        <v>81</v>
      </c>
    </row>
    <row r="26" spans="2:3" x14ac:dyDescent="0.25">
      <c r="B26" s="72" t="s">
        <v>76</v>
      </c>
      <c r="C26" s="16">
        <v>1.8000000000000001E-4</v>
      </c>
    </row>
    <row r="27" spans="2:3" x14ac:dyDescent="0.25">
      <c r="B27" s="72" t="s">
        <v>77</v>
      </c>
      <c r="C27" s="16">
        <v>2.6199999999999999E-3</v>
      </c>
    </row>
    <row r="28" spans="2:3" x14ac:dyDescent="0.25">
      <c r="B28" s="72" t="s">
        <v>78</v>
      </c>
      <c r="C28" s="16">
        <v>2.5399999999999999E-2</v>
      </c>
    </row>
    <row r="29" spans="2:3" x14ac:dyDescent="0.25">
      <c r="B29" s="72" t="s">
        <v>79</v>
      </c>
      <c r="C29" s="16">
        <v>2.75E-2</v>
      </c>
    </row>
    <row r="30" spans="2:3" x14ac:dyDescent="0.25">
      <c r="B30" s="72" t="s">
        <v>80</v>
      </c>
      <c r="C30" s="16">
        <v>4.7399999999999998E-2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D553-1761-4A29-BB1F-DE5DA195930D}">
  <dimension ref="A2:AA75"/>
  <sheetViews>
    <sheetView topLeftCell="B40" workbookViewId="0">
      <selection activeCell="F37" sqref="F37"/>
    </sheetView>
  </sheetViews>
  <sheetFormatPr defaultRowHeight="15" x14ac:dyDescent="0.25"/>
  <cols>
    <col min="2" max="2" width="7.140625" customWidth="1"/>
    <col min="3" max="3" width="11.140625" customWidth="1"/>
    <col min="4" max="4" width="10.85546875" customWidth="1"/>
    <col min="6" max="6" width="32.85546875" customWidth="1"/>
    <col min="7" max="7" width="19.140625" customWidth="1"/>
    <col min="8" max="8" width="11.140625" customWidth="1"/>
  </cols>
  <sheetData>
    <row r="2" spans="1:7" s="11" customFormat="1" x14ac:dyDescent="0.25">
      <c r="C2" s="46" t="s">
        <v>518</v>
      </c>
      <c r="D2" s="46"/>
      <c r="E2" s="46"/>
      <c r="F2" s="46"/>
    </row>
    <row r="3" spans="1:7" x14ac:dyDescent="0.25">
      <c r="C3" t="s">
        <v>233</v>
      </c>
    </row>
    <row r="5" spans="1:7" x14ac:dyDescent="0.25">
      <c r="C5" s="17" t="s">
        <v>25</v>
      </c>
      <c r="D5" s="17" t="s">
        <v>26</v>
      </c>
      <c r="F5" s="18" t="s">
        <v>27</v>
      </c>
      <c r="G5" s="19"/>
    </row>
    <row r="6" spans="1:7" x14ac:dyDescent="0.25">
      <c r="C6" s="56">
        <v>0.18194070000000001</v>
      </c>
      <c r="D6" s="56">
        <v>0.20727847999999999</v>
      </c>
      <c r="F6" s="2" t="s">
        <v>28</v>
      </c>
      <c r="G6" s="3">
        <v>1.0699999999999999E-2</v>
      </c>
    </row>
    <row r="7" spans="1:7" x14ac:dyDescent="0.25">
      <c r="C7" s="56">
        <v>0.17489987000000001</v>
      </c>
      <c r="D7" s="56">
        <v>0.20202020000000001</v>
      </c>
      <c r="F7" s="2" t="s">
        <v>29</v>
      </c>
      <c r="G7" s="3" t="s">
        <v>18</v>
      </c>
    </row>
    <row r="8" spans="1:7" x14ac:dyDescent="0.25">
      <c r="C8" s="56">
        <v>0.15433673000000001</v>
      </c>
      <c r="D8" s="56">
        <v>0.25115207000000001</v>
      </c>
      <c r="F8" s="2" t="s">
        <v>30</v>
      </c>
      <c r="G8" s="3" t="s">
        <v>1</v>
      </c>
    </row>
    <row r="9" spans="1:7" x14ac:dyDescent="0.25">
      <c r="C9" s="56">
        <v>0.19521411</v>
      </c>
      <c r="D9" s="56">
        <v>0.23832924</v>
      </c>
      <c r="F9" s="2" t="s">
        <v>31</v>
      </c>
      <c r="G9" s="3" t="s">
        <v>22</v>
      </c>
    </row>
    <row r="10" spans="1:7" x14ac:dyDescent="0.25">
      <c r="C10" s="56"/>
      <c r="D10" s="56">
        <v>0.21189590999999999</v>
      </c>
      <c r="F10" s="2" t="s">
        <v>32</v>
      </c>
      <c r="G10" s="3" t="s">
        <v>206</v>
      </c>
    </row>
    <row r="11" spans="1:7" x14ac:dyDescent="0.25">
      <c r="C11" s="51"/>
      <c r="D11" s="51"/>
    </row>
    <row r="12" spans="1:7" x14ac:dyDescent="0.25">
      <c r="A12" t="s">
        <v>11</v>
      </c>
      <c r="C12" s="14">
        <f>AVERAGE(C6:C10)</f>
        <v>0.17659785250000001</v>
      </c>
      <c r="D12" s="14">
        <f>AVERAGE(D6:D10)</f>
        <v>0.22213518000000004</v>
      </c>
    </row>
    <row r="13" spans="1:7" x14ac:dyDescent="0.25">
      <c r="A13" t="s">
        <v>12</v>
      </c>
      <c r="C13" s="51">
        <f>STDEV(C6:C10)</f>
        <v>1.7064112265657367E-2</v>
      </c>
      <c r="D13" s="51">
        <f>STDEV(D6:D10)</f>
        <v>2.1414971923744145E-2</v>
      </c>
    </row>
    <row r="15" spans="1:7" s="11" customFormat="1" x14ac:dyDescent="0.25">
      <c r="C15" s="46" t="s">
        <v>519</v>
      </c>
      <c r="D15" s="46"/>
      <c r="E15" s="46"/>
      <c r="F15" s="46"/>
    </row>
    <row r="16" spans="1:7" x14ac:dyDescent="0.25">
      <c r="C16" t="s">
        <v>233</v>
      </c>
    </row>
    <row r="18" spans="1:27" x14ac:dyDescent="0.25">
      <c r="C18" s="17" t="s">
        <v>25</v>
      </c>
      <c r="D18" s="17" t="s">
        <v>26</v>
      </c>
      <c r="F18" s="18" t="s">
        <v>27</v>
      </c>
      <c r="G18" s="19"/>
    </row>
    <row r="19" spans="1:27" x14ac:dyDescent="0.25">
      <c r="C19" s="56">
        <v>0.50943395999999996</v>
      </c>
      <c r="D19" s="56">
        <v>0.40031645999999999</v>
      </c>
      <c r="F19" s="2" t="s">
        <v>28</v>
      </c>
      <c r="G19" s="3">
        <v>1.0699999999999999E-2</v>
      </c>
    </row>
    <row r="20" spans="1:27" x14ac:dyDescent="0.25">
      <c r="C20" s="56">
        <v>0.49265688000000002</v>
      </c>
      <c r="D20" s="56">
        <v>0.42045454999999998</v>
      </c>
      <c r="F20" s="2" t="s">
        <v>29</v>
      </c>
      <c r="G20" s="3" t="s">
        <v>18</v>
      </c>
    </row>
    <row r="21" spans="1:27" x14ac:dyDescent="0.25">
      <c r="C21" s="56">
        <v>0.41964286000000001</v>
      </c>
      <c r="D21" s="56">
        <v>0.41244239999999999</v>
      </c>
      <c r="F21" s="2" t="s">
        <v>30</v>
      </c>
      <c r="G21" s="3" t="s">
        <v>1</v>
      </c>
    </row>
    <row r="22" spans="1:27" x14ac:dyDescent="0.25">
      <c r="C22" s="56">
        <v>0.46095718000000002</v>
      </c>
      <c r="D22" s="56">
        <v>0.35012284999999999</v>
      </c>
      <c r="F22" s="2" t="s">
        <v>31</v>
      </c>
      <c r="G22" s="3" t="s">
        <v>22</v>
      </c>
    </row>
    <row r="23" spans="1:27" x14ac:dyDescent="0.25">
      <c r="C23" s="56"/>
      <c r="D23" s="56">
        <v>0.35563816999999998</v>
      </c>
      <c r="F23" s="2" t="s">
        <v>32</v>
      </c>
      <c r="G23" s="3" t="s">
        <v>207</v>
      </c>
    </row>
    <row r="24" spans="1:27" x14ac:dyDescent="0.25">
      <c r="C24" s="51"/>
      <c r="D24" s="51"/>
    </row>
    <row r="25" spans="1:27" x14ac:dyDescent="0.25">
      <c r="A25" t="s">
        <v>11</v>
      </c>
      <c r="C25" s="14">
        <f>AVERAGE(C19:C23)</f>
        <v>0.47067271999999999</v>
      </c>
      <c r="D25" s="14">
        <f>AVERAGE(D19:D23)</f>
        <v>0.38779488599999995</v>
      </c>
    </row>
    <row r="26" spans="1:27" x14ac:dyDescent="0.25">
      <c r="A26" t="s">
        <v>12</v>
      </c>
      <c r="C26" s="51">
        <f>STDEV(C19:C23)</f>
        <v>3.9514450295026655E-2</v>
      </c>
      <c r="D26" s="51">
        <f>STDEV(D19:D23)</f>
        <v>3.2726824222266512E-2</v>
      </c>
    </row>
    <row r="28" spans="1:27" s="11" customFormat="1" x14ac:dyDescent="0.25">
      <c r="C28" s="46" t="s">
        <v>522</v>
      </c>
      <c r="D28" s="46"/>
      <c r="E28" s="46"/>
      <c r="F28" s="46"/>
    </row>
    <row r="29" spans="1:27" ht="15.75" thickBot="1" x14ac:dyDescent="0.3">
      <c r="A29" s="9"/>
      <c r="B29" s="9"/>
      <c r="C29" s="9" t="s">
        <v>425</v>
      </c>
      <c r="D29" s="9"/>
      <c r="E29" s="9"/>
      <c r="F29" s="9"/>
      <c r="G29" s="9"/>
      <c r="H29" s="9"/>
      <c r="R29" s="12" t="s">
        <v>227</v>
      </c>
      <c r="S29" s="12"/>
      <c r="U29" s="12" t="s">
        <v>36</v>
      </c>
      <c r="V29" s="12"/>
      <c r="X29" s="12" t="s">
        <v>423</v>
      </c>
      <c r="Y29" s="12"/>
      <c r="Z29" s="12"/>
      <c r="AA29" s="12"/>
    </row>
    <row r="30" spans="1:27" x14ac:dyDescent="0.25">
      <c r="I30" s="87" t="s">
        <v>20</v>
      </c>
      <c r="J30" s="88"/>
      <c r="K30" s="88"/>
      <c r="L30" s="89"/>
      <c r="M30" s="87" t="s">
        <v>21</v>
      </c>
      <c r="N30" s="88"/>
      <c r="O30" s="88"/>
      <c r="P30" s="89"/>
      <c r="R30" s="15" t="s">
        <v>20</v>
      </c>
      <c r="S30" s="15" t="s">
        <v>21</v>
      </c>
      <c r="T30" s="13"/>
      <c r="U30" s="15" t="s">
        <v>20</v>
      </c>
      <c r="V30" s="15" t="s">
        <v>21</v>
      </c>
    </row>
    <row r="31" spans="1:27" x14ac:dyDescent="0.25">
      <c r="H31" s="81" t="s">
        <v>208</v>
      </c>
      <c r="I31" s="48">
        <v>719980.78891316627</v>
      </c>
      <c r="J31" s="16">
        <v>745959.69831212761</v>
      </c>
      <c r="K31" s="16">
        <v>791521.76708206558</v>
      </c>
      <c r="L31" s="32">
        <v>596987.60380670882</v>
      </c>
      <c r="M31" s="48">
        <v>747265.02893185499</v>
      </c>
      <c r="N31" s="16">
        <v>652693.11051583244</v>
      </c>
      <c r="O31" s="16">
        <v>565587.76724662096</v>
      </c>
      <c r="P31" s="32">
        <v>741993.905284737</v>
      </c>
      <c r="R31" s="16">
        <f>AVERAGE(I31:L31)</f>
        <v>713612.4645285171</v>
      </c>
      <c r="S31" s="16">
        <f>AVERAGE(M31:P31)</f>
        <v>676884.95299476129</v>
      </c>
      <c r="T31" s="8"/>
      <c r="U31" s="16">
        <f>STDEV(I31:L31)</f>
        <v>83182.76394318146</v>
      </c>
      <c r="V31" s="16">
        <f>STDEV(M31:P31)</f>
        <v>85955.103697979372</v>
      </c>
      <c r="X31" s="16">
        <v>0.56169710834676401</v>
      </c>
    </row>
    <row r="32" spans="1:27" x14ac:dyDescent="0.25">
      <c r="H32" s="81" t="s">
        <v>209</v>
      </c>
      <c r="I32" s="48">
        <v>383023.38475179521</v>
      </c>
      <c r="J32" s="16">
        <v>328980.91705332563</v>
      </c>
      <c r="K32" s="16">
        <v>279171.34864787839</v>
      </c>
      <c r="L32" s="32">
        <v>343410.55553584499</v>
      </c>
      <c r="M32" s="48">
        <v>385653.64645102678</v>
      </c>
      <c r="N32" s="16">
        <v>411809.86000909162</v>
      </c>
      <c r="O32" s="16">
        <v>375976.5194503066</v>
      </c>
      <c r="P32" s="32">
        <v>373527.86201104778</v>
      </c>
      <c r="R32" s="16">
        <f t="shared" ref="R32:R43" si="0">AVERAGE(I32:L32)</f>
        <v>333646.5514972111</v>
      </c>
      <c r="S32" s="16">
        <f t="shared" ref="S32:S43" si="1">AVERAGE(M32:P32)</f>
        <v>386741.97198036819</v>
      </c>
      <c r="T32" s="8"/>
      <c r="U32" s="16">
        <f t="shared" ref="U32:U43" si="2">STDEV(I32:L32)</f>
        <v>42905.801112659341</v>
      </c>
      <c r="V32" s="16">
        <f t="shared" ref="V32:V43" si="3">STDEV(M32:P32)</f>
        <v>17512.768038745653</v>
      </c>
      <c r="X32" s="16">
        <v>6.1821208030968494E-2</v>
      </c>
    </row>
    <row r="33" spans="1:27" x14ac:dyDescent="0.25">
      <c r="H33" s="81" t="s">
        <v>210</v>
      </c>
      <c r="I33" s="48">
        <v>258271.05838037</v>
      </c>
      <c r="J33" s="16">
        <v>240225.7350831058</v>
      </c>
      <c r="K33" s="16">
        <v>294679.91243923403</v>
      </c>
      <c r="L33" s="32">
        <v>273387.21296680637</v>
      </c>
      <c r="M33" s="48">
        <v>279640.05964264303</v>
      </c>
      <c r="N33" s="16">
        <v>361480.27940548438</v>
      </c>
      <c r="O33" s="16">
        <v>373301.45670015662</v>
      </c>
      <c r="P33" s="32">
        <v>410513.92960986937</v>
      </c>
      <c r="R33" s="16">
        <f t="shared" si="0"/>
        <v>266640.97971737909</v>
      </c>
      <c r="S33" s="16">
        <f t="shared" si="1"/>
        <v>356233.93133953837</v>
      </c>
      <c r="T33" s="8"/>
      <c r="U33" s="16">
        <f t="shared" si="2"/>
        <v>23090.504134186198</v>
      </c>
      <c r="V33" s="16">
        <f t="shared" si="3"/>
        <v>55171.743926615112</v>
      </c>
      <c r="X33" s="16">
        <v>2.4133139127852934E-2</v>
      </c>
    </row>
    <row r="34" spans="1:27" x14ac:dyDescent="0.25">
      <c r="H34" s="81" t="s">
        <v>211</v>
      </c>
      <c r="I34" s="48">
        <v>1464.6173561880141</v>
      </c>
      <c r="J34" s="16">
        <v>1502.834252658942</v>
      </c>
      <c r="K34" s="16">
        <v>871.51914361650461</v>
      </c>
      <c r="L34" s="32">
        <v>2571.0033091808941</v>
      </c>
      <c r="M34" s="48">
        <v>1092.2896223289119</v>
      </c>
      <c r="N34" s="16">
        <v>533.39731214063841</v>
      </c>
      <c r="O34" s="16">
        <v>871.39394067956312</v>
      </c>
      <c r="P34" s="32">
        <v>822.02628264020598</v>
      </c>
      <c r="R34" s="16">
        <f t="shared" si="0"/>
        <v>1602.4935154110888</v>
      </c>
      <c r="S34" s="16">
        <f t="shared" si="1"/>
        <v>829.77678944732986</v>
      </c>
      <c r="T34" s="8"/>
      <c r="U34" s="16">
        <f t="shared" si="2"/>
        <v>707.40760451640745</v>
      </c>
      <c r="V34" s="16">
        <f t="shared" si="3"/>
        <v>229.88826244399354</v>
      </c>
      <c r="X34" s="16">
        <v>8.2999955506614487E-2</v>
      </c>
    </row>
    <row r="35" spans="1:27" x14ac:dyDescent="0.25">
      <c r="H35" s="81" t="s">
        <v>212</v>
      </c>
      <c r="I35" s="48">
        <v>126.2346611432186</v>
      </c>
      <c r="J35" s="16">
        <v>74.382684828090518</v>
      </c>
      <c r="K35" s="16">
        <v>102.81971188822341</v>
      </c>
      <c r="L35" s="32">
        <v>125.44034251052921</v>
      </c>
      <c r="M35" s="48">
        <v>79.295090060589331</v>
      </c>
      <c r="N35" s="16">
        <v>89.331105479916573</v>
      </c>
      <c r="O35" s="16">
        <v>168.095943102136</v>
      </c>
      <c r="P35" s="32">
        <v>121.4356485706224</v>
      </c>
      <c r="R35" s="16">
        <f t="shared" si="0"/>
        <v>107.21935009251544</v>
      </c>
      <c r="S35" s="16">
        <f t="shared" si="1"/>
        <v>114.53944680331607</v>
      </c>
      <c r="T35" s="8"/>
      <c r="U35" s="16">
        <f t="shared" si="2"/>
        <v>24.434879585467314</v>
      </c>
      <c r="V35" s="16">
        <f t="shared" si="3"/>
        <v>39.972828475964057</v>
      </c>
      <c r="X35" s="16">
        <v>0.76524155730788745</v>
      </c>
    </row>
    <row r="36" spans="1:27" x14ac:dyDescent="0.25">
      <c r="H36" s="81" t="s">
        <v>213</v>
      </c>
      <c r="I36" s="48">
        <v>1862.515689868176</v>
      </c>
      <c r="J36" s="16">
        <v>1434.52365026642</v>
      </c>
      <c r="K36" s="16">
        <v>1233.8359426446061</v>
      </c>
      <c r="L36" s="32">
        <v>2624.3155597503319</v>
      </c>
      <c r="M36" s="48">
        <v>2891.2968224498818</v>
      </c>
      <c r="N36" s="16">
        <v>2075.3296819416978</v>
      </c>
      <c r="O36" s="16">
        <v>4076.8096315570119</v>
      </c>
      <c r="P36" s="32">
        <v>2215.9419803476198</v>
      </c>
      <c r="R36" s="16">
        <f t="shared" si="0"/>
        <v>1788.7977106323835</v>
      </c>
      <c r="S36" s="16">
        <f t="shared" si="1"/>
        <v>2814.8445290740528</v>
      </c>
      <c r="T36" s="8"/>
      <c r="U36" s="16">
        <f t="shared" si="2"/>
        <v>615.63438566343791</v>
      </c>
      <c r="V36" s="16">
        <f t="shared" si="3"/>
        <v>913.59497682643132</v>
      </c>
      <c r="X36" s="16">
        <v>0.11180088922391423</v>
      </c>
    </row>
    <row r="37" spans="1:27" x14ac:dyDescent="0.25">
      <c r="H37" s="81" t="s">
        <v>214</v>
      </c>
      <c r="I37" s="48">
        <v>706.47137201669841</v>
      </c>
      <c r="J37" s="16">
        <v>569.25525327649018</v>
      </c>
      <c r="K37" s="16">
        <v>581.42073864775182</v>
      </c>
      <c r="L37" s="32">
        <v>1336.46134997494</v>
      </c>
      <c r="M37" s="48">
        <v>924.77899295674342</v>
      </c>
      <c r="N37" s="16">
        <v>980.05278953904849</v>
      </c>
      <c r="O37" s="16">
        <v>1616.2329127023099</v>
      </c>
      <c r="P37" s="32">
        <v>1121.9823188438479</v>
      </c>
      <c r="R37" s="16">
        <f t="shared" si="0"/>
        <v>798.4021784789702</v>
      </c>
      <c r="S37" s="16">
        <f t="shared" si="1"/>
        <v>1160.7617535104873</v>
      </c>
      <c r="T37" s="8"/>
      <c r="U37" s="16">
        <f t="shared" si="2"/>
        <v>364.02756478445991</v>
      </c>
      <c r="V37" s="16">
        <f t="shared" si="3"/>
        <v>314.8022735765017</v>
      </c>
      <c r="X37" s="16">
        <v>0.18281439365039673</v>
      </c>
    </row>
    <row r="38" spans="1:27" x14ac:dyDescent="0.25">
      <c r="H38" s="81" t="s">
        <v>215</v>
      </c>
      <c r="I38" s="48">
        <v>21.408222182295763</v>
      </c>
      <c r="J38" s="16">
        <v>1.5180136087279241</v>
      </c>
      <c r="K38" s="16">
        <v>11.016388416377541</v>
      </c>
      <c r="L38" s="32">
        <v>17.770706855462819</v>
      </c>
      <c r="M38" s="48">
        <v>29.735657522691682</v>
      </c>
      <c r="N38" s="16">
        <v>29.777038493383721</v>
      </c>
      <c r="O38" s="16">
        <v>23.185643876075797</v>
      </c>
      <c r="P38" s="32">
        <v>32.175264749655582</v>
      </c>
      <c r="R38" s="16">
        <f t="shared" si="0"/>
        <v>12.928332765716011</v>
      </c>
      <c r="S38" s="16">
        <f t="shared" si="1"/>
        <v>28.718401160451695</v>
      </c>
      <c r="T38" s="8"/>
      <c r="U38" s="16">
        <f t="shared" si="2"/>
        <v>8.7408623869305018</v>
      </c>
      <c r="V38" s="16">
        <f t="shared" si="3"/>
        <v>3.8607785290609438</v>
      </c>
      <c r="X38" s="16">
        <v>1.6307901579597023E-2</v>
      </c>
    </row>
    <row r="39" spans="1:27" x14ac:dyDescent="0.25">
      <c r="H39" s="81" t="s">
        <v>216</v>
      </c>
      <c r="I39" s="48">
        <v>1819.698685490448</v>
      </c>
      <c r="J39" s="16">
        <v>663.37206101677702</v>
      </c>
      <c r="K39" s="16">
        <v>955.97812480881066</v>
      </c>
      <c r="L39" s="32">
        <v>1120.077274156358</v>
      </c>
      <c r="M39" s="48">
        <v>1108.1489943493341</v>
      </c>
      <c r="N39" s="16">
        <v>1772.3805755282619</v>
      </c>
      <c r="O39" s="16">
        <v>1930.2052776932801</v>
      </c>
      <c r="P39" s="32">
        <v>2240.8515646629421</v>
      </c>
      <c r="R39" s="16">
        <f t="shared" si="0"/>
        <v>1139.7815363680984</v>
      </c>
      <c r="S39" s="16">
        <f t="shared" si="1"/>
        <v>1762.8966030584547</v>
      </c>
      <c r="T39" s="8"/>
      <c r="U39" s="16">
        <f t="shared" si="2"/>
        <v>491.06186640969759</v>
      </c>
      <c r="V39" s="16">
        <f t="shared" si="3"/>
        <v>477.91823386242106</v>
      </c>
      <c r="X39" s="16">
        <v>0.11883596458608987</v>
      </c>
    </row>
    <row r="40" spans="1:27" x14ac:dyDescent="0.25">
      <c r="H40" s="81" t="s">
        <v>217</v>
      </c>
      <c r="I40" s="48">
        <v>230.3230027902608</v>
      </c>
      <c r="J40" s="16">
        <v>239.84622618079482</v>
      </c>
      <c r="K40" s="16">
        <v>145.66121684067241</v>
      </c>
      <c r="L40" s="32">
        <v>80.490858110258259</v>
      </c>
      <c r="M40" s="48">
        <v>395.48427705255006</v>
      </c>
      <c r="N40" s="16">
        <v>97.099017695326921</v>
      </c>
      <c r="O40" s="16">
        <v>105.30147010394201</v>
      </c>
      <c r="P40" s="32">
        <v>78.881310354372673</v>
      </c>
      <c r="R40" s="16">
        <f t="shared" si="0"/>
        <v>174.08032598049658</v>
      </c>
      <c r="S40" s="16">
        <f t="shared" si="1"/>
        <v>169.19151880154791</v>
      </c>
      <c r="T40" s="8"/>
      <c r="U40" s="16">
        <f t="shared" si="2"/>
        <v>75.398997748464353</v>
      </c>
      <c r="V40" s="16">
        <f t="shared" si="3"/>
        <v>151.26534437311551</v>
      </c>
      <c r="X40" s="16">
        <v>0.95574628637503256</v>
      </c>
    </row>
    <row r="41" spans="1:27" x14ac:dyDescent="0.25">
      <c r="H41" s="81" t="s">
        <v>218</v>
      </c>
      <c r="I41" s="48">
        <v>5500.4370262250641</v>
      </c>
      <c r="J41" s="16">
        <v>3726.7244194507462</v>
      </c>
      <c r="K41" s="16">
        <v>5377.2241359648842</v>
      </c>
      <c r="L41" s="32">
        <v>3955.5507871337641</v>
      </c>
      <c r="M41" s="48">
        <v>3576.2088887402501</v>
      </c>
      <c r="N41" s="16">
        <v>4136.4180298180181</v>
      </c>
      <c r="O41" s="16">
        <v>3726.1264054228623</v>
      </c>
      <c r="P41" s="32">
        <v>5780.1315871461684</v>
      </c>
      <c r="R41" s="16">
        <f t="shared" si="0"/>
        <v>4639.9840921936147</v>
      </c>
      <c r="S41" s="16">
        <f t="shared" si="1"/>
        <v>4304.7212277818253</v>
      </c>
      <c r="T41" s="8"/>
      <c r="U41" s="16">
        <f t="shared" si="2"/>
        <v>928.51033251417425</v>
      </c>
      <c r="V41" s="16">
        <f t="shared" si="3"/>
        <v>1011.7087676403171</v>
      </c>
      <c r="X41" s="16">
        <v>0.64267334945541066</v>
      </c>
    </row>
    <row r="42" spans="1:27" x14ac:dyDescent="0.25">
      <c r="H42" s="81" t="s">
        <v>219</v>
      </c>
      <c r="I42" s="48">
        <v>231.79943742365202</v>
      </c>
      <c r="J42" s="16">
        <v>72.864669219315687</v>
      </c>
      <c r="K42" s="16">
        <v>36.721311388316103</v>
      </c>
      <c r="L42" s="32">
        <v>16.72537233458084</v>
      </c>
      <c r="M42" s="48">
        <v>105.06596457958301</v>
      </c>
      <c r="N42" s="16">
        <v>72.500600679196211</v>
      </c>
      <c r="O42" s="16">
        <v>44.439162429418957</v>
      </c>
      <c r="P42" s="32">
        <v>25.947798669183019</v>
      </c>
      <c r="R42" s="16">
        <f t="shared" si="0"/>
        <v>89.527697591466165</v>
      </c>
      <c r="S42" s="16">
        <f t="shared" si="1"/>
        <v>61.988381589345302</v>
      </c>
      <c r="T42" s="8"/>
      <c r="U42" s="16">
        <f t="shared" si="2"/>
        <v>97.651757888348385</v>
      </c>
      <c r="V42" s="16">
        <f t="shared" si="3"/>
        <v>34.511271669905469</v>
      </c>
      <c r="X42" s="16">
        <v>0.61397115606848107</v>
      </c>
    </row>
    <row r="43" spans="1:27" ht="15.75" thickBot="1" x14ac:dyDescent="0.3">
      <c r="H43" s="81" t="s">
        <v>220</v>
      </c>
      <c r="I43" s="49">
        <v>6291.8035896664478</v>
      </c>
      <c r="J43" s="33">
        <v>7392.7284145551903</v>
      </c>
      <c r="K43" s="33">
        <v>5199.7379725921282</v>
      </c>
      <c r="L43" s="34">
        <v>6287.1724810324495</v>
      </c>
      <c r="M43" s="49">
        <v>8068.2752611613887</v>
      </c>
      <c r="N43" s="33">
        <v>5899.7363927698843</v>
      </c>
      <c r="O43" s="33">
        <v>5893.9852578629261</v>
      </c>
      <c r="P43" s="34">
        <v>6078.0125746744598</v>
      </c>
      <c r="R43" s="16">
        <f t="shared" si="0"/>
        <v>6292.8606144615533</v>
      </c>
      <c r="S43" s="16">
        <f t="shared" si="1"/>
        <v>6485.0023716171645</v>
      </c>
      <c r="T43" s="8"/>
      <c r="U43" s="16">
        <f t="shared" si="2"/>
        <v>895.29506495787166</v>
      </c>
      <c r="V43" s="16">
        <f t="shared" si="3"/>
        <v>1058.9666712299731</v>
      </c>
      <c r="X43" s="16">
        <v>0.79098869187909493</v>
      </c>
    </row>
    <row r="45" spans="1:27" s="11" customFormat="1" x14ac:dyDescent="0.25">
      <c r="C45" s="46" t="s">
        <v>521</v>
      </c>
      <c r="D45" s="46"/>
      <c r="E45" s="46"/>
      <c r="F45" s="46"/>
    </row>
    <row r="46" spans="1:27" ht="15.75" thickBot="1" x14ac:dyDescent="0.3">
      <c r="A46" s="9"/>
      <c r="B46" s="9"/>
      <c r="C46" s="9" t="s">
        <v>424</v>
      </c>
      <c r="D46" s="9"/>
      <c r="E46" s="9"/>
      <c r="F46" s="9"/>
      <c r="G46" s="9"/>
      <c r="H46" s="9"/>
      <c r="R46" s="12" t="s">
        <v>227</v>
      </c>
      <c r="S46" s="12"/>
      <c r="U46" s="12" t="s">
        <v>36</v>
      </c>
      <c r="V46" s="12"/>
      <c r="X46" s="12" t="s">
        <v>423</v>
      </c>
      <c r="Y46" s="12"/>
      <c r="Z46" s="12"/>
      <c r="AA46" s="12"/>
    </row>
    <row r="47" spans="1:27" x14ac:dyDescent="0.25">
      <c r="I47" s="90" t="s">
        <v>20</v>
      </c>
      <c r="J47" s="91"/>
      <c r="K47" s="91"/>
      <c r="L47" s="92"/>
      <c r="M47" s="90" t="s">
        <v>21</v>
      </c>
      <c r="N47" s="91"/>
      <c r="O47" s="91"/>
      <c r="P47" s="92"/>
      <c r="R47" s="15" t="s">
        <v>20</v>
      </c>
      <c r="S47" s="15" t="s">
        <v>21</v>
      </c>
      <c r="T47" s="13"/>
      <c r="U47" s="15" t="s">
        <v>20</v>
      </c>
      <c r="V47" s="15" t="s">
        <v>21</v>
      </c>
    </row>
    <row r="48" spans="1:27" x14ac:dyDescent="0.25">
      <c r="H48" s="81" t="s">
        <v>208</v>
      </c>
      <c r="I48" s="48">
        <v>647020.46000028239</v>
      </c>
      <c r="J48" s="16">
        <v>659317.99638747005</v>
      </c>
      <c r="K48" s="16">
        <v>707578.70895460306</v>
      </c>
      <c r="L48" s="32">
        <v>622509.79022100975</v>
      </c>
      <c r="M48" s="48">
        <v>669598.26119028148</v>
      </c>
      <c r="N48" s="16">
        <v>538626.81357144983</v>
      </c>
      <c r="O48" s="16">
        <v>552373.40137930063</v>
      </c>
      <c r="P48" s="32">
        <v>583746.71468456194</v>
      </c>
      <c r="Q48" s="8"/>
      <c r="R48" s="16">
        <f>AVERAGE(I48:L48)</f>
        <v>659106.73889084137</v>
      </c>
      <c r="S48" s="16">
        <f>AVERAGE(M48:P48)</f>
        <v>586086.29770639841</v>
      </c>
      <c r="T48" s="8"/>
      <c r="U48" s="16">
        <f>STDEV(I48:L48)</f>
        <v>35753.747127421266</v>
      </c>
      <c r="V48" s="16">
        <f>STDEV(M48:P48)</f>
        <v>58789.692142887783</v>
      </c>
      <c r="X48" s="16">
        <v>7.8020332549280841E-2</v>
      </c>
    </row>
    <row r="49" spans="3:24" x14ac:dyDescent="0.25">
      <c r="H49" s="81" t="s">
        <v>209</v>
      </c>
      <c r="I49" s="48">
        <v>470404.89266605338</v>
      </c>
      <c r="J49" s="16">
        <v>551675.77662356931</v>
      </c>
      <c r="K49" s="16">
        <v>351117.55966668366</v>
      </c>
      <c r="L49" s="32">
        <v>371397.27930755663</v>
      </c>
      <c r="M49" s="48">
        <v>408563.99819610646</v>
      </c>
      <c r="N49" s="16">
        <v>368569.57896451547</v>
      </c>
      <c r="O49" s="16">
        <v>380541.30379003857</v>
      </c>
      <c r="P49" s="32">
        <v>325422.34785305953</v>
      </c>
      <c r="Q49" s="8"/>
      <c r="R49" s="16">
        <f t="shared" ref="R49:R60" si="4">AVERAGE(I49:L49)</f>
        <v>436148.87706596573</v>
      </c>
      <c r="S49" s="16">
        <f t="shared" ref="S49:S60" si="5">AVERAGE(M49:P49)</f>
        <v>370774.30720092996</v>
      </c>
      <c r="T49" s="8"/>
      <c r="U49" s="16">
        <f t="shared" ref="U49:U60" si="6">STDEV(I49:L49)</f>
        <v>92992.89126435123</v>
      </c>
      <c r="V49" s="16">
        <f t="shared" ref="V49:V60" si="7">STDEV(M49:P49)</f>
        <v>34569.331355841598</v>
      </c>
      <c r="X49" s="16">
        <v>0.23561818957363967</v>
      </c>
    </row>
    <row r="50" spans="3:24" x14ac:dyDescent="0.25">
      <c r="H50" s="81" t="s">
        <v>210</v>
      </c>
      <c r="I50" s="48">
        <v>265382.31728810229</v>
      </c>
      <c r="J50" s="16">
        <v>252267.05188319468</v>
      </c>
      <c r="K50" s="16">
        <v>234762.63072584406</v>
      </c>
      <c r="L50" s="32">
        <v>240291.62692636967</v>
      </c>
      <c r="M50" s="48">
        <v>284080.38080273604</v>
      </c>
      <c r="N50" s="16">
        <v>295981.10310868215</v>
      </c>
      <c r="O50" s="16">
        <v>355169.3034458129</v>
      </c>
      <c r="P50" s="32">
        <v>317574.76937592449</v>
      </c>
      <c r="Q50" s="8"/>
      <c r="R50" s="16">
        <f t="shared" si="4"/>
        <v>248175.90670587769</v>
      </c>
      <c r="S50" s="16">
        <f t="shared" si="5"/>
        <v>313201.38918328891</v>
      </c>
      <c r="T50" s="8"/>
      <c r="U50" s="16">
        <f t="shared" si="6"/>
        <v>13599.949437946216</v>
      </c>
      <c r="V50" s="16">
        <f t="shared" si="7"/>
        <v>31225.00954602164</v>
      </c>
      <c r="X50" s="16">
        <v>8.7761149160476629E-3</v>
      </c>
    </row>
    <row r="51" spans="3:24" x14ac:dyDescent="0.25">
      <c r="H51" s="81" t="s">
        <v>211</v>
      </c>
      <c r="I51" s="48">
        <v>1782.3692486930217</v>
      </c>
      <c r="J51" s="16">
        <v>2419.166845927447</v>
      </c>
      <c r="K51" s="16">
        <v>2393.8369470772236</v>
      </c>
      <c r="L51" s="32">
        <v>2530.7328049281409</v>
      </c>
      <c r="M51" s="48">
        <v>1683.5647425419349</v>
      </c>
      <c r="N51" s="16">
        <v>2294.7254300316276</v>
      </c>
      <c r="O51" s="16">
        <v>1101.6260920178688</v>
      </c>
      <c r="P51" s="32">
        <v>1333.939335825404</v>
      </c>
      <c r="Q51" s="8"/>
      <c r="R51" s="16">
        <f t="shared" si="4"/>
        <v>2281.5264616564582</v>
      </c>
      <c r="S51" s="16">
        <f t="shared" si="5"/>
        <v>1603.4639001042087</v>
      </c>
      <c r="T51" s="8"/>
      <c r="U51" s="16">
        <f t="shared" si="6"/>
        <v>338.04351065998554</v>
      </c>
      <c r="V51" s="16">
        <f t="shared" si="7"/>
        <v>519.2120068242549</v>
      </c>
      <c r="X51" s="16">
        <v>7.1187326890395655E-2</v>
      </c>
    </row>
    <row r="52" spans="3:24" x14ac:dyDescent="0.25">
      <c r="H52" s="81" t="s">
        <v>212</v>
      </c>
      <c r="I52" s="48">
        <v>280.98697103079894</v>
      </c>
      <c r="J52" s="16">
        <v>195.46903636354267</v>
      </c>
      <c r="K52" s="16">
        <v>198.07962900235617</v>
      </c>
      <c r="L52" s="32">
        <v>184.82305858313546</v>
      </c>
      <c r="M52" s="48">
        <v>451.64512696187165</v>
      </c>
      <c r="N52" s="16">
        <v>308.18633622041978</v>
      </c>
      <c r="O52" s="16">
        <v>354.71218722470513</v>
      </c>
      <c r="P52" s="32">
        <v>302.02391754242836</v>
      </c>
      <c r="Q52" s="8"/>
      <c r="R52" s="16">
        <f t="shared" si="4"/>
        <v>214.8396737449583</v>
      </c>
      <c r="S52" s="16">
        <f t="shared" si="5"/>
        <v>354.14189198735619</v>
      </c>
      <c r="T52" s="8"/>
      <c r="U52" s="16">
        <f t="shared" si="6"/>
        <v>44.469400776753815</v>
      </c>
      <c r="V52" s="16">
        <f t="shared" si="7"/>
        <v>69.126460040623229</v>
      </c>
      <c r="X52" s="16">
        <v>1.4683593186639938E-2</v>
      </c>
    </row>
    <row r="53" spans="3:24" x14ac:dyDescent="0.25">
      <c r="H53" s="81" t="s">
        <v>213</v>
      </c>
      <c r="I53" s="48">
        <v>4678.0540042114553</v>
      </c>
      <c r="J53" s="16">
        <v>6371.7221052785517</v>
      </c>
      <c r="K53" s="16">
        <v>6380.1894057469799</v>
      </c>
      <c r="L53" s="32">
        <v>5530.2352444939925</v>
      </c>
      <c r="M53" s="48">
        <v>9032.9035392729202</v>
      </c>
      <c r="N53" s="16">
        <v>12026.336763468169</v>
      </c>
      <c r="O53" s="16">
        <v>9366.7093846205989</v>
      </c>
      <c r="P53" s="32">
        <v>8151.2892545369987</v>
      </c>
      <c r="Q53" s="8"/>
      <c r="R53" s="16">
        <f t="shared" si="4"/>
        <v>5740.0501899327455</v>
      </c>
      <c r="S53" s="16">
        <f t="shared" si="5"/>
        <v>9644.3097354746715</v>
      </c>
      <c r="T53" s="8"/>
      <c r="U53" s="16">
        <f t="shared" si="6"/>
        <v>812.53632412668742</v>
      </c>
      <c r="V53" s="16">
        <f t="shared" si="7"/>
        <v>1668.7362893458373</v>
      </c>
      <c r="X53" s="16">
        <v>5.6413749438446459E-3</v>
      </c>
    </row>
    <row r="54" spans="3:24" x14ac:dyDescent="0.25">
      <c r="H54" s="81" t="s">
        <v>214</v>
      </c>
      <c r="I54" s="48">
        <v>1350.2569148667828</v>
      </c>
      <c r="J54" s="16">
        <v>1243.5061267359938</v>
      </c>
      <c r="K54" s="16">
        <v>1114.1975381249458</v>
      </c>
      <c r="L54" s="32">
        <v>917.91997307016368</v>
      </c>
      <c r="M54" s="48">
        <v>1531.5513482340389</v>
      </c>
      <c r="N54" s="16">
        <v>2282.5999997517524</v>
      </c>
      <c r="O54" s="16">
        <v>1787.9804478105787</v>
      </c>
      <c r="P54" s="32">
        <v>1563.8124930446588</v>
      </c>
      <c r="Q54" s="8"/>
      <c r="R54" s="16">
        <f t="shared" si="4"/>
        <v>1156.4701381994716</v>
      </c>
      <c r="S54" s="16">
        <f t="shared" si="5"/>
        <v>1791.4860722102571</v>
      </c>
      <c r="T54" s="8"/>
      <c r="U54" s="16">
        <f t="shared" si="6"/>
        <v>186.03022345120516</v>
      </c>
      <c r="V54" s="16">
        <f t="shared" si="7"/>
        <v>346.70184049426558</v>
      </c>
      <c r="X54" s="16">
        <v>1.7958530896956554E-2</v>
      </c>
    </row>
    <row r="55" spans="3:24" x14ac:dyDescent="0.25">
      <c r="H55" s="81" t="s">
        <v>215</v>
      </c>
      <c r="I55" s="48">
        <v>39.490061334077417</v>
      </c>
      <c r="J55" s="16">
        <v>37.480720031112931</v>
      </c>
      <c r="K55" s="16">
        <v>63.025336500749695</v>
      </c>
      <c r="L55" s="32">
        <v>76.407281368975589</v>
      </c>
      <c r="M55" s="48">
        <v>51.842539670920893</v>
      </c>
      <c r="N55" s="16">
        <v>46.480559397079162</v>
      </c>
      <c r="O55" s="16">
        <v>72.095978379195529</v>
      </c>
      <c r="P55" s="32">
        <v>144.30032060376237</v>
      </c>
      <c r="Q55" s="8"/>
      <c r="R55" s="16">
        <f t="shared" si="4"/>
        <v>54.10084980872891</v>
      </c>
      <c r="S55" s="16">
        <f t="shared" si="5"/>
        <v>78.679849512739494</v>
      </c>
      <c r="T55" s="8"/>
      <c r="U55" s="16">
        <f t="shared" si="6"/>
        <v>18.858483549354553</v>
      </c>
      <c r="V55" s="16">
        <f t="shared" si="7"/>
        <v>45.116253792504821</v>
      </c>
      <c r="X55" s="16">
        <v>0.35356075281778221</v>
      </c>
    </row>
    <row r="56" spans="3:24" x14ac:dyDescent="0.25">
      <c r="H56" s="81" t="s">
        <v>216</v>
      </c>
      <c r="I56" s="48">
        <v>2545.5903321584997</v>
      </c>
      <c r="J56" s="16">
        <v>2232.2372125909455</v>
      </c>
      <c r="K56" s="16">
        <v>1960.5385711634028</v>
      </c>
      <c r="L56" s="32">
        <v>2082.6149031324671</v>
      </c>
      <c r="M56" s="48">
        <v>2122.029301781598</v>
      </c>
      <c r="N56" s="16">
        <v>2546.3263582769314</v>
      </c>
      <c r="O56" s="16">
        <v>4017.1875528759147</v>
      </c>
      <c r="P56" s="32">
        <v>4174.6411402330905</v>
      </c>
      <c r="Q56" s="8"/>
      <c r="R56" s="16">
        <f t="shared" si="4"/>
        <v>2205.2452547613289</v>
      </c>
      <c r="S56" s="16">
        <f t="shared" si="5"/>
        <v>3215.0460882918837</v>
      </c>
      <c r="T56" s="8"/>
      <c r="U56" s="16">
        <f t="shared" si="6"/>
        <v>252.64131466968195</v>
      </c>
      <c r="V56" s="16">
        <f t="shared" si="7"/>
        <v>1033.7835630697564</v>
      </c>
      <c r="X56" s="16">
        <v>0.1065011058731215</v>
      </c>
    </row>
    <row r="57" spans="3:24" x14ac:dyDescent="0.25">
      <c r="H57" s="81" t="s">
        <v>217</v>
      </c>
      <c r="I57" s="48">
        <v>256.68540867185811</v>
      </c>
      <c r="J57" s="16">
        <v>227.25646436397079</v>
      </c>
      <c r="K57" s="16">
        <v>458.05915456839222</v>
      </c>
      <c r="L57" s="32">
        <v>851.83802810339853</v>
      </c>
      <c r="M57" s="48">
        <v>470.09758176089821</v>
      </c>
      <c r="N57" s="16">
        <v>363.76090832527598</v>
      </c>
      <c r="O57" s="16">
        <v>752.68200947863102</v>
      </c>
      <c r="P57" s="32">
        <v>773.51674881478903</v>
      </c>
      <c r="Q57" s="8"/>
      <c r="R57" s="16">
        <f t="shared" si="4"/>
        <v>448.45976392690488</v>
      </c>
      <c r="S57" s="16">
        <f t="shared" si="5"/>
        <v>590.01431209489851</v>
      </c>
      <c r="T57" s="8"/>
      <c r="U57" s="16">
        <f t="shared" si="6"/>
        <v>287.81618867009951</v>
      </c>
      <c r="V57" s="16">
        <f t="shared" si="7"/>
        <v>204.69859874589619</v>
      </c>
      <c r="X57" s="16">
        <v>0.4533580810598532</v>
      </c>
    </row>
    <row r="58" spans="3:24" x14ac:dyDescent="0.25">
      <c r="H58" s="81" t="s">
        <v>218</v>
      </c>
      <c r="I58" s="48">
        <v>3515.3757457122369</v>
      </c>
      <c r="J58" s="16">
        <v>3839.6382524074734</v>
      </c>
      <c r="K58" s="16">
        <v>4341.9950789115665</v>
      </c>
      <c r="L58" s="32">
        <v>2937.5502411462016</v>
      </c>
      <c r="M58" s="48">
        <v>3526.1711287944013</v>
      </c>
      <c r="N58" s="16">
        <v>3801.3018920133286</v>
      </c>
      <c r="O58" s="16">
        <v>4687.6803458093173</v>
      </c>
      <c r="P58" s="32">
        <v>4350.8223921553154</v>
      </c>
      <c r="Q58" s="8"/>
      <c r="R58" s="16">
        <f t="shared" si="4"/>
        <v>3658.6398295443696</v>
      </c>
      <c r="S58" s="16">
        <f t="shared" si="5"/>
        <v>4091.4939396930904</v>
      </c>
      <c r="T58" s="8"/>
      <c r="U58" s="16">
        <f t="shared" si="6"/>
        <v>588.84905200148262</v>
      </c>
      <c r="V58" s="16">
        <f t="shared" si="7"/>
        <v>524.87801190791595</v>
      </c>
      <c r="X58" s="16">
        <v>0.31451578074774972</v>
      </c>
    </row>
    <row r="59" spans="3:24" x14ac:dyDescent="0.25">
      <c r="H59" s="81" t="s">
        <v>219</v>
      </c>
      <c r="I59" s="48">
        <v>51.640852513902736</v>
      </c>
      <c r="J59" s="16">
        <v>79.231381584263588</v>
      </c>
      <c r="K59" s="16">
        <v>126.05067300149939</v>
      </c>
      <c r="L59" s="32">
        <v>6.1951848407229537</v>
      </c>
      <c r="M59" s="48">
        <v>124.77352768105168</v>
      </c>
      <c r="N59" s="16">
        <v>126.30588205778179</v>
      </c>
      <c r="O59" s="16">
        <v>57.676786703498372</v>
      </c>
      <c r="P59" s="32">
        <v>100.67467251532568</v>
      </c>
      <c r="Q59" s="8"/>
      <c r="R59" s="16">
        <f t="shared" si="4"/>
        <v>65.779522985097174</v>
      </c>
      <c r="S59" s="16">
        <f t="shared" si="5"/>
        <v>102.35771723941437</v>
      </c>
      <c r="T59" s="8"/>
      <c r="U59" s="16">
        <f t="shared" si="6"/>
        <v>50.212081477362204</v>
      </c>
      <c r="V59" s="16">
        <f t="shared" si="7"/>
        <v>32.016669351145559</v>
      </c>
      <c r="X59" s="16">
        <v>0.2652679226400339</v>
      </c>
    </row>
    <row r="60" spans="3:24" ht="15.75" thickBot="1" x14ac:dyDescent="0.3">
      <c r="H60" s="81" t="s">
        <v>220</v>
      </c>
      <c r="I60" s="49">
        <v>6112.60691038393</v>
      </c>
      <c r="J60" s="33">
        <v>7439.6850027330265</v>
      </c>
      <c r="K60" s="33">
        <v>7416.7311881999149</v>
      </c>
      <c r="L60" s="34">
        <v>7159.5690626114038</v>
      </c>
      <c r="M60" s="49">
        <v>7504.8663157401998</v>
      </c>
      <c r="N60" s="33">
        <v>5135.0912225156817</v>
      </c>
      <c r="O60" s="33">
        <v>6089.2260806978693</v>
      </c>
      <c r="P60" s="34">
        <v>6225.0479004357485</v>
      </c>
      <c r="Q60" s="8"/>
      <c r="R60" s="16">
        <f t="shared" si="4"/>
        <v>7032.1480409820688</v>
      </c>
      <c r="S60" s="16">
        <f t="shared" si="5"/>
        <v>6238.5578798473744</v>
      </c>
      <c r="T60" s="8"/>
      <c r="U60" s="16">
        <f t="shared" si="6"/>
        <v>626.04115411367638</v>
      </c>
      <c r="V60" s="16">
        <f t="shared" si="7"/>
        <v>973.59440980952775</v>
      </c>
      <c r="X60" s="16">
        <v>0.21938182823962629</v>
      </c>
    </row>
    <row r="62" spans="3:24" s="11" customFormat="1" x14ac:dyDescent="0.25">
      <c r="C62" s="46" t="s">
        <v>520</v>
      </c>
      <c r="D62" s="46"/>
      <c r="E62" s="46"/>
      <c r="F62" s="46"/>
    </row>
    <row r="63" spans="3:24" x14ac:dyDescent="0.25">
      <c r="C63" t="s">
        <v>234</v>
      </c>
    </row>
    <row r="65" spans="1:7" x14ac:dyDescent="0.25">
      <c r="C65" s="17" t="s">
        <v>221</v>
      </c>
      <c r="D65" s="17" t="s">
        <v>222</v>
      </c>
      <c r="F65" s="18" t="s">
        <v>27</v>
      </c>
      <c r="G65" s="19"/>
    </row>
    <row r="66" spans="1:7" x14ac:dyDescent="0.25">
      <c r="C66" s="56">
        <v>0.83270374000000003</v>
      </c>
      <c r="D66" s="56">
        <v>1.9924167800000001</v>
      </c>
      <c r="F66" s="2" t="s">
        <v>28</v>
      </c>
      <c r="G66" s="3">
        <v>6.8010625460000003E-6</v>
      </c>
    </row>
    <row r="67" spans="1:7" x14ac:dyDescent="0.25">
      <c r="C67" s="56">
        <v>0.85234538000000004</v>
      </c>
      <c r="D67" s="56">
        <v>2.0461444700000002</v>
      </c>
      <c r="F67" s="2" t="s">
        <v>29</v>
      </c>
      <c r="G67" s="3" t="s">
        <v>4</v>
      </c>
    </row>
    <row r="68" spans="1:7" x14ac:dyDescent="0.25">
      <c r="C68" s="56">
        <v>1.0326219400000001</v>
      </c>
      <c r="D68" s="56">
        <v>2.2349647500000001</v>
      </c>
      <c r="F68" s="2" t="s">
        <v>30</v>
      </c>
      <c r="G68" s="3" t="s">
        <v>1</v>
      </c>
    </row>
    <row r="69" spans="1:7" x14ac:dyDescent="0.25">
      <c r="C69" s="56">
        <v>0.76600539999999995</v>
      </c>
      <c r="D69" s="56">
        <v>2.3204355900000002</v>
      </c>
      <c r="F69" s="2" t="s">
        <v>31</v>
      </c>
      <c r="G69" s="3" t="s">
        <v>22</v>
      </c>
    </row>
    <row r="70" spans="1:7" x14ac:dyDescent="0.25">
      <c r="C70" s="56">
        <v>1.35442076</v>
      </c>
      <c r="D70" s="56">
        <v>2.7018099499999999</v>
      </c>
      <c r="F70" s="2" t="s">
        <v>32</v>
      </c>
      <c r="G70" s="3" t="s">
        <v>223</v>
      </c>
    </row>
    <row r="71" spans="1:7" x14ac:dyDescent="0.25">
      <c r="C71" s="56">
        <v>1.0801319700000001</v>
      </c>
      <c r="D71" s="56">
        <v>1.7546313600000001</v>
      </c>
    </row>
    <row r="72" spans="1:7" x14ac:dyDescent="0.25">
      <c r="C72" s="56">
        <v>1.0818091000000001</v>
      </c>
      <c r="D72" s="56"/>
    </row>
    <row r="73" spans="1:7" x14ac:dyDescent="0.25">
      <c r="C73" s="51"/>
      <c r="D73" s="51"/>
    </row>
    <row r="74" spans="1:7" x14ac:dyDescent="0.25">
      <c r="A74" t="s">
        <v>11</v>
      </c>
      <c r="C74" s="14">
        <f>AVERAGE(C66:C72)</f>
        <v>1.0000054700000001</v>
      </c>
      <c r="D74" s="14">
        <f>AVERAGE(D66:D72)</f>
        <v>2.1750671499999998</v>
      </c>
    </row>
    <row r="75" spans="1:7" x14ac:dyDescent="0.25">
      <c r="A75" t="s">
        <v>12</v>
      </c>
      <c r="C75" s="51">
        <f>STDEV(C66:C72)</f>
        <v>0.20179838353510116</v>
      </c>
      <c r="D75" s="51">
        <f>STDEV(D66:D72)</f>
        <v>0.32524641482361538</v>
      </c>
    </row>
  </sheetData>
  <mergeCells count="4">
    <mergeCell ref="I30:L30"/>
    <mergeCell ref="M30:P30"/>
    <mergeCell ref="I47:L47"/>
    <mergeCell ref="M47:P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E086-9604-4BFC-B6E1-EDA533DCDDCF}">
  <dimension ref="A2:Y151"/>
  <sheetViews>
    <sheetView workbookViewId="0">
      <selection activeCell="O131" sqref="O131"/>
    </sheetView>
  </sheetViews>
  <sheetFormatPr defaultRowHeight="15" x14ac:dyDescent="0.25"/>
  <cols>
    <col min="2" max="2" width="10.5703125" customWidth="1"/>
    <col min="3" max="3" width="11.7109375" customWidth="1"/>
    <col min="4" max="5" width="11.85546875" customWidth="1"/>
    <col min="6" max="6" width="11.7109375" customWidth="1"/>
    <col min="7" max="7" width="12.140625" customWidth="1"/>
    <col min="9" max="9" width="41.28515625" customWidth="1"/>
    <col min="10" max="10" width="17" customWidth="1"/>
    <col min="12" max="12" width="13.85546875" customWidth="1"/>
    <col min="13" max="13" width="12" customWidth="1"/>
    <col min="14" max="14" width="16.42578125" customWidth="1"/>
    <col min="15" max="15" width="11.140625" customWidth="1"/>
    <col min="16" max="16" width="12.42578125" customWidth="1"/>
    <col min="20" max="20" width="27" customWidth="1"/>
    <col min="25" max="25" width="17.42578125" customWidth="1"/>
  </cols>
  <sheetData>
    <row r="2" spans="2:15" s="11" customFormat="1" x14ac:dyDescent="0.25">
      <c r="B2" s="46" t="s">
        <v>299</v>
      </c>
      <c r="C2" s="46"/>
      <c r="D2" s="46"/>
      <c r="E2" s="46"/>
      <c r="F2" s="46"/>
      <c r="G2" s="46"/>
    </row>
    <row r="3" spans="2:15" x14ac:dyDescent="0.25">
      <c r="B3" s="63" t="s">
        <v>238</v>
      </c>
      <c r="C3" s="64"/>
      <c r="D3" s="64"/>
    </row>
    <row r="4" spans="2:15" x14ac:dyDescent="0.25">
      <c r="B4" s="63"/>
      <c r="C4" s="64"/>
      <c r="D4" s="64"/>
    </row>
    <row r="5" spans="2:15" x14ac:dyDescent="0.25">
      <c r="C5" s="6" t="s">
        <v>33</v>
      </c>
      <c r="D5" s="6" t="s">
        <v>61</v>
      </c>
      <c r="E5" s="6" t="s">
        <v>72</v>
      </c>
      <c r="F5" s="6" t="s">
        <v>73</v>
      </c>
      <c r="I5" s="18" t="s">
        <v>224</v>
      </c>
      <c r="J5" s="18" t="s">
        <v>245</v>
      </c>
      <c r="K5" s="18"/>
      <c r="L5" s="18"/>
      <c r="M5" s="18"/>
      <c r="N5" s="18"/>
      <c r="O5" s="20"/>
    </row>
    <row r="6" spans="2:15" x14ac:dyDescent="0.25">
      <c r="C6" s="56">
        <v>3.2102362499999999</v>
      </c>
      <c r="D6" s="56">
        <v>3.9840450000000001</v>
      </c>
      <c r="E6" s="56">
        <v>2.3801504999999996</v>
      </c>
      <c r="F6" s="56">
        <v>2.9710590000000003</v>
      </c>
      <c r="I6" s="2" t="s">
        <v>246</v>
      </c>
      <c r="J6" s="2">
        <v>0.05</v>
      </c>
      <c r="K6" s="2"/>
      <c r="L6" s="2"/>
      <c r="M6" s="2"/>
      <c r="N6" s="2"/>
    </row>
    <row r="7" spans="2:15" x14ac:dyDescent="0.25">
      <c r="C7" s="56">
        <v>1.4332899749999999</v>
      </c>
      <c r="D7" s="56">
        <v>1.8595882500000001</v>
      </c>
      <c r="E7" s="56">
        <v>1.7329649999999999</v>
      </c>
      <c r="F7" s="56">
        <v>3.4733312249999999</v>
      </c>
      <c r="I7" s="2"/>
      <c r="J7" s="2"/>
      <c r="K7" s="2"/>
      <c r="L7" s="2"/>
      <c r="M7" s="2"/>
      <c r="N7" s="2"/>
    </row>
    <row r="8" spans="2:15" x14ac:dyDescent="0.25">
      <c r="C8" s="56">
        <v>1.676688</v>
      </c>
      <c r="D8" s="56">
        <v>3.3368595000000005</v>
      </c>
      <c r="E8" s="56">
        <v>4.5046072500000012</v>
      </c>
      <c r="F8" s="56">
        <v>4.2298629360000009</v>
      </c>
      <c r="I8" s="2" t="s">
        <v>55</v>
      </c>
      <c r="J8" s="3" t="s">
        <v>56</v>
      </c>
      <c r="K8" s="3" t="s">
        <v>46</v>
      </c>
      <c r="L8" s="3" t="s">
        <v>57</v>
      </c>
      <c r="M8" s="2" t="s">
        <v>19</v>
      </c>
      <c r="N8" s="2"/>
    </row>
    <row r="9" spans="2:15" x14ac:dyDescent="0.25">
      <c r="C9" s="56">
        <v>4.6734382500000002</v>
      </c>
      <c r="D9" s="56">
        <v>2.2394580000000004</v>
      </c>
      <c r="E9" s="56">
        <v>3.7448677500000005</v>
      </c>
      <c r="F9" s="56">
        <v>4.3076377499999996</v>
      </c>
      <c r="I9" s="2" t="s">
        <v>301</v>
      </c>
      <c r="J9" s="3">
        <v>0.28599999999999998</v>
      </c>
      <c r="K9" s="3">
        <v>0.75995381656872296</v>
      </c>
      <c r="L9" s="3" t="s">
        <v>6</v>
      </c>
      <c r="M9" s="2" t="s">
        <v>5</v>
      </c>
      <c r="N9" s="2"/>
    </row>
    <row r="10" spans="2:15" x14ac:dyDescent="0.25">
      <c r="C10" s="56">
        <v>3.8011447500000002</v>
      </c>
      <c r="D10" s="56">
        <v>4.7201481600000008</v>
      </c>
      <c r="E10" s="56">
        <v>2.0284192500000002</v>
      </c>
      <c r="F10" s="56">
        <v>3.3790672499999999</v>
      </c>
      <c r="I10" s="2" t="s">
        <v>258</v>
      </c>
      <c r="J10" s="3">
        <v>20.2</v>
      </c>
      <c r="K10" s="3">
        <v>5.0064600601081997E-2</v>
      </c>
      <c r="L10" s="3" t="s">
        <v>6</v>
      </c>
      <c r="M10" s="2" t="s">
        <v>5</v>
      </c>
      <c r="N10" s="2"/>
    </row>
    <row r="11" spans="2:15" x14ac:dyDescent="0.25">
      <c r="C11" s="56">
        <v>2.30980425</v>
      </c>
      <c r="D11" s="56">
        <v>2.4524216663759999</v>
      </c>
      <c r="E11" s="56">
        <v>2.0143500000000003</v>
      </c>
      <c r="F11" s="56">
        <v>7.3888035000000016</v>
      </c>
      <c r="I11" s="2"/>
      <c r="J11" s="2"/>
      <c r="K11" s="2"/>
      <c r="L11" s="2"/>
      <c r="M11" s="2"/>
      <c r="N11" s="2"/>
    </row>
    <row r="12" spans="2:15" x14ac:dyDescent="0.25">
      <c r="C12" s="56">
        <v>1.5228431751059999</v>
      </c>
      <c r="D12" s="56">
        <v>0.79439166649260007</v>
      </c>
      <c r="E12" s="56"/>
      <c r="F12" s="56">
        <v>3.3931364999999998</v>
      </c>
      <c r="I12" s="18" t="s">
        <v>44</v>
      </c>
      <c r="J12" s="17" t="s">
        <v>58</v>
      </c>
      <c r="K12" s="17" t="s">
        <v>7</v>
      </c>
      <c r="L12" s="17" t="s">
        <v>9</v>
      </c>
      <c r="M12" s="18" t="s">
        <v>45</v>
      </c>
      <c r="N12" s="18" t="s">
        <v>46</v>
      </c>
      <c r="O12" s="21"/>
    </row>
    <row r="13" spans="2:15" x14ac:dyDescent="0.25">
      <c r="C13" s="56">
        <v>3.1791830322780008</v>
      </c>
      <c r="D13" s="56">
        <v>0.89749037188800007</v>
      </c>
      <c r="E13" s="56"/>
      <c r="F13" s="56"/>
      <c r="I13" s="2" t="s">
        <v>301</v>
      </c>
      <c r="J13" s="3">
        <v>0.159</v>
      </c>
      <c r="K13" s="3">
        <v>1</v>
      </c>
      <c r="L13" s="3">
        <v>0.159</v>
      </c>
      <c r="M13" s="2" t="s">
        <v>302</v>
      </c>
      <c r="N13" s="2" t="s">
        <v>303</v>
      </c>
      <c r="O13" s="8"/>
    </row>
    <row r="14" spans="2:15" x14ac:dyDescent="0.25">
      <c r="C14" s="56">
        <v>2.7566473544280004</v>
      </c>
      <c r="D14" s="56"/>
      <c r="E14" s="56"/>
      <c r="F14" s="56"/>
      <c r="I14" s="2" t="s">
        <v>258</v>
      </c>
      <c r="J14" s="3">
        <v>11.2</v>
      </c>
      <c r="K14" s="3">
        <v>2</v>
      </c>
      <c r="L14" s="3">
        <v>5.62</v>
      </c>
      <c r="M14" s="2" t="s">
        <v>304</v>
      </c>
      <c r="N14" s="2" t="s">
        <v>305</v>
      </c>
      <c r="O14" s="8"/>
    </row>
    <row r="15" spans="2:15" x14ac:dyDescent="0.25">
      <c r="C15" s="8"/>
      <c r="D15" s="8"/>
      <c r="E15" s="8"/>
      <c r="F15" s="8"/>
      <c r="I15" s="2" t="s">
        <v>59</v>
      </c>
      <c r="J15" s="3">
        <v>43.4</v>
      </c>
      <c r="K15" s="3">
        <v>26</v>
      </c>
      <c r="L15" s="3">
        <v>1.67</v>
      </c>
      <c r="M15" s="2"/>
      <c r="N15" s="2"/>
      <c r="O15" s="8"/>
    </row>
    <row r="16" spans="2:15" x14ac:dyDescent="0.25">
      <c r="B16" t="s">
        <v>11</v>
      </c>
      <c r="C16" s="14">
        <f>AVERAGE(C6:C14)</f>
        <v>2.7292527818680004</v>
      </c>
      <c r="D16" s="14">
        <f t="shared" ref="D16:F16" si="0">AVERAGE(D6:D14)</f>
        <v>2.5355503268445756</v>
      </c>
      <c r="E16" s="14">
        <f t="shared" si="0"/>
        <v>2.7342266250000002</v>
      </c>
      <c r="F16" s="14">
        <f t="shared" si="0"/>
        <v>4.1632711658571431</v>
      </c>
      <c r="J16" s="8"/>
      <c r="K16" s="8"/>
      <c r="L16" s="8"/>
    </row>
    <row r="17" spans="2:16" x14ac:dyDescent="0.25">
      <c r="B17" t="s">
        <v>36</v>
      </c>
      <c r="C17" s="51">
        <f>STDEV(C6:C14)</f>
        <v>1.1057868093740681</v>
      </c>
      <c r="D17" s="51">
        <f t="shared" ref="D17:F17" si="1">STDEV(D6:D14)</f>
        <v>1.4030110766216162</v>
      </c>
      <c r="E17" s="51">
        <f t="shared" si="1"/>
        <v>1.1224904623857699</v>
      </c>
      <c r="F17" s="51">
        <f t="shared" si="1"/>
        <v>1.501932375790004</v>
      </c>
      <c r="I17" s="18" t="s">
        <v>50</v>
      </c>
      <c r="J17" s="17" t="s">
        <v>60</v>
      </c>
      <c r="K17" s="17" t="s">
        <v>52</v>
      </c>
      <c r="L17" s="17" t="s">
        <v>53</v>
      </c>
      <c r="M17" s="18" t="s">
        <v>0</v>
      </c>
      <c r="N17" s="18" t="s">
        <v>54</v>
      </c>
      <c r="O17" s="21"/>
    </row>
    <row r="18" spans="2:16" x14ac:dyDescent="0.25">
      <c r="I18" s="2"/>
      <c r="J18" s="3"/>
      <c r="K18" s="3"/>
      <c r="L18" s="3"/>
      <c r="M18" s="2"/>
      <c r="N18" s="2"/>
      <c r="O18" s="8"/>
    </row>
    <row r="19" spans="2:16" x14ac:dyDescent="0.25">
      <c r="I19" s="2" t="s">
        <v>306</v>
      </c>
      <c r="J19" s="3">
        <v>0.19400000000000001</v>
      </c>
      <c r="K19" s="3" t="s">
        <v>307</v>
      </c>
      <c r="L19" s="3" t="s">
        <v>5</v>
      </c>
      <c r="M19" s="2" t="s">
        <v>6</v>
      </c>
      <c r="N19" s="2">
        <v>0.99957656181142696</v>
      </c>
      <c r="O19" s="8"/>
    </row>
    <row r="20" spans="2:16" x14ac:dyDescent="0.25">
      <c r="I20" s="2" t="s">
        <v>308</v>
      </c>
      <c r="J20" s="3">
        <v>-4.9399999999999999E-3</v>
      </c>
      <c r="K20" s="3" t="s">
        <v>309</v>
      </c>
      <c r="L20" s="3" t="s">
        <v>5</v>
      </c>
      <c r="M20" s="2" t="s">
        <v>6</v>
      </c>
      <c r="N20" s="2">
        <v>0.999999999996804</v>
      </c>
      <c r="O20" s="8"/>
    </row>
    <row r="21" spans="2:16" x14ac:dyDescent="0.25">
      <c r="I21" s="2" t="s">
        <v>310</v>
      </c>
      <c r="J21" s="3">
        <v>-1.43</v>
      </c>
      <c r="K21" s="3" t="s">
        <v>311</v>
      </c>
      <c r="L21" s="3" t="s">
        <v>5</v>
      </c>
      <c r="M21" s="2" t="s">
        <v>6</v>
      </c>
      <c r="N21" s="2">
        <v>0.27050546419770899</v>
      </c>
      <c r="O21" s="8"/>
    </row>
    <row r="22" spans="2:16" x14ac:dyDescent="0.25">
      <c r="I22" s="2" t="s">
        <v>312</v>
      </c>
      <c r="J22" s="3">
        <v>-0.19900000000000001</v>
      </c>
      <c r="K22" s="3" t="s">
        <v>313</v>
      </c>
      <c r="L22" s="3" t="s">
        <v>5</v>
      </c>
      <c r="M22" s="2" t="s">
        <v>6</v>
      </c>
      <c r="N22" s="2">
        <v>0.99971418335603701</v>
      </c>
      <c r="O22" s="8"/>
    </row>
    <row r="23" spans="2:16" x14ac:dyDescent="0.25">
      <c r="I23" s="2" t="s">
        <v>314</v>
      </c>
      <c r="J23" s="3">
        <v>-1.63</v>
      </c>
      <c r="K23" s="3" t="s">
        <v>315</v>
      </c>
      <c r="L23" s="3" t="s">
        <v>5</v>
      </c>
      <c r="M23" s="2" t="s">
        <v>6</v>
      </c>
      <c r="N23" s="2">
        <v>0.181378220503191</v>
      </c>
      <c r="O23" s="8"/>
    </row>
    <row r="24" spans="2:16" x14ac:dyDescent="0.25">
      <c r="I24" s="2" t="s">
        <v>316</v>
      </c>
      <c r="J24" s="3">
        <v>-1.43</v>
      </c>
      <c r="K24" s="3" t="s">
        <v>317</v>
      </c>
      <c r="L24" s="3" t="s">
        <v>5</v>
      </c>
      <c r="M24" s="2" t="s">
        <v>6</v>
      </c>
      <c r="N24" s="2">
        <v>0.375538921889215</v>
      </c>
    </row>
    <row r="26" spans="2:16" s="11" customFormat="1" x14ac:dyDescent="0.25">
      <c r="B26" s="46" t="s">
        <v>300</v>
      </c>
      <c r="C26" s="46"/>
      <c r="D26" s="46"/>
      <c r="E26" s="46"/>
      <c r="F26" s="46"/>
      <c r="G26" s="46"/>
    </row>
    <row r="27" spans="2:16" x14ac:dyDescent="0.25">
      <c r="B27" s="63" t="s">
        <v>239</v>
      </c>
      <c r="C27" s="64"/>
      <c r="D27" s="64"/>
    </row>
    <row r="28" spans="2:16" x14ac:dyDescent="0.25">
      <c r="B28" s="63"/>
      <c r="C28" s="64"/>
      <c r="D28" s="64"/>
    </row>
    <row r="29" spans="2:16" x14ac:dyDescent="0.25">
      <c r="C29" s="6" t="s">
        <v>33</v>
      </c>
      <c r="D29" s="6" t="s">
        <v>61</v>
      </c>
      <c r="E29" s="6" t="s">
        <v>72</v>
      </c>
      <c r="F29" s="6" t="s">
        <v>73</v>
      </c>
      <c r="I29" s="18" t="s">
        <v>224</v>
      </c>
      <c r="J29" s="18" t="s">
        <v>245</v>
      </c>
      <c r="K29" s="18"/>
      <c r="L29" s="18"/>
      <c r="M29" s="18"/>
      <c r="N29" s="18"/>
      <c r="O29" s="20"/>
    </row>
    <row r="30" spans="2:16" x14ac:dyDescent="0.25">
      <c r="C30" s="51">
        <v>2.5170862200000004</v>
      </c>
      <c r="D30" s="51">
        <v>3.6512812199999995</v>
      </c>
      <c r="E30" s="51">
        <v>4.3317982199999996</v>
      </c>
      <c r="F30" s="51">
        <v>2.0634082200000003</v>
      </c>
      <c r="I30" s="2" t="s">
        <v>246</v>
      </c>
      <c r="J30" s="2">
        <v>0.05</v>
      </c>
      <c r="K30" s="2"/>
      <c r="L30" s="2"/>
      <c r="M30" s="2"/>
      <c r="N30" s="2"/>
      <c r="O30" s="8"/>
      <c r="P30" s="8"/>
    </row>
    <row r="31" spans="2:16" x14ac:dyDescent="0.25">
      <c r="C31" s="51">
        <v>1.5825095400000004</v>
      </c>
      <c r="D31" s="51">
        <v>3.3745376399999998</v>
      </c>
      <c r="E31" s="51">
        <v>1.9726726200000004</v>
      </c>
      <c r="F31" s="51">
        <v>6.7816594199999995</v>
      </c>
      <c r="I31" s="2"/>
      <c r="J31" s="2"/>
      <c r="K31" s="2"/>
      <c r="L31" s="2"/>
      <c r="M31" s="2"/>
      <c r="N31" s="2"/>
      <c r="O31" s="8"/>
      <c r="P31" s="8"/>
    </row>
    <row r="32" spans="2:16" x14ac:dyDescent="0.25">
      <c r="C32" s="51">
        <v>2.1677541600000003</v>
      </c>
      <c r="D32" s="51">
        <v>1.9313879220000001</v>
      </c>
      <c r="E32" s="51">
        <v>2.6078218200000003</v>
      </c>
      <c r="F32" s="51">
        <v>4.7854762199999996</v>
      </c>
      <c r="I32" s="2" t="s">
        <v>55</v>
      </c>
      <c r="J32" s="3" t="s">
        <v>56</v>
      </c>
      <c r="K32" s="3" t="s">
        <v>46</v>
      </c>
      <c r="L32" s="3" t="s">
        <v>57</v>
      </c>
      <c r="M32" s="2" t="s">
        <v>19</v>
      </c>
      <c r="N32" s="2"/>
      <c r="O32" s="8"/>
      <c r="P32" s="8"/>
    </row>
    <row r="33" spans="2:16" x14ac:dyDescent="0.25">
      <c r="C33" s="51">
        <v>2.9707642200000004</v>
      </c>
      <c r="D33" s="51">
        <v>2.4948559980000002</v>
      </c>
      <c r="E33" s="51">
        <v>4.6040050199999998</v>
      </c>
      <c r="F33" s="51">
        <v>1.1379051000000004</v>
      </c>
      <c r="I33" s="2" t="s">
        <v>318</v>
      </c>
      <c r="J33" s="3">
        <v>0.53200000000000003</v>
      </c>
      <c r="K33" s="3">
        <v>0.72996172388792502</v>
      </c>
      <c r="L33" s="3" t="s">
        <v>6</v>
      </c>
      <c r="M33" s="2" t="s">
        <v>5</v>
      </c>
      <c r="N33" s="2"/>
      <c r="O33" s="8"/>
      <c r="P33" s="8"/>
    </row>
    <row r="34" spans="2:16" x14ac:dyDescent="0.25">
      <c r="C34" s="51">
        <v>2.1995116200000004</v>
      </c>
      <c r="D34" s="51">
        <v>1.7639807400000003</v>
      </c>
      <c r="E34" s="51">
        <v>3.3836112000000003</v>
      </c>
      <c r="F34" s="51">
        <v>1.8365692200000003</v>
      </c>
      <c r="I34" s="2" t="s">
        <v>258</v>
      </c>
      <c r="J34" s="3">
        <v>5.82</v>
      </c>
      <c r="K34" s="3">
        <v>0.52301305514057705</v>
      </c>
      <c r="L34" s="3" t="s">
        <v>6</v>
      </c>
      <c r="M34" s="2" t="s">
        <v>5</v>
      </c>
      <c r="N34" s="2"/>
      <c r="O34" s="8"/>
      <c r="P34" s="8"/>
    </row>
    <row r="35" spans="2:16" x14ac:dyDescent="0.25">
      <c r="C35" s="51">
        <v>2.7484620000000008</v>
      </c>
      <c r="D35" s="51"/>
      <c r="E35" s="51">
        <v>4.4679016200000001</v>
      </c>
      <c r="F35" s="51">
        <v>2.0089668600000006</v>
      </c>
      <c r="I35" s="2"/>
      <c r="J35" s="3"/>
      <c r="K35" s="3"/>
      <c r="L35" s="3"/>
      <c r="M35" s="2"/>
      <c r="N35" s="2"/>
      <c r="O35" s="8"/>
      <c r="P35" s="8"/>
    </row>
    <row r="36" spans="2:16" x14ac:dyDescent="0.25">
      <c r="C36" s="51"/>
      <c r="D36" s="51"/>
      <c r="E36" s="51"/>
      <c r="F36" s="51">
        <v>3.8146053000000006</v>
      </c>
      <c r="I36" s="18" t="s">
        <v>44</v>
      </c>
      <c r="J36" s="17" t="s">
        <v>58</v>
      </c>
      <c r="K36" s="17" t="s">
        <v>7</v>
      </c>
      <c r="L36" s="17" t="s">
        <v>9</v>
      </c>
      <c r="M36" s="18" t="s">
        <v>45</v>
      </c>
      <c r="N36" s="18" t="s">
        <v>46</v>
      </c>
      <c r="O36" s="21"/>
      <c r="P36" s="8"/>
    </row>
    <row r="37" spans="2:16" x14ac:dyDescent="0.25">
      <c r="C37" s="8"/>
      <c r="D37" s="8"/>
      <c r="E37" s="8"/>
      <c r="F37" s="8"/>
      <c r="I37" s="2" t="s">
        <v>318</v>
      </c>
      <c r="J37" s="3">
        <v>0.21199999999999999</v>
      </c>
      <c r="K37" s="3">
        <v>1</v>
      </c>
      <c r="L37" s="3">
        <v>0.21199999999999999</v>
      </c>
      <c r="M37" s="2" t="s">
        <v>319</v>
      </c>
      <c r="N37" s="2" t="s">
        <v>320</v>
      </c>
      <c r="O37" s="8"/>
      <c r="P37" s="8"/>
    </row>
    <row r="38" spans="2:16" x14ac:dyDescent="0.25">
      <c r="B38" t="s">
        <v>11</v>
      </c>
      <c r="C38" s="14">
        <f>AVERAGE(C30:C36)</f>
        <v>2.3643479600000004</v>
      </c>
      <c r="D38" s="14">
        <f t="shared" ref="D38:F38" si="2">AVERAGE(D30:D36)</f>
        <v>2.6432087040000001</v>
      </c>
      <c r="E38" s="14">
        <f t="shared" si="2"/>
        <v>3.5613017500000002</v>
      </c>
      <c r="F38" s="14">
        <f t="shared" si="2"/>
        <v>3.2040843342857146</v>
      </c>
      <c r="I38" s="2" t="s">
        <v>258</v>
      </c>
      <c r="J38" s="3">
        <v>2.3199999999999998</v>
      </c>
      <c r="K38" s="3">
        <v>2</v>
      </c>
      <c r="L38" s="3">
        <v>1.1599999999999999</v>
      </c>
      <c r="M38" s="2" t="s">
        <v>321</v>
      </c>
      <c r="N38" s="2" t="s">
        <v>322</v>
      </c>
      <c r="O38" s="8"/>
      <c r="P38" s="8"/>
    </row>
    <row r="39" spans="2:16" x14ac:dyDescent="0.25">
      <c r="B39" t="s">
        <v>36</v>
      </c>
      <c r="C39" s="51">
        <f>STDEV(C30:C36)</f>
        <v>0.4930932383143109</v>
      </c>
      <c r="D39" s="51">
        <f t="shared" ref="D39:F39" si="3">STDEV(D30:D36)</f>
        <v>0.84451041643807623</v>
      </c>
      <c r="E39" s="51">
        <f t="shared" si="3"/>
        <v>1.0924521650847538</v>
      </c>
      <c r="F39" s="51">
        <f t="shared" si="3"/>
        <v>2.0224251791163024</v>
      </c>
      <c r="I39" s="2" t="s">
        <v>59</v>
      </c>
      <c r="J39" s="3">
        <v>34.6</v>
      </c>
      <c r="K39" s="3">
        <v>20</v>
      </c>
      <c r="L39" s="3">
        <v>1.73</v>
      </c>
      <c r="M39" s="2"/>
      <c r="N39" s="2"/>
      <c r="O39" s="8"/>
      <c r="P39" s="8"/>
    </row>
    <row r="40" spans="2:16" x14ac:dyDescent="0.25">
      <c r="J40" s="8"/>
      <c r="K40" s="8"/>
      <c r="L40" s="8"/>
      <c r="M40" s="8"/>
      <c r="N40" s="8"/>
      <c r="O40" s="8"/>
      <c r="P40" s="8"/>
    </row>
    <row r="41" spans="2:16" x14ac:dyDescent="0.25">
      <c r="I41" s="18" t="s">
        <v>50</v>
      </c>
      <c r="J41" s="17" t="s">
        <v>60</v>
      </c>
      <c r="K41" s="17" t="s">
        <v>52</v>
      </c>
      <c r="L41" s="17" t="s">
        <v>53</v>
      </c>
      <c r="M41" s="18" t="s">
        <v>0</v>
      </c>
      <c r="N41" s="18" t="s">
        <v>54</v>
      </c>
      <c r="O41" s="21"/>
    </row>
    <row r="42" spans="2:16" x14ac:dyDescent="0.25">
      <c r="I42" s="2"/>
      <c r="J42" s="3"/>
      <c r="K42" s="3"/>
      <c r="L42" s="3"/>
      <c r="M42" s="2"/>
      <c r="N42" s="2"/>
      <c r="O42" s="8"/>
    </row>
    <row r="43" spans="2:16" x14ac:dyDescent="0.25">
      <c r="I43" s="2" t="s">
        <v>306</v>
      </c>
      <c r="J43" s="3">
        <v>-0.27900000000000003</v>
      </c>
      <c r="K43" s="3" t="s">
        <v>323</v>
      </c>
      <c r="L43" s="3" t="s">
        <v>5</v>
      </c>
      <c r="M43" s="2" t="s">
        <v>6</v>
      </c>
      <c r="N43" s="2">
        <v>0.99919335564164302</v>
      </c>
      <c r="O43" s="8"/>
    </row>
    <row r="44" spans="2:16" x14ac:dyDescent="0.25">
      <c r="I44" s="2" t="s">
        <v>308</v>
      </c>
      <c r="J44" s="3">
        <v>-1.2</v>
      </c>
      <c r="K44" s="3" t="s">
        <v>324</v>
      </c>
      <c r="L44" s="3" t="s">
        <v>5</v>
      </c>
      <c r="M44" s="2" t="s">
        <v>6</v>
      </c>
      <c r="N44" s="2">
        <v>0.62189688173887803</v>
      </c>
      <c r="O44" s="8"/>
    </row>
    <row r="45" spans="2:16" x14ac:dyDescent="0.25">
      <c r="I45" s="2" t="s">
        <v>310</v>
      </c>
      <c r="J45" s="3">
        <v>-0.84</v>
      </c>
      <c r="K45" s="3" t="s">
        <v>325</v>
      </c>
      <c r="L45" s="3" t="s">
        <v>5</v>
      </c>
      <c r="M45" s="2" t="s">
        <v>6</v>
      </c>
      <c r="N45" s="2">
        <v>0.85547390994821804</v>
      </c>
      <c r="O45" s="8"/>
    </row>
    <row r="46" spans="2:16" x14ac:dyDescent="0.25">
      <c r="I46" s="2" t="s">
        <v>312</v>
      </c>
      <c r="J46" s="3">
        <v>-0.91800000000000004</v>
      </c>
      <c r="K46" s="3" t="s">
        <v>326</v>
      </c>
      <c r="L46" s="3" t="s">
        <v>5</v>
      </c>
      <c r="M46" s="2" t="s">
        <v>6</v>
      </c>
      <c r="N46" s="2">
        <v>0.85302457304471302</v>
      </c>
      <c r="O46" s="8"/>
    </row>
    <row r="47" spans="2:16" x14ac:dyDescent="0.25">
      <c r="I47" s="2" t="s">
        <v>314</v>
      </c>
      <c r="J47" s="3">
        <v>-0.56100000000000005</v>
      </c>
      <c r="K47" s="3" t="s">
        <v>327</v>
      </c>
      <c r="L47" s="3" t="s">
        <v>5</v>
      </c>
      <c r="M47" s="2" t="s">
        <v>6</v>
      </c>
      <c r="N47" s="2">
        <v>0.97595198974545205</v>
      </c>
      <c r="O47" s="8"/>
    </row>
    <row r="48" spans="2:16" x14ac:dyDescent="0.25">
      <c r="I48" s="2" t="s">
        <v>316</v>
      </c>
      <c r="J48" s="3">
        <v>0.35699999999999998</v>
      </c>
      <c r="K48" s="3" t="s">
        <v>328</v>
      </c>
      <c r="L48" s="3" t="s">
        <v>5</v>
      </c>
      <c r="M48" s="2" t="s">
        <v>6</v>
      </c>
      <c r="N48" s="2">
        <v>0.99605220011445506</v>
      </c>
    </row>
    <row r="49" spans="2:16" x14ac:dyDescent="0.25">
      <c r="I49" s="2"/>
      <c r="J49" s="2"/>
      <c r="K49" s="2"/>
      <c r="L49" s="2"/>
      <c r="M49" s="2"/>
      <c r="N49" s="2"/>
    </row>
    <row r="50" spans="2:16" s="11" customFormat="1" x14ac:dyDescent="0.25">
      <c r="B50" s="46" t="s">
        <v>426</v>
      </c>
      <c r="C50" s="46"/>
      <c r="D50" s="46"/>
      <c r="E50" s="46"/>
      <c r="F50" s="46"/>
      <c r="G50" s="46"/>
    </row>
    <row r="51" spans="2:16" x14ac:dyDescent="0.25">
      <c r="B51" s="63" t="s">
        <v>239</v>
      </c>
      <c r="C51" s="64"/>
      <c r="D51" s="64"/>
    </row>
    <row r="52" spans="2:16" x14ac:dyDescent="0.25">
      <c r="B52" s="63"/>
      <c r="C52" s="64"/>
      <c r="D52" s="64"/>
    </row>
    <row r="53" spans="2:16" x14ac:dyDescent="0.25">
      <c r="C53" s="6" t="s">
        <v>33</v>
      </c>
      <c r="D53" s="6" t="s">
        <v>61</v>
      </c>
      <c r="E53" s="6" t="s">
        <v>72</v>
      </c>
      <c r="F53" s="6" t="s">
        <v>73</v>
      </c>
      <c r="I53" s="18" t="s">
        <v>224</v>
      </c>
      <c r="J53" s="18" t="s">
        <v>245</v>
      </c>
      <c r="K53" s="18"/>
      <c r="L53" s="18"/>
      <c r="M53" s="18"/>
      <c r="N53" s="18"/>
      <c r="O53" s="20"/>
    </row>
    <row r="54" spans="2:16" x14ac:dyDescent="0.25">
      <c r="C54" s="51">
        <v>127.53779447412015</v>
      </c>
      <c r="D54" s="51">
        <v>109.1136168361198</v>
      </c>
      <c r="E54" s="51">
        <v>54.946015006211432</v>
      </c>
      <c r="F54" s="51">
        <v>143.98794049584623</v>
      </c>
      <c r="I54" s="2" t="s">
        <v>246</v>
      </c>
      <c r="J54" s="2">
        <v>0.05</v>
      </c>
      <c r="K54" s="2"/>
      <c r="L54" s="2"/>
      <c r="M54" s="2"/>
      <c r="N54" s="2"/>
      <c r="O54" s="8"/>
      <c r="P54" s="8"/>
    </row>
    <row r="55" spans="2:16" x14ac:dyDescent="0.25">
      <c r="C55" s="51">
        <v>90.57070044582477</v>
      </c>
      <c r="D55" s="51">
        <v>55.106460451275339</v>
      </c>
      <c r="E55" s="51">
        <v>87.848585843909547</v>
      </c>
      <c r="F55" s="51">
        <v>51.216538753873309</v>
      </c>
      <c r="I55" s="2"/>
      <c r="J55" s="2"/>
      <c r="K55" s="2"/>
      <c r="L55" s="2"/>
      <c r="M55" s="2"/>
      <c r="N55" s="2"/>
      <c r="O55" s="8"/>
      <c r="P55" s="8"/>
    </row>
    <row r="56" spans="2:16" x14ac:dyDescent="0.25">
      <c r="C56" s="51">
        <v>77.346778105133467</v>
      </c>
      <c r="D56" s="51">
        <v>172.77003040096676</v>
      </c>
      <c r="E56" s="51">
        <v>172.73447194333241</v>
      </c>
      <c r="F56" s="51">
        <v>88.389592624493304</v>
      </c>
      <c r="I56" s="2" t="s">
        <v>55</v>
      </c>
      <c r="J56" s="3" t="s">
        <v>56</v>
      </c>
      <c r="K56" s="3" t="s">
        <v>46</v>
      </c>
      <c r="L56" s="3" t="s">
        <v>57</v>
      </c>
      <c r="M56" s="2" t="s">
        <v>19</v>
      </c>
      <c r="N56" s="2"/>
      <c r="O56" s="8"/>
      <c r="P56" s="8"/>
    </row>
    <row r="57" spans="2:16" x14ac:dyDescent="0.25">
      <c r="C57" s="51">
        <v>157.31434418582029</v>
      </c>
      <c r="D57" s="51">
        <v>89.763016454467135</v>
      </c>
      <c r="E57" s="51">
        <v>81.33934984284619</v>
      </c>
      <c r="F57" s="51">
        <v>378.55861178581569</v>
      </c>
      <c r="I57" s="2" t="s">
        <v>247</v>
      </c>
      <c r="J57" s="3">
        <v>0.60299999999999998</v>
      </c>
      <c r="K57" s="3">
        <v>0.70427056392073195</v>
      </c>
      <c r="L57" s="3" t="s">
        <v>6</v>
      </c>
      <c r="M57" s="2" t="s">
        <v>5</v>
      </c>
      <c r="N57" s="2"/>
      <c r="O57" s="8"/>
      <c r="P57" s="8"/>
    </row>
    <row r="58" spans="2:16" x14ac:dyDescent="0.25">
      <c r="C58" s="51">
        <v>172.817670770023</v>
      </c>
      <c r="D58" s="51">
        <v>267.58501682960554</v>
      </c>
      <c r="E58" s="51">
        <v>59.948354881908415</v>
      </c>
      <c r="F58" s="51">
        <v>183.98801489224562</v>
      </c>
      <c r="I58" s="2" t="s">
        <v>248</v>
      </c>
      <c r="J58" s="3">
        <v>17.7</v>
      </c>
      <c r="K58" s="3">
        <v>0.13986731036677999</v>
      </c>
      <c r="L58" s="3" t="s">
        <v>6</v>
      </c>
      <c r="M58" s="2" t="s">
        <v>5</v>
      </c>
      <c r="N58" s="2"/>
      <c r="O58" s="8"/>
      <c r="P58" s="8"/>
    </row>
    <row r="59" spans="2:16" x14ac:dyDescent="0.25">
      <c r="C59" s="51">
        <v>84.039883032765204</v>
      </c>
      <c r="D59" s="51"/>
      <c r="E59" s="51">
        <v>45.084922886014674</v>
      </c>
      <c r="F59" s="51">
        <v>367.79120886045871</v>
      </c>
      <c r="I59" s="2"/>
      <c r="J59" s="3"/>
      <c r="K59" s="3"/>
      <c r="L59" s="3"/>
      <c r="M59" s="2"/>
      <c r="N59" s="2"/>
      <c r="O59" s="8"/>
      <c r="P59" s="8"/>
    </row>
    <row r="60" spans="2:16" x14ac:dyDescent="0.25">
      <c r="C60" s="51"/>
      <c r="D60" s="51"/>
      <c r="E60" s="51"/>
      <c r="F60" s="51">
        <v>88.951181921757396</v>
      </c>
      <c r="I60" s="18" t="s">
        <v>44</v>
      </c>
      <c r="J60" s="17" t="s">
        <v>58</v>
      </c>
      <c r="K60" s="17" t="s">
        <v>7</v>
      </c>
      <c r="L60" s="17" t="s">
        <v>9</v>
      </c>
      <c r="M60" s="18" t="s">
        <v>45</v>
      </c>
      <c r="N60" s="18" t="s">
        <v>46</v>
      </c>
      <c r="O60" s="21"/>
      <c r="P60" s="8"/>
    </row>
    <row r="61" spans="2:16" x14ac:dyDescent="0.25">
      <c r="C61" s="3"/>
      <c r="D61" s="3"/>
      <c r="E61" s="3"/>
      <c r="F61" s="3"/>
      <c r="I61" s="2" t="s">
        <v>247</v>
      </c>
      <c r="J61" s="3">
        <v>1157</v>
      </c>
      <c r="K61" s="3">
        <v>1</v>
      </c>
      <c r="L61" s="3">
        <v>1157</v>
      </c>
      <c r="M61" s="2" t="s">
        <v>329</v>
      </c>
      <c r="N61" s="2" t="s">
        <v>330</v>
      </c>
      <c r="O61" s="8"/>
      <c r="P61" s="8"/>
    </row>
    <row r="62" spans="2:16" x14ac:dyDescent="0.25">
      <c r="B62" t="s">
        <v>11</v>
      </c>
      <c r="C62" s="59">
        <f>AVERAGE(C54:C60)</f>
        <v>118.27119516894781</v>
      </c>
      <c r="D62" s="59">
        <f t="shared" ref="D62:F62" si="4">AVERAGE(D54:D60)</f>
        <v>138.86762819448691</v>
      </c>
      <c r="E62" s="59">
        <f t="shared" si="4"/>
        <v>83.650283400703771</v>
      </c>
      <c r="F62" s="59">
        <f t="shared" si="4"/>
        <v>186.12615561921288</v>
      </c>
      <c r="I62" s="2" t="s">
        <v>248</v>
      </c>
      <c r="J62" s="3">
        <v>33927</v>
      </c>
      <c r="K62" s="3">
        <v>2</v>
      </c>
      <c r="L62" s="3">
        <v>16964</v>
      </c>
      <c r="M62" s="2" t="s">
        <v>331</v>
      </c>
      <c r="N62" s="2" t="s">
        <v>332</v>
      </c>
      <c r="O62" s="8"/>
      <c r="P62" s="8"/>
    </row>
    <row r="63" spans="2:16" x14ac:dyDescent="0.25">
      <c r="B63" t="s">
        <v>36</v>
      </c>
      <c r="C63" s="56">
        <f>STDEV(C54:C60)</f>
        <v>40.495588398783838</v>
      </c>
      <c r="D63" s="56">
        <f t="shared" ref="D63:F63" si="5">STDEV(D54:D60)</f>
        <v>83.710865961612853</v>
      </c>
      <c r="E63" s="56">
        <f t="shared" si="5"/>
        <v>46.544521217460499</v>
      </c>
      <c r="F63" s="56">
        <f t="shared" si="5"/>
        <v>134.78913071713308</v>
      </c>
      <c r="I63" s="2" t="s">
        <v>59</v>
      </c>
      <c r="J63" s="3">
        <v>156070</v>
      </c>
      <c r="K63" s="3">
        <v>20</v>
      </c>
      <c r="L63" s="3">
        <v>7803</v>
      </c>
      <c r="M63" s="2"/>
      <c r="N63" s="2"/>
      <c r="O63" s="8"/>
      <c r="P63" s="8"/>
    </row>
    <row r="64" spans="2:16" x14ac:dyDescent="0.25">
      <c r="C64" s="1"/>
      <c r="D64" s="1"/>
      <c r="E64" s="1"/>
      <c r="F64" s="1"/>
      <c r="J64" s="8"/>
      <c r="K64" s="8"/>
      <c r="L64" s="8"/>
      <c r="M64" s="8"/>
      <c r="N64" s="8"/>
      <c r="O64" s="8"/>
      <c r="P64" s="8"/>
    </row>
    <row r="65" spans="2:16" x14ac:dyDescent="0.25">
      <c r="C65" s="1"/>
      <c r="D65" s="1"/>
      <c r="E65" s="1"/>
      <c r="F65" s="1"/>
      <c r="I65" s="18" t="s">
        <v>50</v>
      </c>
      <c r="J65" s="17" t="s">
        <v>60</v>
      </c>
      <c r="K65" s="17" t="s">
        <v>52</v>
      </c>
      <c r="L65" s="17" t="s">
        <v>53</v>
      </c>
      <c r="M65" s="18" t="s">
        <v>0</v>
      </c>
      <c r="N65" s="18" t="s">
        <v>54</v>
      </c>
      <c r="O65" s="21"/>
      <c r="P65" s="8"/>
    </row>
    <row r="66" spans="2:16" x14ac:dyDescent="0.25">
      <c r="C66" s="1"/>
      <c r="D66" s="1"/>
      <c r="E66" s="1"/>
      <c r="F66" s="1"/>
      <c r="I66" s="2"/>
      <c r="J66" s="3"/>
      <c r="K66" s="3"/>
      <c r="L66" s="3"/>
      <c r="M66" s="2"/>
      <c r="N66" s="2"/>
      <c r="O66" s="8"/>
      <c r="P66" s="8"/>
    </row>
    <row r="67" spans="2:16" x14ac:dyDescent="0.25">
      <c r="C67" s="1"/>
      <c r="D67" s="1"/>
      <c r="E67" s="1"/>
      <c r="F67" s="1"/>
      <c r="I67" s="2" t="s">
        <v>306</v>
      </c>
      <c r="J67" s="3">
        <v>-20.6</v>
      </c>
      <c r="K67" s="3" t="s">
        <v>333</v>
      </c>
      <c r="L67" s="3" t="s">
        <v>5</v>
      </c>
      <c r="M67" s="2" t="s">
        <v>6</v>
      </c>
      <c r="N67" s="2">
        <v>0.99872362715513097</v>
      </c>
      <c r="O67" s="8"/>
      <c r="P67" s="8"/>
    </row>
    <row r="68" spans="2:16" x14ac:dyDescent="0.25">
      <c r="C68" s="1"/>
      <c r="D68" s="1"/>
      <c r="E68" s="1"/>
      <c r="F68" s="1"/>
      <c r="I68" s="2" t="s">
        <v>308</v>
      </c>
      <c r="J68" s="3">
        <v>34.6</v>
      </c>
      <c r="K68" s="3" t="s">
        <v>334</v>
      </c>
      <c r="L68" s="3" t="s">
        <v>5</v>
      </c>
      <c r="M68" s="2" t="s">
        <v>6</v>
      </c>
      <c r="N68" s="2">
        <v>0.98233644565545097</v>
      </c>
      <c r="O68" s="8"/>
      <c r="P68" s="8"/>
    </row>
    <row r="69" spans="2:16" x14ac:dyDescent="0.25">
      <c r="C69" s="1"/>
      <c r="D69" s="1"/>
      <c r="E69" s="1"/>
      <c r="F69" s="1"/>
      <c r="I69" s="2" t="s">
        <v>310</v>
      </c>
      <c r="J69" s="3">
        <v>-67.900000000000006</v>
      </c>
      <c r="K69" s="3" t="s">
        <v>335</v>
      </c>
      <c r="L69" s="3" t="s">
        <v>5</v>
      </c>
      <c r="M69" s="2" t="s">
        <v>6</v>
      </c>
      <c r="N69" s="2">
        <v>0.73756842245406395</v>
      </c>
      <c r="O69" s="8"/>
      <c r="P69" s="8"/>
    </row>
    <row r="70" spans="2:16" x14ac:dyDescent="0.25">
      <c r="C70" s="1"/>
      <c r="D70" s="1"/>
      <c r="E70" s="1"/>
      <c r="F70" s="1"/>
      <c r="I70" s="2" t="s">
        <v>312</v>
      </c>
      <c r="J70" s="3">
        <v>55.2</v>
      </c>
      <c r="K70" s="3" t="s">
        <v>336</v>
      </c>
      <c r="L70" s="3" t="s">
        <v>5</v>
      </c>
      <c r="M70" s="2" t="s">
        <v>6</v>
      </c>
      <c r="N70" s="2">
        <v>0.90142631496422199</v>
      </c>
      <c r="O70" s="8"/>
      <c r="P70" s="8"/>
    </row>
    <row r="71" spans="2:16" x14ac:dyDescent="0.25">
      <c r="C71" s="1"/>
      <c r="D71" s="1"/>
      <c r="E71" s="1"/>
      <c r="F71" s="1"/>
      <c r="I71" s="2" t="s">
        <v>314</v>
      </c>
      <c r="J71" s="3">
        <v>-47.3</v>
      </c>
      <c r="K71" s="3" t="s">
        <v>337</v>
      </c>
      <c r="L71" s="3" t="s">
        <v>5</v>
      </c>
      <c r="M71" s="2" t="s">
        <v>6</v>
      </c>
      <c r="N71" s="2">
        <v>0.93841456199484996</v>
      </c>
      <c r="O71" s="8"/>
      <c r="P71" s="8"/>
    </row>
    <row r="72" spans="2:16" x14ac:dyDescent="0.25">
      <c r="C72" s="1"/>
      <c r="D72" s="1"/>
      <c r="E72" s="1"/>
      <c r="F72" s="1"/>
      <c r="I72" s="2" t="s">
        <v>316</v>
      </c>
      <c r="J72" s="3">
        <v>-102</v>
      </c>
      <c r="K72" s="3" t="s">
        <v>338</v>
      </c>
      <c r="L72" s="3" t="s">
        <v>5</v>
      </c>
      <c r="M72" s="2" t="s">
        <v>6</v>
      </c>
      <c r="N72" s="2">
        <v>0.33358757138519202</v>
      </c>
    </row>
    <row r="73" spans="2:16" x14ac:dyDescent="0.25">
      <c r="C73" s="1"/>
      <c r="D73" s="1"/>
      <c r="E73" s="1"/>
      <c r="F73" s="1"/>
      <c r="I73" s="2"/>
      <c r="J73" s="2"/>
      <c r="K73" s="2"/>
      <c r="L73" s="2"/>
      <c r="M73" s="2"/>
      <c r="N73" s="2"/>
    </row>
    <row r="74" spans="2:16" s="11" customFormat="1" x14ac:dyDescent="0.25">
      <c r="B74" s="46" t="s">
        <v>427</v>
      </c>
      <c r="C74" s="46"/>
      <c r="D74" s="46"/>
      <c r="E74" s="46"/>
      <c r="F74" s="46"/>
      <c r="G74" s="46"/>
    </row>
    <row r="75" spans="2:16" x14ac:dyDescent="0.25">
      <c r="B75" s="63" t="s">
        <v>231</v>
      </c>
      <c r="C75" s="64"/>
      <c r="D75" s="64"/>
    </row>
    <row r="76" spans="2:16" x14ac:dyDescent="0.25">
      <c r="B76" s="63"/>
      <c r="C76" s="64"/>
      <c r="D76" s="64"/>
    </row>
    <row r="77" spans="2:16" x14ac:dyDescent="0.25">
      <c r="C77" s="6" t="s">
        <v>10</v>
      </c>
      <c r="D77" s="6" t="s">
        <v>71</v>
      </c>
      <c r="E77" s="6" t="s">
        <v>23</v>
      </c>
      <c r="F77" s="6" t="s">
        <v>24</v>
      </c>
      <c r="I77" s="18" t="s">
        <v>224</v>
      </c>
      <c r="J77" s="18" t="s">
        <v>245</v>
      </c>
      <c r="K77" s="18"/>
      <c r="L77" s="18"/>
      <c r="M77" s="18"/>
      <c r="N77" s="18"/>
      <c r="O77" s="20"/>
    </row>
    <row r="78" spans="2:16" x14ac:dyDescent="0.25">
      <c r="C78" s="51">
        <v>0.65392854000526512</v>
      </c>
      <c r="D78" s="51">
        <v>0.90673608342004808</v>
      </c>
      <c r="E78" s="51">
        <v>7.2675695793016998E-2</v>
      </c>
      <c r="F78" s="51">
        <v>0.34235644204026305</v>
      </c>
      <c r="I78" s="2" t="s">
        <v>246</v>
      </c>
      <c r="J78" s="2">
        <v>0.05</v>
      </c>
      <c r="K78" s="2"/>
      <c r="L78" s="2"/>
      <c r="M78" s="2"/>
      <c r="N78" s="2"/>
    </row>
    <row r="79" spans="2:16" x14ac:dyDescent="0.25">
      <c r="C79" s="51">
        <v>1.2943126817485759</v>
      </c>
      <c r="D79" s="51">
        <v>4.7920121801145301</v>
      </c>
      <c r="E79" s="51">
        <v>3.6708831460862477E-2</v>
      </c>
      <c r="F79" s="51">
        <v>1.2948373425311941</v>
      </c>
      <c r="I79" s="2"/>
      <c r="J79" s="2"/>
      <c r="K79" s="2"/>
      <c r="L79" s="2"/>
      <c r="M79" s="2"/>
      <c r="N79" s="2"/>
    </row>
    <row r="80" spans="2:16" x14ac:dyDescent="0.25">
      <c r="C80" s="51">
        <v>4.9826015766430265</v>
      </c>
      <c r="D80" s="51">
        <v>1.2735147208220781</v>
      </c>
      <c r="E80" s="51">
        <v>0.87930016775670428</v>
      </c>
      <c r="F80" s="51">
        <v>0.39922101142624405</v>
      </c>
      <c r="I80" s="2" t="s">
        <v>55</v>
      </c>
      <c r="J80" s="3" t="s">
        <v>56</v>
      </c>
      <c r="K80" s="3" t="s">
        <v>46</v>
      </c>
      <c r="L80" s="3" t="s">
        <v>57</v>
      </c>
      <c r="M80" s="2" t="s">
        <v>19</v>
      </c>
      <c r="N80" s="2"/>
    </row>
    <row r="81" spans="2:15" x14ac:dyDescent="0.25">
      <c r="C81" s="51">
        <v>4.1881989324372961</v>
      </c>
      <c r="D81" s="51">
        <v>3.1642622896301975</v>
      </c>
      <c r="E81" s="51">
        <v>1.7355390083458724</v>
      </c>
      <c r="F81" s="51">
        <v>0.89181126698246815</v>
      </c>
      <c r="I81" s="2" t="s">
        <v>247</v>
      </c>
      <c r="J81" s="3">
        <v>2.5</v>
      </c>
      <c r="K81" s="3">
        <v>0.36415025946413299</v>
      </c>
      <c r="L81" s="3" t="s">
        <v>6</v>
      </c>
      <c r="M81" s="2" t="s">
        <v>5</v>
      </c>
      <c r="N81" s="2"/>
    </row>
    <row r="82" spans="2:15" x14ac:dyDescent="0.25">
      <c r="C82" s="51">
        <v>2.6098333748411329</v>
      </c>
      <c r="D82" s="51">
        <v>1.1519666082509061</v>
      </c>
      <c r="E82" s="51">
        <v>2.2838658966530496</v>
      </c>
      <c r="F82" s="51">
        <v>1.4156748708385292</v>
      </c>
      <c r="I82" s="2" t="s">
        <v>248</v>
      </c>
      <c r="J82" s="3">
        <v>0.29499999999999998</v>
      </c>
      <c r="K82" s="3">
        <v>0.95120571752190497</v>
      </c>
      <c r="L82" s="3" t="s">
        <v>6</v>
      </c>
      <c r="M82" s="2" t="s">
        <v>5</v>
      </c>
      <c r="N82" s="2"/>
    </row>
    <row r="83" spans="2:15" x14ac:dyDescent="0.25">
      <c r="C83" s="51">
        <v>1.102210428400298</v>
      </c>
      <c r="D83" s="51">
        <v>1.7568622871544151</v>
      </c>
      <c r="E83" s="51">
        <v>3.2424412236852107</v>
      </c>
      <c r="F83" s="51">
        <v>3.8358459196602586</v>
      </c>
      <c r="I83" s="2"/>
      <c r="J83" s="3"/>
      <c r="K83" s="3"/>
      <c r="L83" s="3"/>
      <c r="M83" s="2"/>
      <c r="N83" s="2"/>
    </row>
    <row r="84" spans="2:15" x14ac:dyDescent="0.25">
      <c r="C84" s="51">
        <v>3.0007769710076273</v>
      </c>
      <c r="D84" s="51">
        <v>3.2358428298995126</v>
      </c>
      <c r="E84" s="51">
        <v>4.0032152918689619</v>
      </c>
      <c r="F84" s="51">
        <v>3.9271368958357904</v>
      </c>
      <c r="I84" s="18" t="s">
        <v>44</v>
      </c>
      <c r="J84" s="17" t="s">
        <v>58</v>
      </c>
      <c r="K84" s="17" t="s">
        <v>7</v>
      </c>
      <c r="L84" s="17" t="s">
        <v>9</v>
      </c>
      <c r="M84" s="18" t="s">
        <v>45</v>
      </c>
      <c r="N84" s="18" t="s">
        <v>46</v>
      </c>
      <c r="O84" s="21"/>
    </row>
    <row r="85" spans="2:15" x14ac:dyDescent="0.25">
      <c r="C85" s="51">
        <v>2.8620551319452261</v>
      </c>
      <c r="D85" s="51">
        <v>0.70256408517455304</v>
      </c>
      <c r="E85" s="51"/>
      <c r="F85" s="51">
        <v>2.8772702946411481</v>
      </c>
      <c r="I85" s="2" t="s">
        <v>247</v>
      </c>
      <c r="J85" s="3">
        <v>1.68</v>
      </c>
      <c r="K85" s="3">
        <v>1</v>
      </c>
      <c r="L85" s="3">
        <v>1.68</v>
      </c>
      <c r="M85" s="2" t="s">
        <v>339</v>
      </c>
      <c r="N85" s="2" t="s">
        <v>340</v>
      </c>
      <c r="O85" s="8"/>
    </row>
    <row r="86" spans="2:15" x14ac:dyDescent="0.25">
      <c r="C86" s="51">
        <v>2.481668423856167</v>
      </c>
      <c r="D86" s="51">
        <v>0.79173349614658617</v>
      </c>
      <c r="E86" s="51"/>
      <c r="F86" s="51"/>
      <c r="I86" s="2" t="s">
        <v>248</v>
      </c>
      <c r="J86" s="3">
        <v>0.19900000000000001</v>
      </c>
      <c r="K86" s="3">
        <v>2</v>
      </c>
      <c r="L86" s="3">
        <v>9.9400000000000002E-2</v>
      </c>
      <c r="M86" s="2" t="s">
        <v>341</v>
      </c>
      <c r="N86" s="2" t="s">
        <v>342</v>
      </c>
      <c r="O86" s="8"/>
    </row>
    <row r="87" spans="2:15" x14ac:dyDescent="0.25">
      <c r="C87" s="51">
        <v>2.2686510523192531</v>
      </c>
      <c r="D87" s="51"/>
      <c r="E87" s="51"/>
      <c r="F87" s="51"/>
      <c r="I87" s="2" t="s">
        <v>59</v>
      </c>
      <c r="J87" s="3">
        <v>63.5</v>
      </c>
      <c r="K87" s="3">
        <v>32</v>
      </c>
      <c r="L87" s="3">
        <v>1.98</v>
      </c>
      <c r="M87" s="2"/>
      <c r="N87" s="2"/>
      <c r="O87" s="8"/>
    </row>
    <row r="88" spans="2:15" x14ac:dyDescent="0.25">
      <c r="C88" s="51">
        <v>3.4858895369630436</v>
      </c>
      <c r="D88" s="51"/>
      <c r="E88" s="51"/>
      <c r="F88" s="51"/>
      <c r="J88" s="8"/>
      <c r="K88" s="8"/>
      <c r="L88" s="8"/>
    </row>
    <row r="89" spans="2:15" x14ac:dyDescent="0.25">
      <c r="C89" s="51">
        <v>1.6326424796270962</v>
      </c>
      <c r="D89" s="51"/>
      <c r="E89" s="51"/>
      <c r="F89" s="51"/>
      <c r="I89" s="18" t="s">
        <v>50</v>
      </c>
      <c r="J89" s="17" t="s">
        <v>60</v>
      </c>
      <c r="K89" s="17" t="s">
        <v>52</v>
      </c>
      <c r="L89" s="17" t="s">
        <v>53</v>
      </c>
      <c r="M89" s="18" t="s">
        <v>0</v>
      </c>
      <c r="N89" s="18" t="s">
        <v>54</v>
      </c>
      <c r="O89" s="21"/>
    </row>
    <row r="90" spans="2:15" x14ac:dyDescent="0.25">
      <c r="C90" s="8"/>
      <c r="D90" s="8"/>
      <c r="E90" s="8"/>
      <c r="F90" s="8"/>
      <c r="I90" s="2"/>
      <c r="J90" s="3"/>
      <c r="K90" s="3"/>
      <c r="L90" s="3"/>
      <c r="M90" s="2"/>
      <c r="N90" s="2"/>
      <c r="O90" s="8"/>
    </row>
    <row r="91" spans="2:15" x14ac:dyDescent="0.25">
      <c r="B91" t="s">
        <v>11</v>
      </c>
      <c r="C91" s="14">
        <f>AVERAGE(C78:C89)</f>
        <v>2.546897427482834</v>
      </c>
      <c r="D91" s="14">
        <f t="shared" ref="D91:F91" si="6">AVERAGE(D78:D89)</f>
        <v>1.9750549534014255</v>
      </c>
      <c r="E91" s="14">
        <f t="shared" si="6"/>
        <v>1.7505351593662397</v>
      </c>
      <c r="F91" s="14">
        <f t="shared" si="6"/>
        <v>1.8730192554944869</v>
      </c>
      <c r="I91" s="2" t="s">
        <v>343</v>
      </c>
      <c r="J91" s="3">
        <v>0.57199999999999995</v>
      </c>
      <c r="K91" s="3" t="s">
        <v>344</v>
      </c>
      <c r="L91" s="3" t="s">
        <v>5</v>
      </c>
      <c r="M91" s="2" t="s">
        <v>6</v>
      </c>
      <c r="N91" s="2">
        <v>0.93828087019521</v>
      </c>
      <c r="O91" s="8"/>
    </row>
    <row r="92" spans="2:15" x14ac:dyDescent="0.25">
      <c r="B92" t="s">
        <v>36</v>
      </c>
      <c r="C92" s="51">
        <f>STDEV(C78:C89)</f>
        <v>1.2782972240679134</v>
      </c>
      <c r="D92" s="51">
        <f t="shared" ref="D92:F92" si="7">STDEV(D78:D89)</f>
        <v>1.4281577830166796</v>
      </c>
      <c r="E92" s="51">
        <f t="shared" si="7"/>
        <v>1.5327796926028021</v>
      </c>
      <c r="F92" s="51">
        <f t="shared" si="7"/>
        <v>1.468811238656859</v>
      </c>
      <c r="I92" s="2" t="s">
        <v>345</v>
      </c>
      <c r="J92" s="3">
        <v>0.79600000000000004</v>
      </c>
      <c r="K92" s="3" t="s">
        <v>346</v>
      </c>
      <c r="L92" s="3" t="s">
        <v>5</v>
      </c>
      <c r="M92" s="2" t="s">
        <v>6</v>
      </c>
      <c r="N92" s="2">
        <v>0.83880926222882901</v>
      </c>
      <c r="O92" s="8"/>
    </row>
    <row r="93" spans="2:15" x14ac:dyDescent="0.25">
      <c r="I93" s="2" t="s">
        <v>347</v>
      </c>
      <c r="J93" s="3">
        <v>0.67400000000000004</v>
      </c>
      <c r="K93" s="3" t="s">
        <v>348</v>
      </c>
      <c r="L93" s="3" t="s">
        <v>5</v>
      </c>
      <c r="M93" s="2" t="s">
        <v>6</v>
      </c>
      <c r="N93" s="2">
        <v>0.89766722340909899</v>
      </c>
      <c r="O93" s="8"/>
    </row>
    <row r="94" spans="2:15" x14ac:dyDescent="0.25">
      <c r="I94" s="2" t="s">
        <v>349</v>
      </c>
      <c r="J94" s="3">
        <v>0.22500000000000001</v>
      </c>
      <c r="K94" s="3" t="s">
        <v>350</v>
      </c>
      <c r="L94" s="3" t="s">
        <v>5</v>
      </c>
      <c r="M94" s="2" t="s">
        <v>6</v>
      </c>
      <c r="N94" s="2">
        <v>0.99953323265658101</v>
      </c>
      <c r="O94" s="8"/>
    </row>
    <row r="95" spans="2:15" x14ac:dyDescent="0.25">
      <c r="I95" s="2" t="s">
        <v>351</v>
      </c>
      <c r="J95" s="3">
        <v>0.10199999999999999</v>
      </c>
      <c r="K95" s="3" t="s">
        <v>352</v>
      </c>
      <c r="L95" s="3" t="s">
        <v>5</v>
      </c>
      <c r="M95" s="2" t="s">
        <v>6</v>
      </c>
      <c r="N95" s="2">
        <v>0.99998851827655</v>
      </c>
      <c r="O95" s="8"/>
    </row>
    <row r="96" spans="2:15" x14ac:dyDescent="0.25">
      <c r="I96" s="2" t="s">
        <v>353</v>
      </c>
      <c r="J96" s="3">
        <v>-0.122</v>
      </c>
      <c r="K96" s="3" t="s">
        <v>354</v>
      </c>
      <c r="L96" s="3" t="s">
        <v>5</v>
      </c>
      <c r="M96" s="2" t="s">
        <v>6</v>
      </c>
      <c r="N96" s="2">
        <v>0.99997943698249203</v>
      </c>
    </row>
    <row r="97" spans="1:25" x14ac:dyDescent="0.25">
      <c r="I97" s="2"/>
      <c r="J97" s="2"/>
      <c r="K97" s="2"/>
      <c r="L97" s="2"/>
      <c r="M97" s="2"/>
      <c r="N97" s="2"/>
    </row>
    <row r="98" spans="1:25" s="11" customFormat="1" x14ac:dyDescent="0.25">
      <c r="B98" s="46" t="s">
        <v>385</v>
      </c>
      <c r="C98" s="46"/>
      <c r="D98" s="46"/>
      <c r="E98" s="46"/>
      <c r="F98" s="46"/>
      <c r="G98" s="46"/>
    </row>
    <row r="99" spans="1:25" x14ac:dyDescent="0.25">
      <c r="B99" t="s">
        <v>386</v>
      </c>
    </row>
    <row r="100" spans="1:25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Q100" s="9"/>
      <c r="R100" s="9"/>
      <c r="S100" s="9"/>
      <c r="T100" s="9"/>
      <c r="U100" s="9"/>
      <c r="V100" s="9"/>
      <c r="W100" s="9"/>
      <c r="X100" s="9"/>
      <c r="Y100" s="9"/>
    </row>
    <row r="101" spans="1:25" x14ac:dyDescent="0.25">
      <c r="A101" s="22"/>
      <c r="B101" s="77" t="s">
        <v>181</v>
      </c>
      <c r="C101" s="77" t="s">
        <v>98</v>
      </c>
      <c r="D101" s="77" t="s">
        <v>134</v>
      </c>
      <c r="E101" s="77" t="s">
        <v>182</v>
      </c>
      <c r="F101" s="77" t="s">
        <v>100</v>
      </c>
      <c r="G101" s="77" t="s">
        <v>183</v>
      </c>
      <c r="H101" s="22"/>
      <c r="I101" s="18" t="s">
        <v>224</v>
      </c>
      <c r="J101" s="19" t="s">
        <v>245</v>
      </c>
      <c r="K101" s="19"/>
      <c r="L101" s="19"/>
      <c r="M101" s="19"/>
      <c r="N101" s="19"/>
      <c r="O101" s="20"/>
      <c r="Q101" s="37"/>
      <c r="R101" s="39"/>
      <c r="S101" s="39"/>
      <c r="T101" s="39"/>
      <c r="U101" s="39"/>
      <c r="V101" s="39"/>
      <c r="W101" s="9"/>
      <c r="X101" s="9"/>
      <c r="Y101" s="9"/>
    </row>
    <row r="102" spans="1:25" x14ac:dyDescent="0.25">
      <c r="A102" s="22"/>
      <c r="B102" s="78">
        <v>1.327752</v>
      </c>
      <c r="C102" s="78">
        <v>2.5965959999999999</v>
      </c>
      <c r="D102" s="78">
        <v>3.9461759999999999</v>
      </c>
      <c r="E102" s="78">
        <v>6.4367830000000001</v>
      </c>
      <c r="F102" s="78">
        <v>22.24249</v>
      </c>
      <c r="G102" s="78">
        <v>22.4359</v>
      </c>
      <c r="H102" s="22"/>
      <c r="I102" s="2" t="s">
        <v>246</v>
      </c>
      <c r="J102" s="1">
        <v>0.05</v>
      </c>
      <c r="K102" s="1"/>
      <c r="L102" s="1"/>
      <c r="M102" s="1"/>
      <c r="N102" s="1"/>
      <c r="Q102" s="37"/>
      <c r="R102" s="39"/>
      <c r="S102" s="39"/>
      <c r="T102" s="39"/>
      <c r="U102" s="39"/>
      <c r="V102" s="39"/>
      <c r="W102" s="9"/>
      <c r="X102" s="9"/>
      <c r="Y102" s="9"/>
    </row>
    <row r="103" spans="1:25" x14ac:dyDescent="0.25">
      <c r="A103" s="22"/>
      <c r="B103" s="78">
        <v>2.1557249999999999</v>
      </c>
      <c r="C103" s="78">
        <v>3.251547</v>
      </c>
      <c r="D103" s="78">
        <v>2.4872899999999998</v>
      </c>
      <c r="E103" s="78">
        <v>7.1363849999999998</v>
      </c>
      <c r="F103" s="78">
        <v>21.131740000000001</v>
      </c>
      <c r="G103" s="78">
        <v>19.639700000000001</v>
      </c>
      <c r="H103" s="22"/>
      <c r="I103" s="2"/>
      <c r="J103" s="1"/>
      <c r="K103" s="1"/>
      <c r="L103" s="1"/>
      <c r="M103" s="1"/>
      <c r="N103" s="1"/>
      <c r="Q103" s="37"/>
      <c r="R103" s="38"/>
      <c r="S103" s="38"/>
      <c r="T103" s="38"/>
      <c r="U103" s="38"/>
      <c r="V103" s="39"/>
      <c r="W103" s="9"/>
      <c r="X103" s="9"/>
      <c r="Y103" s="9"/>
    </row>
    <row r="104" spans="1:25" x14ac:dyDescent="0.25">
      <c r="A104" s="22"/>
      <c r="B104" s="78">
        <v>3.1200269999999999</v>
      </c>
      <c r="C104" s="78">
        <v>2.8630640000000001</v>
      </c>
      <c r="D104" s="78">
        <v>3.7057910000000001</v>
      </c>
      <c r="E104" s="78">
        <v>4.9889460000000003</v>
      </c>
      <c r="F104" s="78">
        <v>16.321840000000002</v>
      </c>
      <c r="G104" s="78">
        <v>11.797079999999999</v>
      </c>
      <c r="H104" s="22"/>
      <c r="I104" s="18" t="s">
        <v>55</v>
      </c>
      <c r="J104" s="18" t="s">
        <v>56</v>
      </c>
      <c r="K104" s="17" t="s">
        <v>46</v>
      </c>
      <c r="L104" s="18" t="s">
        <v>57</v>
      </c>
      <c r="M104" s="17" t="s">
        <v>19</v>
      </c>
      <c r="N104" s="19"/>
      <c r="O104" s="20"/>
      <c r="Q104" s="37"/>
      <c r="R104" s="38"/>
      <c r="S104" s="38"/>
      <c r="T104" s="38"/>
      <c r="U104" s="38"/>
      <c r="V104" s="39"/>
      <c r="W104" s="9"/>
      <c r="X104" s="9"/>
      <c r="Y104" s="9"/>
    </row>
    <row r="105" spans="1:25" x14ac:dyDescent="0.25">
      <c r="A105" s="22"/>
      <c r="B105" s="78">
        <v>3.6411359999999999</v>
      </c>
      <c r="C105" s="78"/>
      <c r="D105" s="78">
        <v>3.2134170000000002</v>
      </c>
      <c r="E105" s="78"/>
      <c r="F105" s="78">
        <v>10.239280000000001</v>
      </c>
      <c r="G105" s="78">
        <v>16.858419999999999</v>
      </c>
      <c r="H105" s="22"/>
      <c r="I105" s="2" t="s">
        <v>418</v>
      </c>
      <c r="J105" s="3">
        <v>85.5</v>
      </c>
      <c r="K105" s="3">
        <v>6.3649999999999996E-12</v>
      </c>
      <c r="L105" s="3" t="s">
        <v>4</v>
      </c>
      <c r="M105" s="3" t="s">
        <v>1</v>
      </c>
      <c r="N105" s="1"/>
      <c r="W105" s="9"/>
      <c r="X105" s="9"/>
      <c r="Y105" s="9"/>
    </row>
    <row r="106" spans="1:25" x14ac:dyDescent="0.25">
      <c r="A106" s="22"/>
      <c r="B106" s="78">
        <v>4.0467510000000004</v>
      </c>
      <c r="C106" s="78"/>
      <c r="D106" s="78">
        <v>5.5592379999999997</v>
      </c>
      <c r="E106" s="78"/>
      <c r="F106" s="78">
        <v>23.751110000000001</v>
      </c>
      <c r="G106" s="78">
        <v>26.387049999999999</v>
      </c>
      <c r="H106" s="22"/>
      <c r="I106" s="2" t="s">
        <v>417</v>
      </c>
      <c r="J106" s="3">
        <v>5.7999999999999996E-3</v>
      </c>
      <c r="K106" s="3">
        <v>0.91599994745999203</v>
      </c>
      <c r="L106" s="3" t="s">
        <v>6</v>
      </c>
      <c r="M106" s="3" t="s">
        <v>5</v>
      </c>
      <c r="N106" s="1"/>
      <c r="W106" s="9"/>
      <c r="X106" s="9"/>
      <c r="Y106" s="9"/>
    </row>
    <row r="107" spans="1:25" x14ac:dyDescent="0.25">
      <c r="A107" s="22"/>
      <c r="B107" s="78">
        <v>3.5692970000000002</v>
      </c>
      <c r="C107" s="78"/>
      <c r="D107" s="78"/>
      <c r="E107" s="78"/>
      <c r="F107" s="78">
        <v>16.688770000000002</v>
      </c>
      <c r="G107" s="78">
        <v>16.847370000000002</v>
      </c>
      <c r="H107" s="22"/>
      <c r="I107" s="2"/>
      <c r="J107" s="3"/>
      <c r="K107" s="3"/>
      <c r="L107" s="3"/>
      <c r="M107" s="3"/>
      <c r="N107" s="1"/>
      <c r="W107" s="9"/>
      <c r="X107" s="9"/>
      <c r="Y107" s="9"/>
    </row>
    <row r="108" spans="1:25" x14ac:dyDescent="0.25">
      <c r="A108" s="22"/>
      <c r="B108" s="78">
        <v>2.3463750000000001</v>
      </c>
      <c r="C108" s="78"/>
      <c r="D108" s="78"/>
      <c r="E108" s="78"/>
      <c r="F108" s="78">
        <v>16.157160000000001</v>
      </c>
      <c r="G108" s="78">
        <v>14.06775</v>
      </c>
      <c r="H108" s="22"/>
      <c r="I108" s="18" t="s">
        <v>44</v>
      </c>
      <c r="J108" s="17" t="s">
        <v>58</v>
      </c>
      <c r="K108" s="17" t="s">
        <v>7</v>
      </c>
      <c r="L108" s="17" t="s">
        <v>9</v>
      </c>
      <c r="M108" s="17" t="s">
        <v>45</v>
      </c>
      <c r="N108" s="19" t="s">
        <v>46</v>
      </c>
      <c r="O108" s="20"/>
      <c r="W108" s="9"/>
      <c r="X108" s="9"/>
      <c r="Y108" s="9"/>
    </row>
    <row r="109" spans="1:25" x14ac:dyDescent="0.25">
      <c r="A109" s="22"/>
      <c r="B109" s="78"/>
      <c r="C109" s="78"/>
      <c r="D109" s="78"/>
      <c r="E109" s="78"/>
      <c r="F109" s="78">
        <v>17.93656</v>
      </c>
      <c r="G109" s="78"/>
      <c r="H109" s="22"/>
      <c r="I109" s="2" t="s">
        <v>418</v>
      </c>
      <c r="J109" s="3">
        <v>1738</v>
      </c>
      <c r="K109" s="3">
        <v>3</v>
      </c>
      <c r="L109" s="3">
        <v>579</v>
      </c>
      <c r="M109" s="3" t="s">
        <v>356</v>
      </c>
      <c r="N109" s="1" t="s">
        <v>387</v>
      </c>
      <c r="W109" s="9"/>
      <c r="X109" s="9"/>
      <c r="Y109" s="9"/>
    </row>
    <row r="110" spans="1:25" x14ac:dyDescent="0.25">
      <c r="A110" s="22"/>
      <c r="B110" s="79"/>
      <c r="C110" s="79"/>
      <c r="D110" s="79"/>
      <c r="E110" s="79"/>
      <c r="F110" s="79"/>
      <c r="G110" s="79"/>
      <c r="H110" s="22"/>
      <c r="I110" s="2" t="s">
        <v>417</v>
      </c>
      <c r="J110" s="3">
        <v>0.11799999999999999</v>
      </c>
      <c r="K110" s="3">
        <v>1</v>
      </c>
      <c r="L110" s="3">
        <v>0.11799999999999999</v>
      </c>
      <c r="M110" s="3" t="s">
        <v>355</v>
      </c>
      <c r="N110" s="1" t="s">
        <v>388</v>
      </c>
      <c r="W110" s="9"/>
      <c r="X110" s="9"/>
      <c r="Y110" s="9"/>
    </row>
    <row r="111" spans="1:25" x14ac:dyDescent="0.25">
      <c r="A111" t="s">
        <v>11</v>
      </c>
      <c r="B111" s="14">
        <f>AVERAGE(B102:B109)</f>
        <v>2.8867232857142855</v>
      </c>
      <c r="C111" s="14">
        <f t="shared" ref="C111:G111" si="8">AVERAGE(C102:C109)</f>
        <v>2.9037356666666665</v>
      </c>
      <c r="D111" s="14">
        <f t="shared" si="8"/>
        <v>3.7823823999999995</v>
      </c>
      <c r="E111" s="14">
        <f t="shared" si="8"/>
        <v>6.187371333333334</v>
      </c>
      <c r="F111" s="14">
        <f t="shared" si="8"/>
        <v>18.058618750000001</v>
      </c>
      <c r="G111" s="14">
        <f t="shared" si="8"/>
        <v>18.290467142857143</v>
      </c>
      <c r="I111" s="2" t="s">
        <v>59</v>
      </c>
      <c r="J111" s="3">
        <v>291</v>
      </c>
      <c r="K111" s="3">
        <v>28</v>
      </c>
      <c r="L111" s="3">
        <v>10.4</v>
      </c>
      <c r="M111" s="3"/>
      <c r="N111" s="1"/>
      <c r="W111" s="9"/>
      <c r="X111" s="9"/>
      <c r="Y111" s="9"/>
    </row>
    <row r="112" spans="1:25" x14ac:dyDescent="0.25">
      <c r="A112" t="s">
        <v>36</v>
      </c>
      <c r="B112" s="51">
        <f>STDEV(B102:B109)</f>
        <v>0.97398379291730275</v>
      </c>
      <c r="C112" s="51">
        <f t="shared" ref="C112:G112" si="9">STDEV(C102:C109)</f>
        <v>0.32936429899479597</v>
      </c>
      <c r="D112" s="51">
        <f t="shared" si="9"/>
        <v>1.1391769353508285</v>
      </c>
      <c r="E112" s="51">
        <f t="shared" si="9"/>
        <v>1.0952297472596029</v>
      </c>
      <c r="F112" s="51">
        <f t="shared" si="9"/>
        <v>4.2931622995690564</v>
      </c>
      <c r="G112" s="51">
        <f t="shared" si="9"/>
        <v>4.9780920353943996</v>
      </c>
      <c r="I112" s="9"/>
      <c r="J112" s="9"/>
      <c r="K112" s="9"/>
      <c r="L112" s="9"/>
      <c r="M112" s="9"/>
      <c r="W112" s="9"/>
      <c r="X112" s="9"/>
      <c r="Y112" s="9"/>
    </row>
    <row r="113" spans="2:25" x14ac:dyDescent="0.25">
      <c r="B113" s="51"/>
      <c r="C113" s="51"/>
      <c r="D113" s="51"/>
      <c r="E113" s="51"/>
      <c r="F113" s="51"/>
      <c r="G113" s="51"/>
      <c r="I113" s="18" t="s">
        <v>50</v>
      </c>
      <c r="J113" s="19" t="s">
        <v>60</v>
      </c>
      <c r="K113" s="19" t="s">
        <v>52</v>
      </c>
      <c r="L113" s="19" t="s">
        <v>53</v>
      </c>
      <c r="M113" s="19" t="s">
        <v>0</v>
      </c>
      <c r="N113" s="19" t="s">
        <v>54</v>
      </c>
      <c r="O113" s="20"/>
      <c r="W113" s="9"/>
      <c r="X113" s="9"/>
      <c r="Y113" s="9"/>
    </row>
    <row r="114" spans="2:25" x14ac:dyDescent="0.25">
      <c r="B114" s="51"/>
      <c r="C114" s="51"/>
      <c r="D114" s="51"/>
      <c r="E114" s="51"/>
      <c r="F114" s="51"/>
      <c r="G114" s="51"/>
      <c r="I114" s="2" t="s">
        <v>389</v>
      </c>
      <c r="J114" s="3">
        <v>0.14199999999999999</v>
      </c>
      <c r="K114" s="3" t="s">
        <v>390</v>
      </c>
      <c r="L114" s="3" t="s">
        <v>5</v>
      </c>
      <c r="M114" s="3" t="s">
        <v>6</v>
      </c>
      <c r="N114" s="1">
        <v>0.99999998944603796</v>
      </c>
      <c r="O114" s="26"/>
    </row>
    <row r="115" spans="2:25" x14ac:dyDescent="0.25">
      <c r="B115" s="51"/>
      <c r="C115" s="51"/>
      <c r="D115" s="51"/>
      <c r="E115" s="51"/>
      <c r="F115" s="51"/>
      <c r="G115" s="51"/>
      <c r="I115" s="2" t="s">
        <v>391</v>
      </c>
      <c r="J115" s="3">
        <v>-0.84799999999999998</v>
      </c>
      <c r="K115" s="3" t="s">
        <v>392</v>
      </c>
      <c r="L115" s="3" t="s">
        <v>5</v>
      </c>
      <c r="M115" s="3" t="s">
        <v>6</v>
      </c>
      <c r="N115" s="1">
        <v>0.99972178673201995</v>
      </c>
    </row>
    <row r="116" spans="2:25" x14ac:dyDescent="0.25">
      <c r="B116" s="51"/>
      <c r="C116" s="51"/>
      <c r="D116" s="51"/>
      <c r="E116" s="51"/>
      <c r="F116" s="51"/>
      <c r="G116" s="51"/>
      <c r="I116" s="2" t="s">
        <v>393</v>
      </c>
      <c r="J116" s="3">
        <v>-3.25</v>
      </c>
      <c r="K116" s="3" t="s">
        <v>394</v>
      </c>
      <c r="L116" s="3" t="s">
        <v>5</v>
      </c>
      <c r="M116" s="3" t="s">
        <v>6</v>
      </c>
      <c r="N116" s="1">
        <v>0.79817785701319599</v>
      </c>
    </row>
    <row r="117" spans="2:25" x14ac:dyDescent="0.25">
      <c r="B117" s="51"/>
      <c r="C117" s="51"/>
      <c r="D117" s="51"/>
      <c r="E117" s="51"/>
      <c r="F117" s="51"/>
      <c r="G117" s="51"/>
      <c r="I117" s="2" t="s">
        <v>395</v>
      </c>
      <c r="J117" s="3">
        <v>-15.3</v>
      </c>
      <c r="K117" s="3" t="s">
        <v>396</v>
      </c>
      <c r="L117" s="3" t="s">
        <v>1</v>
      </c>
      <c r="M117" s="3" t="s">
        <v>4</v>
      </c>
      <c r="N117" s="1">
        <v>1.58103E-10</v>
      </c>
    </row>
    <row r="118" spans="2:25" x14ac:dyDescent="0.25">
      <c r="B118" s="51"/>
      <c r="C118" s="51"/>
      <c r="D118" s="51"/>
      <c r="E118" s="51"/>
      <c r="F118" s="51"/>
      <c r="G118" s="51"/>
      <c r="I118" s="2" t="s">
        <v>397</v>
      </c>
      <c r="J118" s="3">
        <v>-15.2</v>
      </c>
      <c r="K118" s="3" t="s">
        <v>398</v>
      </c>
      <c r="L118" s="3" t="s">
        <v>1</v>
      </c>
      <c r="M118" s="3" t="s">
        <v>4</v>
      </c>
      <c r="N118" s="1">
        <v>1.9876162000000001E-8</v>
      </c>
    </row>
    <row r="119" spans="2:25" x14ac:dyDescent="0.25">
      <c r="B119" s="51"/>
      <c r="C119" s="51"/>
      <c r="D119" s="51"/>
      <c r="E119" s="51"/>
      <c r="F119" s="51"/>
      <c r="G119" s="51"/>
      <c r="I119" s="2" t="s">
        <v>399</v>
      </c>
      <c r="J119" s="3">
        <v>-0.99</v>
      </c>
      <c r="K119" s="3" t="s">
        <v>400</v>
      </c>
      <c r="L119" s="3" t="s">
        <v>5</v>
      </c>
      <c r="M119" s="3" t="s">
        <v>6</v>
      </c>
      <c r="N119" s="1">
        <v>0.99959584111745103</v>
      </c>
    </row>
    <row r="120" spans="2:25" x14ac:dyDescent="0.25">
      <c r="B120" s="51"/>
      <c r="C120" s="51"/>
      <c r="D120" s="51"/>
      <c r="E120" s="51"/>
      <c r="F120" s="51"/>
      <c r="G120" s="51"/>
      <c r="I120" s="2" t="s">
        <v>401</v>
      </c>
      <c r="J120" s="3">
        <v>-3.39</v>
      </c>
      <c r="K120" s="3" t="s">
        <v>402</v>
      </c>
      <c r="L120" s="3" t="s">
        <v>5</v>
      </c>
      <c r="M120" s="3" t="s">
        <v>6</v>
      </c>
      <c r="N120" s="1">
        <v>0.81958510819632502</v>
      </c>
      <c r="Q120" s="2"/>
      <c r="R120" s="3"/>
      <c r="S120" s="3"/>
      <c r="T120" s="3"/>
      <c r="U120" s="3"/>
      <c r="V120" s="1"/>
    </row>
    <row r="121" spans="2:25" x14ac:dyDescent="0.25">
      <c r="B121" s="51"/>
      <c r="C121" s="51"/>
      <c r="D121" s="51"/>
      <c r="E121" s="51"/>
      <c r="F121" s="51"/>
      <c r="G121" s="51"/>
      <c r="I121" s="2" t="s">
        <v>403</v>
      </c>
      <c r="J121" s="3">
        <v>-15.5</v>
      </c>
      <c r="K121" s="3" t="s">
        <v>404</v>
      </c>
      <c r="L121" s="3" t="s">
        <v>1</v>
      </c>
      <c r="M121" s="3" t="s">
        <v>4</v>
      </c>
      <c r="N121" s="1">
        <v>1.4435726690000001E-6</v>
      </c>
      <c r="Q121" s="2"/>
      <c r="R121" s="3"/>
      <c r="S121" s="3"/>
      <c r="T121" s="3"/>
      <c r="U121" s="3"/>
      <c r="V121" s="1"/>
    </row>
    <row r="122" spans="2:25" x14ac:dyDescent="0.25">
      <c r="B122" s="51"/>
      <c r="C122" s="51"/>
      <c r="D122" s="51"/>
      <c r="E122" s="51"/>
      <c r="F122" s="51"/>
      <c r="G122" s="51"/>
      <c r="I122" s="2" t="s">
        <v>405</v>
      </c>
      <c r="J122" s="3">
        <v>-15.3</v>
      </c>
      <c r="K122" s="3" t="s">
        <v>396</v>
      </c>
      <c r="L122" s="3" t="s">
        <v>1</v>
      </c>
      <c r="M122" s="3" t="s">
        <v>4</v>
      </c>
      <c r="N122" s="1">
        <v>1.58103E-10</v>
      </c>
      <c r="Q122" s="2"/>
      <c r="R122" s="3"/>
      <c r="S122" s="3"/>
      <c r="T122" s="3"/>
      <c r="U122" s="3"/>
      <c r="V122" s="1"/>
    </row>
    <row r="123" spans="2:25" x14ac:dyDescent="0.25">
      <c r="B123" s="51"/>
      <c r="C123" s="51"/>
      <c r="D123" s="51"/>
      <c r="E123" s="51"/>
      <c r="F123" s="51"/>
      <c r="G123" s="51"/>
      <c r="I123" s="2" t="s">
        <v>406</v>
      </c>
      <c r="J123" s="3">
        <v>-2.41</v>
      </c>
      <c r="K123" s="3" t="s">
        <v>407</v>
      </c>
      <c r="L123" s="3" t="s">
        <v>5</v>
      </c>
      <c r="M123" s="3" t="s">
        <v>6</v>
      </c>
      <c r="N123" s="1">
        <v>0.96713454988690195</v>
      </c>
      <c r="Q123" s="2"/>
      <c r="R123" s="3"/>
      <c r="S123" s="3"/>
      <c r="T123" s="3"/>
      <c r="U123" s="3"/>
      <c r="V123" s="1"/>
    </row>
    <row r="124" spans="2:25" x14ac:dyDescent="0.25">
      <c r="B124" s="51"/>
      <c r="C124" s="51"/>
      <c r="D124" s="51"/>
      <c r="E124" s="51"/>
      <c r="F124" s="51"/>
      <c r="G124" s="51"/>
      <c r="I124" s="2" t="s">
        <v>408</v>
      </c>
      <c r="J124" s="3">
        <v>-14.5</v>
      </c>
      <c r="K124" s="3" t="s">
        <v>409</v>
      </c>
      <c r="L124" s="3" t="s">
        <v>1</v>
      </c>
      <c r="M124" s="3" t="s">
        <v>4</v>
      </c>
      <c r="N124" s="1">
        <v>2.8103768299999999E-7</v>
      </c>
      <c r="Q124" s="2"/>
      <c r="R124" s="3"/>
      <c r="S124" s="3"/>
      <c r="T124" s="3"/>
      <c r="U124" s="3"/>
      <c r="V124" s="1"/>
    </row>
    <row r="125" spans="2:25" x14ac:dyDescent="0.25">
      <c r="B125" s="51"/>
      <c r="C125" s="51"/>
      <c r="D125" s="51"/>
      <c r="E125" s="51"/>
      <c r="F125" s="51"/>
      <c r="G125" s="51"/>
      <c r="I125" s="2" t="s">
        <v>410</v>
      </c>
      <c r="J125" s="3">
        <v>-14.3</v>
      </c>
      <c r="K125" s="3" t="s">
        <v>411</v>
      </c>
      <c r="L125" s="3" t="s">
        <v>1</v>
      </c>
      <c r="M125" s="3" t="s">
        <v>4</v>
      </c>
      <c r="N125" s="1">
        <v>2.37441091E-7</v>
      </c>
      <c r="Q125" s="2"/>
      <c r="R125" s="3"/>
      <c r="S125" s="3"/>
      <c r="T125" s="3"/>
      <c r="U125" s="3"/>
      <c r="V125" s="1"/>
    </row>
    <row r="126" spans="2:25" x14ac:dyDescent="0.25">
      <c r="B126" s="51"/>
      <c r="C126" s="51"/>
      <c r="D126" s="51"/>
      <c r="E126" s="51"/>
      <c r="F126" s="51"/>
      <c r="G126" s="51"/>
      <c r="I126" s="2" t="s">
        <v>412</v>
      </c>
      <c r="J126" s="3">
        <v>-12.1</v>
      </c>
      <c r="K126" s="3" t="s">
        <v>413</v>
      </c>
      <c r="L126" s="3" t="s">
        <v>1</v>
      </c>
      <c r="M126" s="3" t="s">
        <v>3</v>
      </c>
      <c r="N126" s="1">
        <v>1.3832625722700001E-4</v>
      </c>
      <c r="Q126" s="2"/>
      <c r="R126" s="3"/>
      <c r="S126" s="3"/>
      <c r="T126" s="3"/>
      <c r="U126" s="3"/>
      <c r="V126" s="1"/>
    </row>
    <row r="127" spans="2:25" x14ac:dyDescent="0.25">
      <c r="B127" s="51"/>
      <c r="C127" s="51"/>
      <c r="D127" s="51"/>
      <c r="E127" s="51"/>
      <c r="F127" s="51"/>
      <c r="G127" s="51"/>
      <c r="I127" s="2" t="s">
        <v>414</v>
      </c>
      <c r="J127" s="3">
        <v>-11.9</v>
      </c>
      <c r="K127" s="3" t="s">
        <v>415</v>
      </c>
      <c r="L127" s="3" t="s">
        <v>1</v>
      </c>
      <c r="M127" s="3" t="s">
        <v>3</v>
      </c>
      <c r="N127" s="1">
        <v>1.36208400176E-4</v>
      </c>
      <c r="Q127" s="2"/>
      <c r="R127" s="3"/>
      <c r="S127" s="3"/>
      <c r="T127" s="3"/>
      <c r="U127" s="3"/>
      <c r="V127" s="1"/>
    </row>
    <row r="128" spans="2:25" x14ac:dyDescent="0.25">
      <c r="B128" s="51"/>
      <c r="C128" s="51"/>
      <c r="D128" s="51"/>
      <c r="E128" s="51"/>
      <c r="F128" s="51"/>
      <c r="G128" s="51"/>
      <c r="I128" s="2" t="s">
        <v>416</v>
      </c>
      <c r="J128" s="3">
        <v>0.14199999999999999</v>
      </c>
      <c r="K128" s="3" t="s">
        <v>390</v>
      </c>
      <c r="L128" s="3" t="s">
        <v>5</v>
      </c>
      <c r="M128" s="3" t="s">
        <v>6</v>
      </c>
      <c r="N128" s="1">
        <v>0.99999998944603796</v>
      </c>
      <c r="Q128" s="2"/>
      <c r="R128" s="3"/>
      <c r="S128" s="3"/>
      <c r="T128" s="3"/>
      <c r="U128" s="3"/>
      <c r="V128" s="1"/>
    </row>
    <row r="129" spans="1:22" x14ac:dyDescent="0.25">
      <c r="B129" s="51"/>
      <c r="C129" s="51"/>
      <c r="D129" s="51"/>
      <c r="E129" s="51"/>
      <c r="F129" s="51"/>
      <c r="G129" s="51"/>
      <c r="I129" s="2"/>
      <c r="J129" s="3"/>
      <c r="K129" s="3"/>
      <c r="L129" s="3"/>
      <c r="M129" s="3"/>
      <c r="N129" s="3"/>
      <c r="Q129" s="2"/>
      <c r="R129" s="3"/>
      <c r="S129" s="3"/>
      <c r="T129" s="3"/>
      <c r="U129" s="3"/>
      <c r="V129" s="1"/>
    </row>
    <row r="130" spans="1:22" s="11" customFormat="1" x14ac:dyDescent="0.25">
      <c r="B130" s="46" t="s">
        <v>526</v>
      </c>
      <c r="C130" s="46"/>
      <c r="D130" s="46"/>
      <c r="E130" s="46"/>
      <c r="F130" s="46"/>
      <c r="G130" s="46"/>
    </row>
    <row r="131" spans="1:22" x14ac:dyDescent="0.25">
      <c r="B131" t="s">
        <v>527</v>
      </c>
    </row>
    <row r="133" spans="1:22" x14ac:dyDescent="0.25">
      <c r="B133" s="7" t="s">
        <v>225</v>
      </c>
      <c r="C133" s="7" t="s">
        <v>228</v>
      </c>
      <c r="D133" s="7" t="s">
        <v>229</v>
      </c>
      <c r="E133" s="7" t="s">
        <v>230</v>
      </c>
      <c r="I133" s="18" t="s">
        <v>357</v>
      </c>
      <c r="J133" s="18"/>
      <c r="K133" s="12"/>
      <c r="L133" s="12"/>
      <c r="M133" s="12"/>
      <c r="N133" s="12"/>
      <c r="O133" s="9"/>
      <c r="P133" s="9"/>
    </row>
    <row r="134" spans="1:22" x14ac:dyDescent="0.25">
      <c r="B134" s="8">
        <v>4.8</v>
      </c>
      <c r="C134" s="8">
        <v>4.7</v>
      </c>
      <c r="D134" s="8">
        <v>4.5</v>
      </c>
      <c r="E134" s="8">
        <v>4.8</v>
      </c>
      <c r="I134" s="2" t="s">
        <v>39</v>
      </c>
      <c r="J134" s="2">
        <v>0.71502456684768601</v>
      </c>
      <c r="O134" s="9"/>
      <c r="P134" s="9"/>
    </row>
    <row r="135" spans="1:22" x14ac:dyDescent="0.25">
      <c r="B135" s="8">
        <v>4.2</v>
      </c>
      <c r="C135" s="8">
        <v>5</v>
      </c>
      <c r="D135" s="8">
        <v>4.5999999999999996</v>
      </c>
      <c r="E135" s="8">
        <v>4.8</v>
      </c>
      <c r="I135" s="2" t="s">
        <v>40</v>
      </c>
      <c r="J135" s="2">
        <v>0.551302385007711</v>
      </c>
      <c r="O135" s="9"/>
      <c r="P135" s="9"/>
    </row>
    <row r="136" spans="1:22" x14ac:dyDescent="0.25">
      <c r="B136" s="8">
        <v>5.0999999999999996</v>
      </c>
      <c r="C136" s="8">
        <v>4.5</v>
      </c>
      <c r="D136" s="8">
        <v>4.5999999999999996</v>
      </c>
      <c r="E136" s="8">
        <v>4.5</v>
      </c>
      <c r="I136" s="2" t="s">
        <v>41</v>
      </c>
      <c r="J136" s="2" t="s">
        <v>6</v>
      </c>
      <c r="O136" s="9"/>
      <c r="P136" s="9"/>
    </row>
    <row r="137" spans="1:22" x14ac:dyDescent="0.25">
      <c r="B137" s="8">
        <v>4.5</v>
      </c>
      <c r="C137" s="8">
        <v>4.5999999999999996</v>
      </c>
      <c r="D137" s="8">
        <v>4.7</v>
      </c>
      <c r="E137" s="8">
        <v>4.8</v>
      </c>
      <c r="I137" s="2" t="s">
        <v>42</v>
      </c>
      <c r="J137" s="2" t="s">
        <v>5</v>
      </c>
      <c r="O137" s="9"/>
      <c r="P137" s="9"/>
    </row>
    <row r="138" spans="1:22" x14ac:dyDescent="0.25">
      <c r="B138" s="8">
        <v>5</v>
      </c>
      <c r="C138" s="8">
        <v>4.3</v>
      </c>
      <c r="D138" s="8">
        <v>4.2</v>
      </c>
      <c r="E138" s="8">
        <v>4.5</v>
      </c>
      <c r="I138" s="2" t="s">
        <v>43</v>
      </c>
      <c r="J138" s="2">
        <v>7.1158349846874497E-2</v>
      </c>
      <c r="O138" s="9"/>
      <c r="P138" s="9"/>
    </row>
    <row r="139" spans="1:22" x14ac:dyDescent="0.25">
      <c r="B139" s="8">
        <v>4.8</v>
      </c>
      <c r="C139" s="8">
        <v>4.5999999999999996</v>
      </c>
      <c r="D139" s="8">
        <v>4.9000000000000004</v>
      </c>
      <c r="E139" s="8">
        <v>4.4000000000000004</v>
      </c>
      <c r="O139" s="9"/>
      <c r="P139" s="9"/>
    </row>
    <row r="140" spans="1:22" x14ac:dyDescent="0.25">
      <c r="B140" s="8">
        <v>4.7</v>
      </c>
      <c r="C140" s="8">
        <v>4.9000000000000004</v>
      </c>
      <c r="D140" s="8">
        <v>4.3</v>
      </c>
      <c r="E140" s="8">
        <v>4.5999999999999996</v>
      </c>
      <c r="I140" s="18" t="s">
        <v>44</v>
      </c>
      <c r="J140" s="17" t="s">
        <v>8</v>
      </c>
      <c r="K140" s="17" t="s">
        <v>7</v>
      </c>
      <c r="L140" s="17" t="s">
        <v>9</v>
      </c>
      <c r="M140" s="17" t="s">
        <v>45</v>
      </c>
      <c r="N140" s="18" t="s">
        <v>46</v>
      </c>
      <c r="O140" s="26"/>
      <c r="P140" s="26"/>
    </row>
    <row r="141" spans="1:22" x14ac:dyDescent="0.25">
      <c r="B141" s="8">
        <v>4.4000000000000004</v>
      </c>
      <c r="C141" s="8">
        <v>4.8</v>
      </c>
      <c r="D141" s="8">
        <v>4.5</v>
      </c>
      <c r="E141" s="8">
        <v>4.3</v>
      </c>
      <c r="I141" s="2" t="s">
        <v>47</v>
      </c>
      <c r="J141" s="3">
        <v>0.12343750000000001</v>
      </c>
      <c r="K141" s="3">
        <v>3</v>
      </c>
      <c r="L141" s="3">
        <v>4.1145833333333402E-2</v>
      </c>
      <c r="M141" s="3" t="s">
        <v>358</v>
      </c>
      <c r="N141" s="2" t="s">
        <v>359</v>
      </c>
      <c r="O141" s="9"/>
      <c r="P141" s="9"/>
    </row>
    <row r="142" spans="1:22" x14ac:dyDescent="0.25">
      <c r="I142" s="2" t="s">
        <v>48</v>
      </c>
      <c r="J142" s="3">
        <v>1.6112500000000001</v>
      </c>
      <c r="K142" s="3">
        <v>28</v>
      </c>
      <c r="L142" s="3">
        <v>5.7544642857142801E-2</v>
      </c>
      <c r="M142" s="3"/>
      <c r="N142" s="2"/>
      <c r="O142" s="9"/>
      <c r="P142" s="9"/>
    </row>
    <row r="143" spans="1:22" x14ac:dyDescent="0.25">
      <c r="A143" t="s">
        <v>11</v>
      </c>
      <c r="B143" s="13">
        <f>AVERAGE(B134:B141)</f>
        <v>4.6875</v>
      </c>
      <c r="C143" s="13">
        <f t="shared" ref="C143:E143" si="10">AVERAGE(C134:C141)</f>
        <v>4.6749999999999989</v>
      </c>
      <c r="D143" s="13">
        <f t="shared" si="10"/>
        <v>4.5374999999999996</v>
      </c>
      <c r="E143" s="13">
        <f t="shared" si="10"/>
        <v>4.5874999999999995</v>
      </c>
      <c r="I143" s="2" t="s">
        <v>49</v>
      </c>
      <c r="J143" s="3">
        <v>1.7346874999999999</v>
      </c>
      <c r="K143" s="3">
        <v>31</v>
      </c>
      <c r="L143" s="3"/>
      <c r="M143" s="3"/>
      <c r="N143" s="2"/>
      <c r="O143" s="9"/>
      <c r="P143" s="9"/>
    </row>
    <row r="144" spans="1:22" x14ac:dyDescent="0.25">
      <c r="A144" t="s">
        <v>12</v>
      </c>
      <c r="B144" s="51">
        <f>STDEV(B134:B141)</f>
        <v>0.30443155458751531</v>
      </c>
      <c r="C144" s="51">
        <f t="shared" ref="C144:E144" si="11">STDEV(C134:C141)</f>
        <v>0.22519832529192077</v>
      </c>
      <c r="D144" s="51">
        <f t="shared" si="11"/>
        <v>0.21998376563477856</v>
      </c>
      <c r="E144" s="51">
        <f t="shared" si="11"/>
        <v>0.19594095320493138</v>
      </c>
      <c r="J144" s="8"/>
      <c r="K144" s="8"/>
      <c r="L144" s="8"/>
      <c r="M144" s="8"/>
      <c r="O144" s="9"/>
      <c r="P144" s="9"/>
    </row>
    <row r="145" spans="9:16" x14ac:dyDescent="0.25">
      <c r="I145" s="18" t="s">
        <v>50</v>
      </c>
      <c r="J145" s="17" t="s">
        <v>51</v>
      </c>
      <c r="K145" s="17" t="s">
        <v>52</v>
      </c>
      <c r="L145" s="17" t="s">
        <v>53</v>
      </c>
      <c r="M145" s="17" t="s">
        <v>0</v>
      </c>
      <c r="N145" s="17" t="s">
        <v>54</v>
      </c>
      <c r="O145" s="52"/>
      <c r="P145" s="9"/>
    </row>
    <row r="146" spans="9:16" x14ac:dyDescent="0.25">
      <c r="I146" s="2" t="s">
        <v>360</v>
      </c>
      <c r="J146" s="3">
        <v>1.25000000000002E-2</v>
      </c>
      <c r="K146" s="3" t="s">
        <v>361</v>
      </c>
      <c r="L146" s="3" t="s">
        <v>5</v>
      </c>
      <c r="M146" s="3" t="s">
        <v>6</v>
      </c>
      <c r="N146" s="3">
        <v>0.999584545038262</v>
      </c>
    </row>
    <row r="147" spans="9:16" x14ac:dyDescent="0.25">
      <c r="I147" s="2" t="s">
        <v>362</v>
      </c>
      <c r="J147" s="3">
        <v>0.15</v>
      </c>
      <c r="K147" s="3" t="s">
        <v>363</v>
      </c>
      <c r="L147" s="3" t="s">
        <v>5</v>
      </c>
      <c r="M147" s="3" t="s">
        <v>6</v>
      </c>
      <c r="N147" s="3">
        <v>0.60089227328102002</v>
      </c>
    </row>
    <row r="148" spans="9:16" x14ac:dyDescent="0.25">
      <c r="I148" s="2" t="s">
        <v>364</v>
      </c>
      <c r="J148" s="3">
        <v>9.9999999999999603E-2</v>
      </c>
      <c r="K148" s="3" t="s">
        <v>365</v>
      </c>
      <c r="L148" s="3" t="s">
        <v>5</v>
      </c>
      <c r="M148" s="3" t="s">
        <v>6</v>
      </c>
      <c r="N148" s="3">
        <v>0.83798411234969605</v>
      </c>
    </row>
    <row r="149" spans="9:16" x14ac:dyDescent="0.25">
      <c r="I149" s="2" t="s">
        <v>366</v>
      </c>
      <c r="J149" s="3">
        <v>0.13750000000000001</v>
      </c>
      <c r="K149" s="3" t="s">
        <v>367</v>
      </c>
      <c r="L149" s="3" t="s">
        <v>5</v>
      </c>
      <c r="M149" s="3" t="s">
        <v>6</v>
      </c>
      <c r="N149" s="3">
        <v>0.664579711144477</v>
      </c>
    </row>
    <row r="150" spans="9:16" x14ac:dyDescent="0.25">
      <c r="I150" s="2" t="s">
        <v>368</v>
      </c>
      <c r="J150" s="3">
        <v>8.7499999999999495E-2</v>
      </c>
      <c r="K150" s="3" t="s">
        <v>369</v>
      </c>
      <c r="L150" s="3" t="s">
        <v>5</v>
      </c>
      <c r="M150" s="3" t="s">
        <v>6</v>
      </c>
      <c r="N150" s="3">
        <v>0.88442844332202197</v>
      </c>
    </row>
    <row r="151" spans="9:16" x14ac:dyDescent="0.25">
      <c r="I151" s="2" t="s">
        <v>370</v>
      </c>
      <c r="J151" s="3">
        <v>-5.0000000000000697E-2</v>
      </c>
      <c r="K151" s="3" t="s">
        <v>371</v>
      </c>
      <c r="L151" s="3" t="s">
        <v>5</v>
      </c>
      <c r="M151" s="3" t="s">
        <v>6</v>
      </c>
      <c r="N151" s="3">
        <v>0.97513113522926398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A6CA-8D72-4E04-AC96-BB5A1944D4DD}">
  <dimension ref="A2:AF188"/>
  <sheetViews>
    <sheetView topLeftCell="A169" workbookViewId="0">
      <selection activeCell="V45" sqref="V45"/>
    </sheetView>
  </sheetViews>
  <sheetFormatPr defaultRowHeight="15" x14ac:dyDescent="0.25"/>
  <cols>
    <col min="2" max="2" width="13.42578125" customWidth="1"/>
    <col min="3" max="3" width="12.85546875" customWidth="1"/>
    <col min="4" max="4" width="13.5703125" customWidth="1"/>
    <col min="5" max="5" width="13" customWidth="1"/>
    <col min="6" max="6" width="12.7109375" customWidth="1"/>
    <col min="7" max="7" width="32.42578125" customWidth="1"/>
    <col min="8" max="8" width="12.5703125" bestFit="1" customWidth="1"/>
    <col min="9" max="9" width="29" customWidth="1"/>
    <col min="10" max="10" width="24.7109375" customWidth="1"/>
    <col min="11" max="11" width="29.7109375" customWidth="1"/>
    <col min="12" max="15" width="10.5703125" bestFit="1" customWidth="1"/>
    <col min="17" max="17" width="30.140625" customWidth="1"/>
    <col min="19" max="19" width="28.28515625" customWidth="1"/>
    <col min="20" max="20" width="14.42578125" customWidth="1"/>
    <col min="23" max="23" width="30.85546875" customWidth="1"/>
    <col min="26" max="26" width="13.5703125" customWidth="1"/>
    <col min="27" max="27" width="31.7109375" customWidth="1"/>
  </cols>
  <sheetData>
    <row r="2" spans="2:30" s="11" customFormat="1" x14ac:dyDescent="0.25">
      <c r="B2" s="46" t="s">
        <v>495</v>
      </c>
      <c r="C2" s="46"/>
      <c r="D2" s="46"/>
      <c r="E2" s="46"/>
      <c r="F2" s="46"/>
    </row>
    <row r="3" spans="2:30" x14ac:dyDescent="0.25">
      <c r="B3" t="s">
        <v>428</v>
      </c>
    </row>
    <row r="4" spans="2:30" x14ac:dyDescent="0.25">
      <c r="B4" t="s">
        <v>131</v>
      </c>
      <c r="Q4" s="67" t="s">
        <v>516</v>
      </c>
      <c r="R4" s="67"/>
      <c r="S4" s="67"/>
      <c r="T4" s="80"/>
      <c r="U4" s="80"/>
      <c r="V4" s="80"/>
      <c r="W4" s="80"/>
    </row>
    <row r="5" spans="2:30" ht="15.75" thickBot="1" x14ac:dyDescent="0.3">
      <c r="Q5" s="18" t="s">
        <v>285</v>
      </c>
      <c r="R5" s="18" t="s">
        <v>286</v>
      </c>
      <c r="S5" s="18"/>
      <c r="T5" s="18"/>
      <c r="U5" s="18"/>
      <c r="V5" s="20"/>
      <c r="W5" s="20"/>
    </row>
    <row r="6" spans="2:30" ht="15.75" thickBot="1" x14ac:dyDescent="0.3">
      <c r="C6" s="93" t="s">
        <v>121</v>
      </c>
      <c r="D6" s="94"/>
      <c r="E6" s="94"/>
      <c r="F6" s="94"/>
      <c r="G6" s="94"/>
      <c r="H6" s="95"/>
      <c r="J6" s="93" t="s">
        <v>528</v>
      </c>
      <c r="K6" s="94"/>
      <c r="L6" s="94"/>
      <c r="M6" s="94"/>
      <c r="N6" s="94"/>
      <c r="O6" s="95"/>
      <c r="Q6" s="2" t="s">
        <v>287</v>
      </c>
      <c r="R6" s="2" t="s">
        <v>5</v>
      </c>
      <c r="S6" s="2"/>
      <c r="T6" s="2"/>
      <c r="U6" s="2"/>
    </row>
    <row r="7" spans="2:30" x14ac:dyDescent="0.25">
      <c r="C7" s="42" t="s">
        <v>122</v>
      </c>
      <c r="D7" s="42" t="s">
        <v>123</v>
      </c>
      <c r="E7" s="42" t="s">
        <v>124</v>
      </c>
      <c r="F7" s="42" t="s">
        <v>125</v>
      </c>
      <c r="G7" s="42" t="s">
        <v>126</v>
      </c>
      <c r="H7" s="42" t="s">
        <v>127</v>
      </c>
      <c r="J7" s="42" t="s">
        <v>122</v>
      </c>
      <c r="K7" s="42" t="s">
        <v>123</v>
      </c>
      <c r="L7" s="42" t="s">
        <v>124</v>
      </c>
      <c r="M7" s="42" t="s">
        <v>125</v>
      </c>
      <c r="N7" s="42" t="s">
        <v>126</v>
      </c>
      <c r="O7" s="42" t="s">
        <v>127</v>
      </c>
      <c r="Q7" s="2" t="s">
        <v>246</v>
      </c>
      <c r="R7" s="2">
        <v>0.05</v>
      </c>
      <c r="S7" s="2"/>
      <c r="T7" s="2"/>
      <c r="U7" s="2"/>
    </row>
    <row r="8" spans="2:30" x14ac:dyDescent="0.25">
      <c r="B8" t="s">
        <v>33</v>
      </c>
      <c r="C8" s="54">
        <v>43.457999999999998</v>
      </c>
      <c r="D8" s="54">
        <v>29.666</v>
      </c>
      <c r="E8" s="54">
        <v>26.295999999999999</v>
      </c>
      <c r="F8" s="54">
        <v>20.119</v>
      </c>
      <c r="G8" s="54">
        <v>17.030999999999999</v>
      </c>
      <c r="H8" s="54">
        <v>15.593</v>
      </c>
      <c r="J8" s="31">
        <v>2.7275811764407862</v>
      </c>
      <c r="K8" s="31">
        <v>3.0112443594953531</v>
      </c>
      <c r="L8" s="31">
        <v>3.1625427162793653</v>
      </c>
      <c r="M8" s="31">
        <v>2.4551765130168239</v>
      </c>
      <c r="N8" s="31">
        <v>2.1760995916709258</v>
      </c>
      <c r="O8" s="31">
        <v>3.2737811822366298</v>
      </c>
      <c r="Q8" s="2"/>
      <c r="R8" s="2"/>
      <c r="S8" s="2"/>
      <c r="T8" s="2"/>
      <c r="U8" s="2"/>
    </row>
    <row r="9" spans="2:30" x14ac:dyDescent="0.25">
      <c r="B9" t="s">
        <v>96</v>
      </c>
      <c r="C9" s="54">
        <v>58.265999999999998</v>
      </c>
      <c r="D9" s="54">
        <v>43.63</v>
      </c>
      <c r="E9" s="54">
        <v>31.55</v>
      </c>
      <c r="F9" s="54">
        <v>26.84</v>
      </c>
      <c r="G9" s="54">
        <v>22.582999999999998</v>
      </c>
      <c r="H9" s="54">
        <v>21.14</v>
      </c>
      <c r="J9" s="31">
        <v>1.049161923032256</v>
      </c>
      <c r="K9" s="31">
        <v>2.5938677684107185</v>
      </c>
      <c r="L9" s="31">
        <v>2.8154706533721852</v>
      </c>
      <c r="M9" s="31">
        <v>2.6383738678713953</v>
      </c>
      <c r="N9" s="31">
        <v>2.0972148638575843</v>
      </c>
      <c r="O9" s="31">
        <v>2.690882754785128</v>
      </c>
      <c r="Q9" s="2" t="s">
        <v>288</v>
      </c>
      <c r="R9" s="2" t="s">
        <v>46</v>
      </c>
      <c r="S9" s="2" t="s">
        <v>57</v>
      </c>
      <c r="T9" s="2" t="s">
        <v>289</v>
      </c>
      <c r="U9" s="2"/>
    </row>
    <row r="10" spans="2:30" x14ac:dyDescent="0.25">
      <c r="B10" t="s">
        <v>99</v>
      </c>
      <c r="C10" s="54">
        <v>54.627000000000002</v>
      </c>
      <c r="D10" s="54">
        <v>44.558</v>
      </c>
      <c r="E10" s="54">
        <v>37.793999999999997</v>
      </c>
      <c r="F10" s="54">
        <v>25.088000000000001</v>
      </c>
      <c r="G10" s="54">
        <v>23.367000000000001</v>
      </c>
      <c r="H10" s="54">
        <v>17.529</v>
      </c>
      <c r="J10" s="31">
        <v>1.6902455522534956</v>
      </c>
      <c r="K10" s="31">
        <v>3.2238433724307072</v>
      </c>
      <c r="L10" s="31">
        <v>2.8243000250483115</v>
      </c>
      <c r="M10" s="31">
        <v>2.865308246852504</v>
      </c>
      <c r="N10" s="31">
        <v>2.3210137266588311</v>
      </c>
      <c r="O10" s="31">
        <v>2.5910694292506391</v>
      </c>
      <c r="Q10" s="2" t="s">
        <v>290</v>
      </c>
      <c r="R10" s="2" t="s">
        <v>226</v>
      </c>
      <c r="S10" s="2" t="s">
        <v>4</v>
      </c>
      <c r="T10" s="2" t="s">
        <v>1</v>
      </c>
      <c r="U10" s="2"/>
    </row>
    <row r="11" spans="2:30" x14ac:dyDescent="0.25">
      <c r="B11" t="s">
        <v>529</v>
      </c>
      <c r="C11" s="54">
        <v>55.353999999999999</v>
      </c>
      <c r="D11" s="54">
        <v>43.218000000000004</v>
      </c>
      <c r="E11" s="54">
        <v>28.015000000000001</v>
      </c>
      <c r="F11" s="54">
        <v>23.125</v>
      </c>
      <c r="G11" s="54">
        <v>18.821999999999999</v>
      </c>
      <c r="H11" s="54">
        <v>15.561999999999999</v>
      </c>
      <c r="J11" s="31">
        <v>2.178911712300418</v>
      </c>
      <c r="K11" s="31">
        <v>1.8230119022741824</v>
      </c>
      <c r="L11" s="31">
        <v>3.5174763643780658</v>
      </c>
      <c r="M11" s="31">
        <v>3.9402437530352525</v>
      </c>
      <c r="N11" s="31">
        <v>3.5490272777277379</v>
      </c>
      <c r="O11" s="31">
        <v>2.3885032796014047</v>
      </c>
      <c r="Q11" s="2" t="s">
        <v>258</v>
      </c>
      <c r="R11" s="2">
        <v>1.8485674912999999E-5</v>
      </c>
      <c r="S11" s="2" t="s">
        <v>4</v>
      </c>
      <c r="T11" s="2" t="s">
        <v>1</v>
      </c>
      <c r="U11" s="2"/>
    </row>
    <row r="12" spans="2:30" x14ac:dyDescent="0.25">
      <c r="B12" t="s">
        <v>530</v>
      </c>
      <c r="C12" s="54">
        <v>60</v>
      </c>
      <c r="D12" s="54">
        <v>51.024999999999999</v>
      </c>
      <c r="E12" s="54">
        <v>37.424999999999997</v>
      </c>
      <c r="F12" s="54">
        <v>25.225000000000001</v>
      </c>
      <c r="G12" s="54">
        <v>24.6</v>
      </c>
      <c r="H12" s="54">
        <v>22.4</v>
      </c>
      <c r="J12" s="31">
        <v>0</v>
      </c>
      <c r="K12" s="31">
        <v>3.0458190834140004</v>
      </c>
      <c r="L12" s="31">
        <v>3.9853986974677675</v>
      </c>
      <c r="M12" s="31">
        <v>5.5375548655420896</v>
      </c>
      <c r="N12" s="31">
        <v>4.4366215875495971</v>
      </c>
      <c r="O12" s="31">
        <v>5.0565139506712846</v>
      </c>
      <c r="Q12" s="2" t="s">
        <v>373</v>
      </c>
      <c r="R12" s="2">
        <v>0.271764575434435</v>
      </c>
      <c r="S12" s="2" t="s">
        <v>6</v>
      </c>
      <c r="T12" s="2" t="s">
        <v>5</v>
      </c>
      <c r="U12" s="2"/>
    </row>
    <row r="13" spans="2:30" x14ac:dyDescent="0.25">
      <c r="B13" t="s">
        <v>531</v>
      </c>
      <c r="C13" s="54">
        <v>60</v>
      </c>
      <c r="D13" s="54">
        <v>40.027000000000001</v>
      </c>
      <c r="E13" s="54">
        <v>39</v>
      </c>
      <c r="F13" s="54">
        <v>25.027000000000001</v>
      </c>
      <c r="G13" s="54">
        <v>20.111000000000001</v>
      </c>
      <c r="H13" s="54">
        <v>21.193999999999999</v>
      </c>
      <c r="J13" s="31">
        <v>0</v>
      </c>
      <c r="K13" s="31">
        <v>3.9098887373263698</v>
      </c>
      <c r="L13" s="31">
        <v>4.4292274219727705</v>
      </c>
      <c r="M13" s="31">
        <v>4.2484565098455915</v>
      </c>
      <c r="N13" s="31">
        <v>4.8650380963577602</v>
      </c>
      <c r="O13" s="31">
        <v>5.3589517816015908</v>
      </c>
      <c r="Q13" s="2"/>
      <c r="R13" s="2"/>
      <c r="S13" s="2"/>
      <c r="T13" s="2"/>
      <c r="U13" s="2"/>
    </row>
    <row r="14" spans="2:30" x14ac:dyDescent="0.25">
      <c r="C14" s="54"/>
      <c r="D14" s="54"/>
      <c r="E14" s="54"/>
      <c r="F14" s="54"/>
      <c r="G14" s="54"/>
      <c r="H14" s="54"/>
      <c r="J14" s="31"/>
      <c r="K14" s="31"/>
      <c r="L14" s="31"/>
      <c r="M14" s="31"/>
      <c r="N14" s="31"/>
      <c r="O14" s="31"/>
      <c r="Q14" s="2" t="s">
        <v>291</v>
      </c>
      <c r="R14" s="2" t="s">
        <v>292</v>
      </c>
      <c r="S14" s="2" t="s">
        <v>293</v>
      </c>
      <c r="T14" s="2"/>
      <c r="U14" s="2"/>
    </row>
    <row r="15" spans="2:30" x14ac:dyDescent="0.25">
      <c r="C15" s="54"/>
      <c r="D15" s="54"/>
      <c r="E15" s="54"/>
      <c r="F15" s="54"/>
      <c r="G15" s="54"/>
      <c r="H15" s="54"/>
      <c r="J15" s="31"/>
      <c r="K15" s="31"/>
      <c r="L15" s="31"/>
      <c r="M15" s="31"/>
      <c r="N15" s="31"/>
      <c r="O15" s="31"/>
      <c r="Q15" s="2" t="s">
        <v>294</v>
      </c>
      <c r="R15" s="2">
        <v>5.03</v>
      </c>
      <c r="S15" s="2">
        <v>25.3</v>
      </c>
      <c r="T15" s="2"/>
      <c r="U15" s="2"/>
    </row>
    <row r="16" spans="2:30" x14ac:dyDescent="0.25">
      <c r="C16" s="54"/>
      <c r="D16" s="54"/>
      <c r="E16" s="54"/>
      <c r="F16" s="54"/>
      <c r="G16" s="54"/>
      <c r="H16" s="54"/>
      <c r="J16" s="31"/>
      <c r="K16" s="31"/>
      <c r="L16" s="31"/>
      <c r="M16" s="31"/>
      <c r="N16" s="31"/>
      <c r="O16" s="31"/>
      <c r="Q16" s="2"/>
      <c r="R16" s="2"/>
      <c r="S16" s="2"/>
      <c r="T16" s="2"/>
      <c r="U16" s="2"/>
      <c r="X16" s="2"/>
      <c r="Y16" s="1"/>
      <c r="Z16" s="1"/>
      <c r="AA16" s="1"/>
      <c r="AB16" s="1"/>
      <c r="AC16" s="1"/>
      <c r="AD16" s="1"/>
    </row>
    <row r="17" spans="2:30" x14ac:dyDescent="0.25">
      <c r="C17" s="54"/>
      <c r="D17" s="54"/>
      <c r="E17" s="54"/>
      <c r="F17" s="54"/>
      <c r="G17" s="54"/>
      <c r="H17" s="54"/>
      <c r="J17" s="31"/>
      <c r="K17" s="31"/>
      <c r="L17" s="31"/>
      <c r="M17" s="31"/>
      <c r="N17" s="31"/>
      <c r="O17" s="31"/>
      <c r="Q17" s="2"/>
      <c r="R17" s="2"/>
      <c r="S17" s="2"/>
      <c r="T17" s="2"/>
      <c r="U17" s="2"/>
      <c r="X17" s="2"/>
      <c r="Y17" s="1"/>
      <c r="Z17" s="1"/>
      <c r="AA17" s="1"/>
      <c r="AB17" s="1"/>
      <c r="AC17" s="1"/>
      <c r="AD17" s="1"/>
    </row>
    <row r="18" spans="2:30" x14ac:dyDescent="0.25">
      <c r="C18" s="54"/>
      <c r="D18" s="54"/>
      <c r="E18" s="54"/>
      <c r="F18" s="54"/>
      <c r="G18" s="54"/>
      <c r="H18" s="54"/>
      <c r="J18" s="31"/>
      <c r="K18" s="31"/>
      <c r="L18" s="31"/>
      <c r="M18" s="31"/>
      <c r="N18" s="31"/>
      <c r="O18" s="31"/>
      <c r="Q18" s="18" t="s">
        <v>517</v>
      </c>
      <c r="R18" s="19"/>
      <c r="S18" s="20"/>
      <c r="T18" s="18"/>
      <c r="U18" s="18"/>
      <c r="V18" s="20"/>
      <c r="W18" s="20"/>
      <c r="X18" s="2"/>
      <c r="Y18" s="1"/>
      <c r="Z18" s="1"/>
      <c r="AA18" s="1"/>
      <c r="AB18" s="1"/>
      <c r="AC18" s="1"/>
      <c r="AD18" s="1"/>
    </row>
    <row r="19" spans="2:30" x14ac:dyDescent="0.25">
      <c r="C19" s="54"/>
      <c r="D19" s="54"/>
      <c r="E19" s="54"/>
      <c r="F19" s="54"/>
      <c r="G19" s="54"/>
      <c r="H19" s="54"/>
      <c r="J19" s="31"/>
      <c r="K19" s="31"/>
      <c r="L19" s="31"/>
      <c r="M19" s="31"/>
      <c r="N19" s="31"/>
      <c r="O19" s="31"/>
      <c r="Q19" s="73"/>
      <c r="R19" s="74" t="s">
        <v>122</v>
      </c>
      <c r="S19" s="74" t="s">
        <v>123</v>
      </c>
      <c r="T19" s="74" t="s">
        <v>124</v>
      </c>
      <c r="U19" s="74" t="s">
        <v>125</v>
      </c>
      <c r="V19" s="74" t="s">
        <v>126</v>
      </c>
      <c r="W19" s="74" t="s">
        <v>127</v>
      </c>
      <c r="X19" s="2"/>
      <c r="Y19" s="1"/>
      <c r="Z19" s="1"/>
      <c r="AA19" s="1"/>
      <c r="AB19" s="1"/>
      <c r="AC19" s="1"/>
      <c r="AD19" s="1"/>
    </row>
    <row r="20" spans="2:30" x14ac:dyDescent="0.25">
      <c r="C20" s="54"/>
      <c r="D20" s="54"/>
      <c r="E20" s="54"/>
      <c r="F20" s="54"/>
      <c r="G20" s="54"/>
      <c r="H20" s="54"/>
      <c r="J20" s="31"/>
      <c r="K20" s="31"/>
      <c r="L20" s="31"/>
      <c r="M20" s="31"/>
      <c r="N20" s="31"/>
      <c r="O20" s="31"/>
      <c r="Q20" s="75" t="s">
        <v>376</v>
      </c>
      <c r="R20" s="76">
        <v>5.3441370665000001E-5</v>
      </c>
      <c r="S20" s="76">
        <v>5.3591466383280002E-3</v>
      </c>
      <c r="T20" s="76">
        <v>0.21623159294574801</v>
      </c>
      <c r="U20" s="76">
        <v>0.293590976706054</v>
      </c>
      <c r="V20" s="76">
        <v>0.36216529378227602</v>
      </c>
      <c r="W20" s="76">
        <v>0.57395652936602004</v>
      </c>
      <c r="X20" s="2"/>
      <c r="Y20" s="1"/>
      <c r="Z20" s="1"/>
      <c r="AA20" s="1"/>
      <c r="AB20" s="1"/>
      <c r="AC20" s="1"/>
      <c r="AD20" s="1"/>
    </row>
    <row r="21" spans="2:30" x14ac:dyDescent="0.25">
      <c r="C21" s="54"/>
      <c r="D21" s="54"/>
      <c r="E21" s="54"/>
      <c r="F21" s="54"/>
      <c r="G21" s="54"/>
      <c r="H21" s="54"/>
      <c r="J21" s="31"/>
      <c r="K21" s="31"/>
      <c r="L21" s="31"/>
      <c r="M21" s="31"/>
      <c r="N21" s="31"/>
      <c r="O21" s="31"/>
      <c r="Q21" s="75" t="s">
        <v>377</v>
      </c>
      <c r="R21" s="76">
        <v>3.0941622569789998E-3</v>
      </c>
      <c r="S21" s="76">
        <v>1.0933475026909001E-2</v>
      </c>
      <c r="T21" s="76">
        <v>3.4478655003892002E-2</v>
      </c>
      <c r="U21" s="76">
        <v>0.82986573874635206</v>
      </c>
      <c r="V21" s="76">
        <v>0.26697116852624603</v>
      </c>
      <c r="W21" s="76">
        <v>0.94764030332210303</v>
      </c>
      <c r="X21" s="2"/>
      <c r="Y21" s="1"/>
      <c r="Z21" s="1"/>
      <c r="AA21" s="1"/>
      <c r="AB21" s="1"/>
      <c r="AC21" s="1"/>
      <c r="AD21" s="1"/>
    </row>
    <row r="22" spans="2:30" x14ac:dyDescent="0.25">
      <c r="C22" s="54"/>
      <c r="D22" s="54"/>
      <c r="E22" s="54"/>
      <c r="F22" s="54"/>
      <c r="G22" s="54"/>
      <c r="H22" s="54"/>
      <c r="J22" s="31"/>
      <c r="K22" s="31"/>
      <c r="L22" s="31"/>
      <c r="M22" s="31"/>
      <c r="N22" s="31"/>
      <c r="O22" s="31"/>
      <c r="Q22" s="75" t="s">
        <v>378</v>
      </c>
      <c r="R22" s="76">
        <v>4.5625311540630001E-3</v>
      </c>
      <c r="S22" s="76">
        <v>1.6768364287039999E-3</v>
      </c>
      <c r="T22" s="76">
        <v>0.98733507329609305</v>
      </c>
      <c r="U22" s="76">
        <v>0.99428868017211003</v>
      </c>
      <c r="V22" s="76">
        <v>0.99428253158440705</v>
      </c>
      <c r="W22" s="76">
        <v>0.99872221646418302</v>
      </c>
      <c r="X22" s="2"/>
      <c r="Y22" s="1"/>
      <c r="Z22" s="1"/>
      <c r="AA22" s="1"/>
      <c r="AB22" s="1"/>
      <c r="AC22" s="1"/>
      <c r="AD22" s="1"/>
    </row>
    <row r="23" spans="2:30" x14ac:dyDescent="0.25">
      <c r="C23" s="54"/>
      <c r="D23" s="54"/>
      <c r="E23" s="54"/>
      <c r="F23" s="54"/>
      <c r="G23" s="54"/>
      <c r="H23" s="54"/>
      <c r="J23" s="31"/>
      <c r="K23" s="31"/>
      <c r="L23" s="31"/>
      <c r="M23" s="31"/>
      <c r="N23" s="31"/>
      <c r="O23" s="31"/>
      <c r="Q23" s="75" t="s">
        <v>379</v>
      </c>
      <c r="R23" s="76">
        <v>1.2043057656E-5</v>
      </c>
      <c r="S23" s="76">
        <v>2.9501407805000002E-4</v>
      </c>
      <c r="T23" s="76">
        <v>0.170774659911963</v>
      </c>
      <c r="U23" s="76">
        <v>0.97019704613873603</v>
      </c>
      <c r="V23" s="76">
        <v>0.593386482223763</v>
      </c>
      <c r="W23" s="76">
        <v>0.71204478607938804</v>
      </c>
      <c r="X23" s="2"/>
      <c r="Y23" s="1"/>
      <c r="Z23" s="1"/>
      <c r="AA23" s="1"/>
      <c r="AB23" s="1"/>
      <c r="AC23" s="1"/>
      <c r="AD23" s="1"/>
    </row>
    <row r="24" spans="2:30" x14ac:dyDescent="0.25">
      <c r="C24" s="54"/>
      <c r="D24" s="54"/>
      <c r="E24" s="54"/>
      <c r="F24" s="54"/>
      <c r="G24" s="54"/>
      <c r="H24" s="54"/>
      <c r="J24" s="31"/>
      <c r="K24" s="31"/>
      <c r="L24" s="31"/>
      <c r="M24" s="31"/>
      <c r="N24" s="31"/>
      <c r="O24" s="31"/>
      <c r="Q24" s="75" t="s">
        <v>380</v>
      </c>
      <c r="R24" s="76">
        <v>1.2043057656E-5</v>
      </c>
      <c r="S24" s="76">
        <v>0.27197450962193798</v>
      </c>
      <c r="T24" s="76">
        <v>0.14817691933406299</v>
      </c>
      <c r="U24" s="76">
        <v>0.93974333193234205</v>
      </c>
      <c r="V24" s="76">
        <v>0.98332631008521498</v>
      </c>
      <c r="W24" s="76">
        <v>0.84490788416072604</v>
      </c>
      <c r="X24" s="2"/>
      <c r="Y24" s="1"/>
      <c r="Z24" s="1"/>
      <c r="AA24" s="1"/>
      <c r="AB24" s="1"/>
      <c r="AC24" s="1"/>
      <c r="AD24" s="1"/>
    </row>
    <row r="25" spans="2:30" x14ac:dyDescent="0.25">
      <c r="C25" s="54"/>
      <c r="D25" s="54"/>
      <c r="E25" s="54"/>
      <c r="F25" s="54"/>
      <c r="G25" s="54"/>
      <c r="H25" s="54"/>
      <c r="J25" s="31"/>
      <c r="K25" s="31"/>
      <c r="L25" s="31"/>
      <c r="M25" s="31"/>
      <c r="N25" s="31"/>
      <c r="O25" s="31"/>
      <c r="Q25" s="75" t="s">
        <v>381</v>
      </c>
      <c r="R25" s="76">
        <v>0.57489045377860604</v>
      </c>
      <c r="S25" s="76">
        <v>0.99999991658610499</v>
      </c>
      <c r="T25" s="76">
        <v>0.93554252718615805</v>
      </c>
      <c r="U25" s="76">
        <v>0.96389332730087995</v>
      </c>
      <c r="V25" s="76">
        <v>0.99996158031151505</v>
      </c>
      <c r="W25" s="76">
        <v>0.95142256747211895</v>
      </c>
      <c r="X25" s="2"/>
      <c r="Y25" s="1"/>
      <c r="Z25" s="1"/>
      <c r="AA25" s="1"/>
      <c r="AB25" s="1"/>
      <c r="AC25" s="1"/>
      <c r="AD25" s="1"/>
    </row>
    <row r="26" spans="2:30" x14ac:dyDescent="0.25">
      <c r="C26" s="54"/>
      <c r="D26" s="54"/>
      <c r="E26" s="54"/>
      <c r="F26" s="54"/>
      <c r="G26" s="54"/>
      <c r="H26" s="54"/>
      <c r="J26" s="31"/>
      <c r="K26" s="31"/>
      <c r="L26" s="31"/>
      <c r="M26" s="31"/>
      <c r="N26" s="31"/>
      <c r="O26" s="31"/>
      <c r="Q26" s="75" t="s">
        <v>382</v>
      </c>
      <c r="R26" s="76">
        <v>0.88497277572002397</v>
      </c>
      <c r="S26" s="76">
        <v>0.99948535050253595</v>
      </c>
      <c r="T26" s="76">
        <v>0.73752573150428402</v>
      </c>
      <c r="U26" s="76">
        <v>0.88647641086243401</v>
      </c>
      <c r="V26" s="76">
        <v>0.93631938032538298</v>
      </c>
      <c r="W26" s="76">
        <v>0.72347692494230198</v>
      </c>
      <c r="X26" s="2"/>
      <c r="Y26" s="1"/>
      <c r="Z26" s="1"/>
      <c r="AA26" s="1"/>
      <c r="AB26" s="1"/>
      <c r="AC26" s="1"/>
      <c r="AD26" s="1"/>
    </row>
    <row r="27" spans="2:30" x14ac:dyDescent="0.25">
      <c r="C27" s="54"/>
      <c r="D27" s="54"/>
      <c r="E27" s="54"/>
      <c r="F27" s="54"/>
      <c r="G27" s="54"/>
      <c r="H27" s="54"/>
      <c r="J27" s="31"/>
      <c r="K27" s="31"/>
      <c r="L27" s="31"/>
      <c r="M27" s="31"/>
      <c r="N27" s="31"/>
      <c r="O27" s="31"/>
      <c r="Q27" s="75" t="s">
        <v>383</v>
      </c>
      <c r="R27" s="76">
        <v>0.57061632765023895</v>
      </c>
      <c r="S27" s="76">
        <v>0.60502856599994004</v>
      </c>
      <c r="T27" s="76">
        <v>0.98192759029525201</v>
      </c>
      <c r="U27" s="76">
        <v>0.99527266734992603</v>
      </c>
      <c r="V27" s="76">
        <v>0.99886007489727402</v>
      </c>
      <c r="W27" s="76">
        <v>0.99987982064011605</v>
      </c>
      <c r="X27" s="2"/>
      <c r="Y27" s="1"/>
      <c r="Z27" s="1"/>
      <c r="AA27" s="1"/>
      <c r="AB27" s="1"/>
      <c r="AC27" s="1"/>
      <c r="AD27" s="1"/>
    </row>
    <row r="28" spans="2:30" x14ac:dyDescent="0.25">
      <c r="C28" s="54"/>
      <c r="D28" s="54"/>
      <c r="E28" s="54"/>
      <c r="F28" s="54"/>
      <c r="G28" s="54"/>
      <c r="H28" s="54"/>
      <c r="J28" s="31"/>
      <c r="K28" s="31"/>
      <c r="L28" s="31"/>
      <c r="M28" s="31"/>
      <c r="N28" s="31"/>
      <c r="O28" s="31"/>
      <c r="Q28" s="75" t="s">
        <v>384</v>
      </c>
      <c r="R28" s="76">
        <v>0.57061632765023895</v>
      </c>
      <c r="S28" s="76">
        <v>0.94521683540940604</v>
      </c>
      <c r="T28" s="76">
        <v>0.93084556505762694</v>
      </c>
      <c r="U28" s="76">
        <v>0.98493592206474501</v>
      </c>
      <c r="V28" s="76">
        <v>0.99567761439846203</v>
      </c>
      <c r="W28" s="76">
        <v>0.99999999584440402</v>
      </c>
      <c r="X28" s="2"/>
      <c r="Y28" s="1"/>
      <c r="Z28" s="1"/>
      <c r="AA28" s="1"/>
      <c r="AB28" s="1"/>
      <c r="AC28" s="1"/>
      <c r="AD28" s="1"/>
    </row>
    <row r="29" spans="2:30" x14ac:dyDescent="0.25">
      <c r="C29" s="54"/>
      <c r="D29" s="54"/>
      <c r="E29" s="54"/>
      <c r="F29" s="54"/>
      <c r="G29" s="54"/>
      <c r="H29" s="54"/>
      <c r="J29" s="31"/>
      <c r="K29" s="31"/>
      <c r="L29" s="31"/>
      <c r="M29" s="31"/>
      <c r="N29" s="31"/>
      <c r="O29" s="31"/>
      <c r="S29" s="37"/>
      <c r="T29" s="39"/>
      <c r="U29" s="39"/>
      <c r="V29" s="39"/>
      <c r="W29" s="39"/>
      <c r="X29" s="39"/>
      <c r="Y29" s="9"/>
    </row>
    <row r="30" spans="2:30" s="11" customFormat="1" x14ac:dyDescent="0.25">
      <c r="B30" s="46" t="s">
        <v>496</v>
      </c>
      <c r="C30" s="46"/>
      <c r="D30" s="46"/>
      <c r="E30" s="46"/>
      <c r="F30" s="46"/>
      <c r="S30" s="10"/>
      <c r="T30" s="10"/>
      <c r="U30" s="10"/>
      <c r="V30" s="10"/>
      <c r="W30" s="10"/>
    </row>
    <row r="31" spans="2:30" x14ac:dyDescent="0.25">
      <c r="B31" t="s">
        <v>131</v>
      </c>
      <c r="S31" s="2"/>
      <c r="T31" s="2"/>
      <c r="U31" s="2"/>
      <c r="V31" s="2"/>
      <c r="W31" s="2"/>
    </row>
    <row r="32" spans="2:30" x14ac:dyDescent="0.25">
      <c r="B32" t="s">
        <v>428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9"/>
      <c r="W32" s="26"/>
      <c r="X32" s="26"/>
      <c r="Y32" s="26"/>
      <c r="Z32" s="26"/>
      <c r="AA32" s="26"/>
    </row>
    <row r="33" spans="2:27" ht="15.75" thickBot="1" x14ac:dyDescent="0.3"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9"/>
      <c r="W33" s="26"/>
      <c r="X33" s="26"/>
      <c r="Y33" s="26"/>
      <c r="Z33" s="26"/>
      <c r="AA33" s="26"/>
    </row>
    <row r="34" spans="2:27" ht="15.75" thickBot="1" x14ac:dyDescent="0.3">
      <c r="C34" s="93" t="s">
        <v>227</v>
      </c>
      <c r="D34" s="94"/>
      <c r="E34" s="95"/>
      <c r="G34" s="67" t="s">
        <v>516</v>
      </c>
      <c r="H34" s="67"/>
      <c r="I34" s="67"/>
      <c r="K34" s="20" t="s">
        <v>128</v>
      </c>
      <c r="L34" s="20"/>
      <c r="M34" s="20"/>
      <c r="N34" s="20"/>
      <c r="O34" s="20"/>
      <c r="P34" s="26"/>
      <c r="Q34" s="20" t="s">
        <v>129</v>
      </c>
      <c r="R34" s="20"/>
      <c r="S34" s="20"/>
      <c r="T34" s="20"/>
      <c r="U34" s="20"/>
      <c r="W34" s="20" t="s">
        <v>130</v>
      </c>
      <c r="X34" s="20"/>
      <c r="Y34" s="20"/>
      <c r="Z34" s="20"/>
      <c r="AA34" s="20"/>
    </row>
    <row r="35" spans="2:27" x14ac:dyDescent="0.25">
      <c r="C35" s="42" t="s">
        <v>128</v>
      </c>
      <c r="D35" s="42" t="s">
        <v>129</v>
      </c>
      <c r="E35" s="42" t="s">
        <v>130</v>
      </c>
      <c r="G35" s="18" t="s">
        <v>285</v>
      </c>
      <c r="H35" s="18" t="s">
        <v>286</v>
      </c>
      <c r="I35" s="18"/>
      <c r="K35" s="24" t="s">
        <v>50</v>
      </c>
      <c r="L35" s="3" t="s">
        <v>53</v>
      </c>
      <c r="M35" s="3" t="s">
        <v>0</v>
      </c>
      <c r="N35" s="1" t="s">
        <v>54</v>
      </c>
      <c r="Q35" s="24" t="s">
        <v>50</v>
      </c>
      <c r="R35" s="3" t="s">
        <v>53</v>
      </c>
      <c r="S35" s="3" t="s">
        <v>0</v>
      </c>
      <c r="T35" s="1" t="s">
        <v>54</v>
      </c>
      <c r="W35" s="24" t="s">
        <v>50</v>
      </c>
      <c r="X35" s="3" t="s">
        <v>53</v>
      </c>
      <c r="Y35" s="3" t="s">
        <v>0</v>
      </c>
      <c r="Z35" s="1" t="s">
        <v>54</v>
      </c>
    </row>
    <row r="36" spans="2:27" x14ac:dyDescent="0.25">
      <c r="B36" t="s">
        <v>33</v>
      </c>
      <c r="C36" s="31">
        <v>11.06</v>
      </c>
      <c r="D36" s="31">
        <v>7.03</v>
      </c>
      <c r="E36" s="31">
        <v>7.12</v>
      </c>
      <c r="G36" s="2" t="s">
        <v>287</v>
      </c>
      <c r="H36" s="2" t="s">
        <v>5</v>
      </c>
      <c r="I36" s="2"/>
      <c r="K36" s="2" t="s">
        <v>504</v>
      </c>
      <c r="L36" s="3" t="s">
        <v>5</v>
      </c>
      <c r="M36" s="3" t="s">
        <v>6</v>
      </c>
      <c r="N36" s="1">
        <v>0.99891377461572495</v>
      </c>
      <c r="Q36" s="2" t="s">
        <v>504</v>
      </c>
      <c r="R36" s="3" t="s">
        <v>5</v>
      </c>
      <c r="S36" s="3" t="s">
        <v>6</v>
      </c>
      <c r="T36" s="1">
        <v>0.99999999909771098</v>
      </c>
      <c r="W36" s="2" t="s">
        <v>504</v>
      </c>
      <c r="X36" s="3" t="s">
        <v>5</v>
      </c>
      <c r="Y36" s="3" t="s">
        <v>6</v>
      </c>
      <c r="Z36" s="1">
        <v>0.4421905279719</v>
      </c>
    </row>
    <row r="37" spans="2:27" x14ac:dyDescent="0.25">
      <c r="B37" t="s">
        <v>96</v>
      </c>
      <c r="C37" s="31">
        <v>10.32</v>
      </c>
      <c r="D37" s="31">
        <v>7.04</v>
      </c>
      <c r="E37" s="31">
        <v>5.49</v>
      </c>
      <c r="F37" s="8"/>
      <c r="G37" s="2" t="s">
        <v>246</v>
      </c>
      <c r="H37" s="2">
        <v>0.05</v>
      </c>
      <c r="I37" s="2"/>
      <c r="K37" s="2" t="s">
        <v>505</v>
      </c>
      <c r="L37" s="3" t="s">
        <v>5</v>
      </c>
      <c r="M37" s="3" t="s">
        <v>6</v>
      </c>
      <c r="N37" s="1" t="s">
        <v>506</v>
      </c>
      <c r="Q37" s="2" t="s">
        <v>505</v>
      </c>
      <c r="R37" s="3" t="s">
        <v>5</v>
      </c>
      <c r="S37" s="3" t="s">
        <v>6</v>
      </c>
      <c r="T37" s="1">
        <v>0.99537609105448899</v>
      </c>
      <c r="W37" s="2" t="s">
        <v>505</v>
      </c>
      <c r="X37" s="3" t="s">
        <v>5</v>
      </c>
      <c r="Y37" s="3" t="s">
        <v>6</v>
      </c>
      <c r="Z37" s="1">
        <v>0.48021679621629998</v>
      </c>
    </row>
    <row r="38" spans="2:27" x14ac:dyDescent="0.25">
      <c r="B38" t="s">
        <v>99</v>
      </c>
      <c r="C38" s="31">
        <v>11.05</v>
      </c>
      <c r="D38" s="31">
        <v>6.41</v>
      </c>
      <c r="E38" s="31">
        <v>5.24</v>
      </c>
      <c r="F38" s="8"/>
      <c r="G38" s="2"/>
      <c r="H38" s="2"/>
      <c r="I38" s="2"/>
      <c r="K38" s="2" t="s">
        <v>507</v>
      </c>
      <c r="L38" s="3" t="s">
        <v>5</v>
      </c>
      <c r="M38" s="3" t="s">
        <v>6</v>
      </c>
      <c r="N38" s="1">
        <v>0.91222728856681301</v>
      </c>
      <c r="Q38" s="2" t="s">
        <v>507</v>
      </c>
      <c r="R38" s="3" t="s">
        <v>5</v>
      </c>
      <c r="S38" s="3" t="s">
        <v>6</v>
      </c>
      <c r="T38" s="1">
        <v>0.98297972449221205</v>
      </c>
      <c r="W38" s="2" t="s">
        <v>507</v>
      </c>
      <c r="X38" s="3" t="s">
        <v>5</v>
      </c>
      <c r="Y38" s="3" t="s">
        <v>6</v>
      </c>
      <c r="Z38" s="1">
        <v>0.35242849043919</v>
      </c>
    </row>
    <row r="39" spans="2:27" x14ac:dyDescent="0.25">
      <c r="B39" t="s">
        <v>529</v>
      </c>
      <c r="C39" s="31">
        <v>9.01</v>
      </c>
      <c r="D39" s="31">
        <v>6.25</v>
      </c>
      <c r="E39" s="31">
        <v>4.93</v>
      </c>
      <c r="F39" s="8"/>
      <c r="G39" s="18" t="s">
        <v>288</v>
      </c>
      <c r="H39" s="18" t="s">
        <v>46</v>
      </c>
      <c r="I39" s="18" t="s">
        <v>57</v>
      </c>
      <c r="K39" s="2" t="s">
        <v>508</v>
      </c>
      <c r="L39" s="3" t="s">
        <v>5</v>
      </c>
      <c r="M39" s="3" t="s">
        <v>6</v>
      </c>
      <c r="N39" s="1">
        <v>0.86336844229843701</v>
      </c>
      <c r="Q39" s="2" t="s">
        <v>508</v>
      </c>
      <c r="R39" s="3" t="s">
        <v>5</v>
      </c>
      <c r="S39" s="3" t="s">
        <v>6</v>
      </c>
      <c r="T39" s="1">
        <v>0.99288831278495904</v>
      </c>
      <c r="W39" s="2" t="s">
        <v>508</v>
      </c>
      <c r="X39" s="3" t="s">
        <v>5</v>
      </c>
      <c r="Y39" s="3" t="s">
        <v>6</v>
      </c>
      <c r="Z39" s="1">
        <v>0.99815225695348997</v>
      </c>
    </row>
    <row r="40" spans="2:27" x14ac:dyDescent="0.25">
      <c r="B40" t="s">
        <v>530</v>
      </c>
      <c r="C40" s="31">
        <v>16.399999999999999</v>
      </c>
      <c r="D40" s="31">
        <v>8.11</v>
      </c>
      <c r="E40" s="31">
        <v>6.55</v>
      </c>
      <c r="F40" s="8"/>
      <c r="G40" s="2" t="s">
        <v>290</v>
      </c>
      <c r="H40" s="2">
        <v>1.9451010000000001E-9</v>
      </c>
      <c r="I40" s="2" t="s">
        <v>4</v>
      </c>
      <c r="K40" s="2" t="s">
        <v>509</v>
      </c>
      <c r="L40" s="3" t="s">
        <v>5</v>
      </c>
      <c r="M40" s="3" t="s">
        <v>6</v>
      </c>
      <c r="N40" s="1">
        <v>0.99735997887341199</v>
      </c>
      <c r="Q40" s="2" t="s">
        <v>509</v>
      </c>
      <c r="R40" s="3" t="s">
        <v>5</v>
      </c>
      <c r="S40" s="3" t="s">
        <v>6</v>
      </c>
      <c r="T40" s="1">
        <v>0.59631350877747702</v>
      </c>
      <c r="W40" s="2" t="s">
        <v>509</v>
      </c>
      <c r="X40" s="3" t="s">
        <v>5</v>
      </c>
      <c r="Y40" s="3" t="s">
        <v>6</v>
      </c>
      <c r="Z40" s="1">
        <v>0.33190222565328198</v>
      </c>
    </row>
    <row r="41" spans="2:27" x14ac:dyDescent="0.25">
      <c r="B41" t="s">
        <v>531</v>
      </c>
      <c r="C41" s="31">
        <v>9.77</v>
      </c>
      <c r="D41" s="31">
        <v>5.44</v>
      </c>
      <c r="E41" s="31">
        <v>4.7699999999999996</v>
      </c>
      <c r="F41" s="8"/>
      <c r="G41" s="2" t="s">
        <v>501</v>
      </c>
      <c r="H41" s="2">
        <v>4.3157906786735999E-2</v>
      </c>
      <c r="I41" s="2" t="s">
        <v>18</v>
      </c>
      <c r="K41" s="2" t="s">
        <v>381</v>
      </c>
      <c r="L41" s="3" t="s">
        <v>5</v>
      </c>
      <c r="M41" s="3" t="s">
        <v>6</v>
      </c>
      <c r="N41" s="1">
        <v>0.99816567906793996</v>
      </c>
      <c r="Q41" s="2" t="s">
        <v>381</v>
      </c>
      <c r="R41" s="3" t="s">
        <v>5</v>
      </c>
      <c r="S41" s="3" t="s">
        <v>6</v>
      </c>
      <c r="T41" s="1">
        <v>0.99346803624054802</v>
      </c>
      <c r="W41" s="2" t="s">
        <v>381</v>
      </c>
      <c r="X41" s="3" t="s">
        <v>5</v>
      </c>
      <c r="Y41" s="3" t="s">
        <v>6</v>
      </c>
      <c r="Z41" s="1">
        <v>0.99999622031158897</v>
      </c>
    </row>
    <row r="42" spans="2:27" x14ac:dyDescent="0.25">
      <c r="C42" s="31"/>
      <c r="D42" s="31"/>
      <c r="E42" s="31"/>
      <c r="F42" s="8"/>
      <c r="G42" s="2" t="s">
        <v>502</v>
      </c>
      <c r="H42" s="2">
        <v>0.54723637628269395</v>
      </c>
      <c r="I42" s="2" t="s">
        <v>6</v>
      </c>
      <c r="K42" s="2" t="s">
        <v>382</v>
      </c>
      <c r="L42" s="3" t="s">
        <v>5</v>
      </c>
      <c r="M42" s="3" t="s">
        <v>6</v>
      </c>
      <c r="N42" s="1">
        <v>0.95785947044393005</v>
      </c>
      <c r="Q42" s="2" t="s">
        <v>382</v>
      </c>
      <c r="R42" s="3" t="s">
        <v>5</v>
      </c>
      <c r="S42" s="3" t="s">
        <v>6</v>
      </c>
      <c r="T42" s="1">
        <v>0.97601487457976899</v>
      </c>
      <c r="W42" s="2" t="s">
        <v>382</v>
      </c>
      <c r="X42" s="3" t="s">
        <v>5</v>
      </c>
      <c r="Y42" s="3" t="s">
        <v>6</v>
      </c>
      <c r="Z42" s="1">
        <v>0.97319112586564405</v>
      </c>
    </row>
    <row r="43" spans="2:27" ht="15.75" thickBot="1" x14ac:dyDescent="0.3">
      <c r="F43" s="8"/>
      <c r="G43" s="2"/>
      <c r="H43" s="2"/>
      <c r="I43" s="2"/>
      <c r="J43" s="31"/>
      <c r="K43" s="2" t="s">
        <v>383</v>
      </c>
      <c r="L43" s="3" t="s">
        <v>5</v>
      </c>
      <c r="M43" s="3" t="s">
        <v>6</v>
      </c>
      <c r="N43" s="1">
        <v>0.76953176029999004</v>
      </c>
      <c r="Q43" s="2" t="s">
        <v>383</v>
      </c>
      <c r="R43" s="3" t="s">
        <v>5</v>
      </c>
      <c r="S43" s="3" t="s">
        <v>6</v>
      </c>
      <c r="T43" s="1">
        <v>0.990392240220199</v>
      </c>
      <c r="W43" s="2" t="s">
        <v>383</v>
      </c>
      <c r="X43" s="3" t="s">
        <v>5</v>
      </c>
      <c r="Y43" s="3" t="s">
        <v>6</v>
      </c>
      <c r="Z43" s="1">
        <v>0.80176812556565002</v>
      </c>
    </row>
    <row r="44" spans="2:27" ht="15.75" thickBot="1" x14ac:dyDescent="0.3">
      <c r="C44" s="93" t="s">
        <v>528</v>
      </c>
      <c r="D44" s="94"/>
      <c r="E44" s="95"/>
      <c r="G44" s="2" t="s">
        <v>291</v>
      </c>
      <c r="H44" s="2" t="s">
        <v>292</v>
      </c>
      <c r="I44" s="2" t="s">
        <v>293</v>
      </c>
      <c r="K44" s="2" t="s">
        <v>384</v>
      </c>
      <c r="L44" s="3" t="s">
        <v>5</v>
      </c>
      <c r="M44" s="3" t="s">
        <v>6</v>
      </c>
      <c r="N44" s="1">
        <v>0.99992331853208805</v>
      </c>
      <c r="Q44" s="2" t="s">
        <v>384</v>
      </c>
      <c r="R44" s="3" t="s">
        <v>5</v>
      </c>
      <c r="S44" s="3" t="s">
        <v>6</v>
      </c>
      <c r="T44" s="1">
        <v>0.444075176571948</v>
      </c>
      <c r="W44" s="2" t="s">
        <v>384</v>
      </c>
      <c r="X44" s="3" t="s">
        <v>5</v>
      </c>
      <c r="Y44" s="3" t="s">
        <v>6</v>
      </c>
      <c r="Z44" s="1">
        <v>0.950900606075332</v>
      </c>
    </row>
    <row r="45" spans="2:27" x14ac:dyDescent="0.25">
      <c r="C45" s="42" t="s">
        <v>128</v>
      </c>
      <c r="D45" s="42" t="s">
        <v>129</v>
      </c>
      <c r="E45" s="42" t="s">
        <v>130</v>
      </c>
      <c r="G45" s="2" t="s">
        <v>372</v>
      </c>
      <c r="H45" s="2">
        <v>1.26</v>
      </c>
      <c r="I45" s="2">
        <v>1.59</v>
      </c>
      <c r="K45" s="2" t="s">
        <v>510</v>
      </c>
      <c r="L45" s="3" t="s">
        <v>5</v>
      </c>
      <c r="M45" s="3" t="s">
        <v>6</v>
      </c>
      <c r="N45" s="1">
        <v>0.86980208205737397</v>
      </c>
      <c r="Q45" s="2" t="s">
        <v>510</v>
      </c>
      <c r="R45" s="3" t="s">
        <v>5</v>
      </c>
      <c r="S45" s="3" t="s">
        <v>6</v>
      </c>
      <c r="T45" s="1">
        <v>0.99997090881776696</v>
      </c>
      <c r="W45" s="2" t="s">
        <v>510</v>
      </c>
      <c r="X45" s="3" t="s">
        <v>5</v>
      </c>
      <c r="Y45" s="3" t="s">
        <v>6</v>
      </c>
      <c r="Z45" s="1">
        <v>0.99535310097367702</v>
      </c>
    </row>
    <row r="46" spans="2:27" x14ac:dyDescent="0.25">
      <c r="B46" t="s">
        <v>33</v>
      </c>
      <c r="C46" s="31">
        <v>1.65</v>
      </c>
      <c r="D46" s="31">
        <v>0.76</v>
      </c>
      <c r="E46" s="31">
        <v>0.93</v>
      </c>
      <c r="G46" s="2" t="s">
        <v>59</v>
      </c>
      <c r="H46" s="2">
        <v>4.62</v>
      </c>
      <c r="I46" s="2">
        <v>21.4</v>
      </c>
      <c r="K46" s="2" t="s">
        <v>511</v>
      </c>
      <c r="L46" s="3" t="s">
        <v>5</v>
      </c>
      <c r="M46" s="3" t="s">
        <v>6</v>
      </c>
      <c r="N46" s="1">
        <v>0.85433090763998698</v>
      </c>
      <c r="Q46" s="2" t="s">
        <v>511</v>
      </c>
      <c r="R46" s="3" t="s">
        <v>5</v>
      </c>
      <c r="S46" s="3" t="s">
        <v>6</v>
      </c>
      <c r="T46" s="1">
        <v>0.95207588325529902</v>
      </c>
      <c r="W46" s="2" t="s">
        <v>511</v>
      </c>
      <c r="X46" s="3" t="s">
        <v>5</v>
      </c>
      <c r="Y46" s="3" t="s">
        <v>6</v>
      </c>
      <c r="Z46" s="1">
        <v>0.81942141853498796</v>
      </c>
    </row>
    <row r="47" spans="2:27" x14ac:dyDescent="0.25">
      <c r="B47" t="s">
        <v>96</v>
      </c>
      <c r="C47" s="31">
        <v>1.06</v>
      </c>
      <c r="D47" s="31">
        <v>0.68</v>
      </c>
      <c r="E47" s="31">
        <v>0.41</v>
      </c>
      <c r="G47" s="2"/>
      <c r="H47" s="2"/>
      <c r="I47" s="2"/>
      <c r="K47" s="2" t="s">
        <v>512</v>
      </c>
      <c r="L47" s="3" t="s">
        <v>5</v>
      </c>
      <c r="M47" s="3" t="s">
        <v>6</v>
      </c>
      <c r="N47" s="1">
        <v>0.99658647345159301</v>
      </c>
      <c r="Q47" s="2" t="s">
        <v>512</v>
      </c>
      <c r="R47" s="3" t="s">
        <v>5</v>
      </c>
      <c r="S47" s="3" t="s">
        <v>6</v>
      </c>
      <c r="T47" s="1">
        <v>0.91616005744042395</v>
      </c>
      <c r="W47" s="2" t="s">
        <v>512</v>
      </c>
      <c r="X47" s="3" t="s">
        <v>5</v>
      </c>
      <c r="Y47" s="3" t="s">
        <v>6</v>
      </c>
      <c r="Z47" s="1">
        <v>0.99034085438863795</v>
      </c>
    </row>
    <row r="48" spans="2:27" x14ac:dyDescent="0.25">
      <c r="B48" t="s">
        <v>99</v>
      </c>
      <c r="C48" s="31">
        <v>1.35</v>
      </c>
      <c r="D48" s="31">
        <v>0.88</v>
      </c>
      <c r="E48" s="31">
        <v>0.3</v>
      </c>
      <c r="G48" s="2" t="s">
        <v>295</v>
      </c>
      <c r="H48" s="2"/>
      <c r="I48" s="2"/>
      <c r="K48" s="2" t="s">
        <v>513</v>
      </c>
      <c r="L48" s="3" t="s">
        <v>5</v>
      </c>
      <c r="M48" s="3" t="s">
        <v>6</v>
      </c>
      <c r="N48" s="1">
        <v>0.62377643137154404</v>
      </c>
      <c r="Q48" s="2" t="s">
        <v>513</v>
      </c>
      <c r="R48" s="3" t="s">
        <v>5</v>
      </c>
      <c r="S48" s="3" t="s">
        <v>6</v>
      </c>
      <c r="T48" s="1">
        <v>0.92497596751427602</v>
      </c>
      <c r="W48" s="2" t="s">
        <v>513</v>
      </c>
      <c r="X48" s="3" t="s">
        <v>5</v>
      </c>
      <c r="Y48" s="3" t="s">
        <v>6</v>
      </c>
      <c r="Z48" s="1">
        <v>0.69216837463528702</v>
      </c>
    </row>
    <row r="49" spans="2:32" x14ac:dyDescent="0.25">
      <c r="B49" t="s">
        <v>529</v>
      </c>
      <c r="C49" s="31">
        <v>1.26</v>
      </c>
      <c r="D49" s="31">
        <v>0.91</v>
      </c>
      <c r="E49" s="31">
        <v>0.48</v>
      </c>
      <c r="G49" s="2" t="s">
        <v>296</v>
      </c>
      <c r="H49" s="2" t="s">
        <v>503</v>
      </c>
      <c r="I49" s="2"/>
      <c r="K49" s="2" t="s">
        <v>514</v>
      </c>
      <c r="L49" s="3" t="s">
        <v>5</v>
      </c>
      <c r="M49" s="3" t="s">
        <v>6</v>
      </c>
      <c r="N49" s="1">
        <v>0.99960306306691804</v>
      </c>
      <c r="Q49" s="2" t="s">
        <v>514</v>
      </c>
      <c r="R49" s="3" t="s">
        <v>5</v>
      </c>
      <c r="S49" s="3" t="s">
        <v>6</v>
      </c>
      <c r="T49" s="1">
        <v>0.97342180831305902</v>
      </c>
      <c r="W49" s="2" t="s">
        <v>514</v>
      </c>
      <c r="X49" s="3" t="s">
        <v>5</v>
      </c>
      <c r="Y49" s="3" t="s">
        <v>6</v>
      </c>
      <c r="Z49" s="1">
        <v>0.99999958493928098</v>
      </c>
    </row>
    <row r="50" spans="2:32" x14ac:dyDescent="0.25">
      <c r="B50" t="s">
        <v>530</v>
      </c>
      <c r="C50" s="31">
        <v>5.42</v>
      </c>
      <c r="D50" s="31">
        <v>1.91</v>
      </c>
      <c r="E50" s="31">
        <v>0.98</v>
      </c>
      <c r="G50" s="2" t="s">
        <v>28</v>
      </c>
      <c r="H50" s="2">
        <v>0.27362363989345501</v>
      </c>
      <c r="I50" s="2"/>
      <c r="K50" s="2" t="s">
        <v>515</v>
      </c>
      <c r="L50" s="3" t="s">
        <v>5</v>
      </c>
      <c r="M50" s="3" t="s">
        <v>6</v>
      </c>
      <c r="N50" s="1">
        <v>0.77450551341028195</v>
      </c>
      <c r="Q50" s="2" t="s">
        <v>515</v>
      </c>
      <c r="R50" s="3" t="s">
        <v>5</v>
      </c>
      <c r="S50" s="3" t="s">
        <v>6</v>
      </c>
      <c r="T50" s="1">
        <v>0.69631761919473101</v>
      </c>
      <c r="W50" s="2" t="s">
        <v>515</v>
      </c>
      <c r="X50" s="3" t="s">
        <v>5</v>
      </c>
      <c r="Y50" s="3" t="s">
        <v>6</v>
      </c>
      <c r="Z50" s="1">
        <v>0.66741362841463503</v>
      </c>
    </row>
    <row r="51" spans="2:32" x14ac:dyDescent="0.25">
      <c r="B51" t="s">
        <v>531</v>
      </c>
      <c r="C51" s="31">
        <v>2.34</v>
      </c>
      <c r="D51" s="31">
        <v>0.64</v>
      </c>
      <c r="E51" s="31">
        <v>0.56999999999999995</v>
      </c>
      <c r="G51" s="2" t="s">
        <v>29</v>
      </c>
      <c r="H51" s="2" t="s">
        <v>6</v>
      </c>
      <c r="I51" s="2"/>
      <c r="K51" s="2"/>
      <c r="L51" s="1"/>
      <c r="M51" s="1"/>
      <c r="N51" s="1"/>
      <c r="O51" s="1"/>
      <c r="P51" s="1"/>
      <c r="S51" s="2"/>
      <c r="T51" s="1"/>
      <c r="U51" s="1"/>
      <c r="V51" s="1"/>
      <c r="W51" s="1"/>
      <c r="X51" s="1"/>
      <c r="AA51" s="2"/>
      <c r="AB51" s="1"/>
      <c r="AC51" s="1"/>
      <c r="AD51" s="1"/>
      <c r="AE51" s="1"/>
      <c r="AF51" s="1"/>
    </row>
    <row r="52" spans="2:32" x14ac:dyDescent="0.25">
      <c r="C52" s="31"/>
      <c r="D52" s="31"/>
      <c r="E52" s="31"/>
      <c r="G52" s="2" t="s">
        <v>297</v>
      </c>
      <c r="H52" s="2" t="s">
        <v>5</v>
      </c>
      <c r="I52" s="2"/>
      <c r="K52" s="2"/>
      <c r="L52" s="1"/>
      <c r="M52" s="1"/>
      <c r="N52" s="1"/>
      <c r="O52" s="1"/>
      <c r="P52" s="1"/>
      <c r="S52" s="2"/>
      <c r="T52" s="1"/>
      <c r="U52" s="1"/>
      <c r="V52" s="1"/>
      <c r="W52" s="1"/>
      <c r="X52" s="1"/>
    </row>
    <row r="54" spans="2:32" s="11" customFormat="1" x14ac:dyDescent="0.25">
      <c r="B54" s="46" t="s">
        <v>524</v>
      </c>
      <c r="C54" s="46"/>
      <c r="D54" s="46"/>
      <c r="E54" s="46"/>
      <c r="F54" s="46"/>
      <c r="G54" s="46"/>
    </row>
    <row r="55" spans="2:32" x14ac:dyDescent="0.25">
      <c r="B55" t="s">
        <v>428</v>
      </c>
    </row>
    <row r="57" spans="2:32" x14ac:dyDescent="0.25">
      <c r="B57" s="17" t="s">
        <v>33</v>
      </c>
      <c r="C57" s="17" t="s">
        <v>98</v>
      </c>
      <c r="D57" s="17" t="s">
        <v>99</v>
      </c>
      <c r="E57" s="17" t="s">
        <v>100</v>
      </c>
      <c r="F57" s="17" t="s">
        <v>101</v>
      </c>
      <c r="G57" s="17" t="s">
        <v>102</v>
      </c>
      <c r="I57" s="18" t="s">
        <v>38</v>
      </c>
      <c r="J57" s="18"/>
    </row>
    <row r="58" spans="2:32" x14ac:dyDescent="0.25">
      <c r="B58" s="43">
        <v>162.26</v>
      </c>
      <c r="C58" s="43">
        <v>188.63399999999999</v>
      </c>
      <c r="D58" s="43">
        <v>115.55500000000001</v>
      </c>
      <c r="E58" s="43">
        <v>142.11000000000001</v>
      </c>
      <c r="F58" s="43">
        <v>162.672</v>
      </c>
      <c r="G58" s="43">
        <v>97.703000000000003</v>
      </c>
      <c r="I58" s="2" t="s">
        <v>39</v>
      </c>
      <c r="J58" s="2">
        <v>2.22894480333408</v>
      </c>
      <c r="K58" s="8"/>
      <c r="L58" s="8"/>
      <c r="M58" s="8"/>
      <c r="N58" s="8"/>
      <c r="O58" s="8"/>
    </row>
    <row r="59" spans="2:32" x14ac:dyDescent="0.25">
      <c r="B59" s="43">
        <v>162.495</v>
      </c>
      <c r="C59" s="43">
        <v>133.375</v>
      </c>
      <c r="D59" s="43">
        <v>144.55000000000001</v>
      </c>
      <c r="E59" s="43">
        <v>134.19499999999999</v>
      </c>
      <c r="F59" s="43">
        <v>141.47300000000001</v>
      </c>
      <c r="G59" s="43">
        <v>84.715999999999994</v>
      </c>
      <c r="I59" s="2" t="s">
        <v>40</v>
      </c>
      <c r="J59" s="2">
        <v>5.8456514614491001E-2</v>
      </c>
      <c r="K59" s="8"/>
      <c r="L59" s="8"/>
      <c r="M59" s="8"/>
      <c r="N59" s="8"/>
      <c r="O59" s="8"/>
    </row>
    <row r="60" spans="2:32" x14ac:dyDescent="0.25">
      <c r="B60" s="43">
        <v>164.89500000000001</v>
      </c>
      <c r="C60" s="43">
        <v>166.34</v>
      </c>
      <c r="D60" s="43">
        <v>135.035</v>
      </c>
      <c r="E60" s="43">
        <v>129.19499999999999</v>
      </c>
      <c r="F60" s="43">
        <v>124.797</v>
      </c>
      <c r="G60" s="43">
        <v>180.55699999999999</v>
      </c>
      <c r="I60" s="2" t="s">
        <v>41</v>
      </c>
      <c r="J60" s="2" t="s">
        <v>6</v>
      </c>
      <c r="K60" s="8"/>
      <c r="L60" s="8"/>
      <c r="M60" s="8"/>
      <c r="N60" s="8"/>
      <c r="O60" s="8"/>
    </row>
    <row r="61" spans="2:32" x14ac:dyDescent="0.25">
      <c r="B61" s="43">
        <v>171.965</v>
      </c>
      <c r="C61" s="43">
        <v>136.47900000000001</v>
      </c>
      <c r="D61" s="43">
        <v>118.22799999999999</v>
      </c>
      <c r="E61" s="43">
        <v>109.48699999999999</v>
      </c>
      <c r="F61" s="43">
        <v>100.075</v>
      </c>
      <c r="G61" s="43">
        <v>141.78299999999999</v>
      </c>
      <c r="I61" s="2" t="s">
        <v>42</v>
      </c>
      <c r="J61" s="2" t="s">
        <v>5</v>
      </c>
      <c r="K61" s="8"/>
      <c r="L61" s="8"/>
      <c r="M61" s="8"/>
      <c r="N61" s="8"/>
      <c r="O61" s="8"/>
    </row>
    <row r="62" spans="2:32" x14ac:dyDescent="0.25">
      <c r="B62" s="43">
        <v>172.98</v>
      </c>
      <c r="C62" s="43">
        <v>101.315</v>
      </c>
      <c r="D62" s="43">
        <v>91.905000000000001</v>
      </c>
      <c r="E62" s="43">
        <v>206.45400000000001</v>
      </c>
      <c r="F62" s="43">
        <v>98.376000000000005</v>
      </c>
      <c r="G62" s="43">
        <v>131.71100000000001</v>
      </c>
      <c r="I62" s="2" t="s">
        <v>43</v>
      </c>
      <c r="J62" s="2">
        <v>0.113553979883599</v>
      </c>
      <c r="K62" s="8"/>
      <c r="L62" s="8"/>
      <c r="M62" s="8"/>
      <c r="N62" s="8"/>
      <c r="O62" s="8"/>
    </row>
    <row r="63" spans="2:32" x14ac:dyDescent="0.25">
      <c r="B63" s="43">
        <v>158.86500000000001</v>
      </c>
      <c r="C63" s="43">
        <v>171.37899999999999</v>
      </c>
      <c r="D63" s="43">
        <v>212.03100000000001</v>
      </c>
      <c r="E63" s="43">
        <v>149.989</v>
      </c>
      <c r="F63" s="43">
        <v>118.473</v>
      </c>
      <c r="G63" s="43">
        <v>134.24100000000001</v>
      </c>
      <c r="J63" s="8"/>
      <c r="K63" s="8"/>
      <c r="L63" s="8"/>
      <c r="M63" s="8"/>
      <c r="N63" s="8"/>
      <c r="O63" s="8"/>
    </row>
    <row r="64" spans="2:32" x14ac:dyDescent="0.25">
      <c r="B64" s="43">
        <v>181.70500000000001</v>
      </c>
      <c r="C64" s="43">
        <v>140.178</v>
      </c>
      <c r="D64" s="43">
        <v>124.47499999999999</v>
      </c>
      <c r="E64" s="43">
        <v>132.63900000000001</v>
      </c>
      <c r="F64" s="43">
        <v>108.066</v>
      </c>
      <c r="G64" s="43">
        <v>82.915999999999997</v>
      </c>
      <c r="I64" s="18" t="s">
        <v>44</v>
      </c>
      <c r="J64" s="18" t="s">
        <v>8</v>
      </c>
      <c r="K64" s="18" t="s">
        <v>7</v>
      </c>
      <c r="L64" s="18" t="s">
        <v>9</v>
      </c>
      <c r="M64" s="18" t="s">
        <v>45</v>
      </c>
      <c r="N64" s="18" t="s">
        <v>46</v>
      </c>
      <c r="O64" s="21"/>
    </row>
    <row r="65" spans="2:15" x14ac:dyDescent="0.25">
      <c r="B65" s="43">
        <v>158.35499999999999</v>
      </c>
      <c r="C65" s="43">
        <v>90.338999999999999</v>
      </c>
      <c r="D65" s="43">
        <v>160.20500000000001</v>
      </c>
      <c r="E65" s="43">
        <v>149.80500000000001</v>
      </c>
      <c r="F65" s="43">
        <v>152.37299999999999</v>
      </c>
      <c r="G65" s="43">
        <v>152.95599999999999</v>
      </c>
      <c r="I65" s="2" t="s">
        <v>47</v>
      </c>
      <c r="J65" s="2">
        <v>17603.1300699202</v>
      </c>
      <c r="K65" s="2">
        <v>5</v>
      </c>
      <c r="L65" s="2">
        <v>3520.6260139840501</v>
      </c>
      <c r="M65" s="2" t="s">
        <v>433</v>
      </c>
      <c r="N65" s="2" t="s">
        <v>434</v>
      </c>
      <c r="O65" s="8"/>
    </row>
    <row r="66" spans="2:15" x14ac:dyDescent="0.25">
      <c r="B66" s="43">
        <v>155.761</v>
      </c>
      <c r="C66" s="43">
        <v>5.8780000000000001</v>
      </c>
      <c r="D66" s="43">
        <v>161.565</v>
      </c>
      <c r="E66" s="43">
        <v>180.64500000000001</v>
      </c>
      <c r="F66" s="43">
        <v>84.29</v>
      </c>
      <c r="G66" s="43">
        <v>192.553</v>
      </c>
      <c r="I66" s="2" t="s">
        <v>48</v>
      </c>
      <c r="J66" s="2">
        <v>137416.80043330599</v>
      </c>
      <c r="K66" s="2">
        <v>87</v>
      </c>
      <c r="L66" s="2">
        <v>1579.50345325639</v>
      </c>
      <c r="M66" s="2"/>
      <c r="N66" s="2"/>
      <c r="O66" s="8"/>
    </row>
    <row r="67" spans="2:15" x14ac:dyDescent="0.25">
      <c r="B67" s="43">
        <v>84.165000000000006</v>
      </c>
      <c r="C67" s="43">
        <v>109.21599999999999</v>
      </c>
      <c r="D67" s="43">
        <v>151.553</v>
      </c>
      <c r="E67" s="43">
        <v>155.155</v>
      </c>
      <c r="F67" s="43">
        <v>168.79900000000001</v>
      </c>
      <c r="G67" s="43"/>
      <c r="I67" s="2" t="s">
        <v>49</v>
      </c>
      <c r="J67" s="2">
        <v>155019.930503226</v>
      </c>
      <c r="K67" s="2">
        <v>92</v>
      </c>
      <c r="L67" s="2"/>
      <c r="M67" s="2"/>
      <c r="N67" s="2"/>
      <c r="O67" s="8"/>
    </row>
    <row r="68" spans="2:15" x14ac:dyDescent="0.25">
      <c r="B68" s="43">
        <v>102.63200000000001</v>
      </c>
      <c r="C68" s="43">
        <v>207.035</v>
      </c>
      <c r="D68" s="43">
        <v>97.394999999999996</v>
      </c>
      <c r="E68" s="43">
        <v>90.894999999999996</v>
      </c>
      <c r="F68" s="43"/>
      <c r="G68" s="43"/>
      <c r="J68" s="8"/>
      <c r="K68" s="8"/>
      <c r="L68" s="8"/>
      <c r="M68" s="8"/>
      <c r="N68" s="8"/>
      <c r="O68" s="8"/>
    </row>
    <row r="69" spans="2:15" x14ac:dyDescent="0.25">
      <c r="B69" s="43">
        <v>156.06</v>
      </c>
      <c r="C69" s="43">
        <v>66.474999999999994</v>
      </c>
      <c r="D69" s="43">
        <v>136.60499999999999</v>
      </c>
      <c r="E69" s="43">
        <v>134.035</v>
      </c>
      <c r="F69" s="43"/>
      <c r="G69" s="43"/>
      <c r="I69" s="18" t="s">
        <v>50</v>
      </c>
      <c r="J69" s="18" t="s">
        <v>51</v>
      </c>
      <c r="K69" s="18" t="s">
        <v>52</v>
      </c>
      <c r="L69" s="18" t="s">
        <v>53</v>
      </c>
      <c r="M69" s="18" t="s">
        <v>0</v>
      </c>
      <c r="N69" s="18" t="s">
        <v>54</v>
      </c>
      <c r="O69" s="21"/>
    </row>
    <row r="70" spans="2:15" x14ac:dyDescent="0.25">
      <c r="B70" s="43">
        <v>139.96199999999999</v>
      </c>
      <c r="C70" s="43">
        <v>60.685000000000002</v>
      </c>
      <c r="D70" s="43">
        <v>64.415000000000006</v>
      </c>
      <c r="E70" s="43">
        <v>195.215</v>
      </c>
      <c r="F70" s="43"/>
      <c r="G70" s="43"/>
      <c r="I70" s="2" t="s">
        <v>435</v>
      </c>
      <c r="J70" s="2">
        <v>31.996424999999999</v>
      </c>
      <c r="K70" s="2" t="s">
        <v>436</v>
      </c>
      <c r="L70" s="2" t="s">
        <v>5</v>
      </c>
      <c r="M70" s="2" t="s">
        <v>6</v>
      </c>
      <c r="N70" s="2">
        <v>0.13115792745955901</v>
      </c>
      <c r="O70" s="8"/>
    </row>
    <row r="71" spans="2:15" x14ac:dyDescent="0.25">
      <c r="B71" s="43">
        <v>182.74100000000001</v>
      </c>
      <c r="C71" s="43">
        <v>52.305</v>
      </c>
      <c r="D71" s="43">
        <v>185.36600000000001</v>
      </c>
      <c r="E71" s="43">
        <v>219.035</v>
      </c>
      <c r="F71" s="43"/>
      <c r="G71" s="43"/>
      <c r="I71" s="2" t="s">
        <v>187</v>
      </c>
      <c r="J71" s="2">
        <v>11.375624999999999</v>
      </c>
      <c r="K71" s="2" t="s">
        <v>437</v>
      </c>
      <c r="L71" s="2" t="s">
        <v>5</v>
      </c>
      <c r="M71" s="2" t="s">
        <v>6</v>
      </c>
      <c r="N71" s="2">
        <v>0.962753442623273</v>
      </c>
      <c r="O71" s="8"/>
    </row>
    <row r="72" spans="2:15" x14ac:dyDescent="0.25">
      <c r="B72" s="43">
        <v>179.42699999999999</v>
      </c>
      <c r="C72" s="43">
        <v>99.905000000000001</v>
      </c>
      <c r="D72" s="43">
        <v>193.88499999999999</v>
      </c>
      <c r="E72" s="43">
        <v>163.79400000000001</v>
      </c>
      <c r="F72" s="43"/>
      <c r="G72" s="43"/>
      <c r="I72" s="2" t="s">
        <v>188</v>
      </c>
      <c r="J72" s="2">
        <v>-1.1218750000000199</v>
      </c>
      <c r="K72" s="2" t="s">
        <v>438</v>
      </c>
      <c r="L72" s="2" t="s">
        <v>5</v>
      </c>
      <c r="M72" s="2" t="s">
        <v>6</v>
      </c>
      <c r="N72" s="2">
        <v>0.99999952776349399</v>
      </c>
      <c r="O72" s="8"/>
    </row>
    <row r="73" spans="2:15" x14ac:dyDescent="0.25">
      <c r="B73" s="43">
        <v>148.19200000000001</v>
      </c>
      <c r="C73" s="43">
        <v>127.50700000000001</v>
      </c>
      <c r="D73" s="43">
        <v>141.797</v>
      </c>
      <c r="E73" s="43">
        <v>207.75</v>
      </c>
      <c r="F73" s="43"/>
      <c r="G73" s="43"/>
      <c r="I73" s="2" t="s">
        <v>189</v>
      </c>
      <c r="J73" s="2">
        <v>29.215624999999999</v>
      </c>
      <c r="K73" s="2" t="s">
        <v>439</v>
      </c>
      <c r="L73" s="2" t="s">
        <v>5</v>
      </c>
      <c r="M73" s="2" t="s">
        <v>6</v>
      </c>
      <c r="N73" s="2">
        <v>0.45626421267441603</v>
      </c>
      <c r="O73" s="8"/>
    </row>
    <row r="74" spans="2:15" x14ac:dyDescent="0.25">
      <c r="B74" s="43"/>
      <c r="C74" s="43">
        <v>168.36500000000001</v>
      </c>
      <c r="D74" s="43">
        <v>209.63499999999999</v>
      </c>
      <c r="E74" s="43"/>
      <c r="F74" s="43"/>
      <c r="G74" s="43"/>
      <c r="I74" s="2" t="s">
        <v>190</v>
      </c>
      <c r="J74" s="2">
        <v>21.9178472222222</v>
      </c>
      <c r="K74" s="2" t="s">
        <v>440</v>
      </c>
      <c r="L74" s="2" t="s">
        <v>5</v>
      </c>
      <c r="M74" s="2" t="s">
        <v>6</v>
      </c>
      <c r="N74" s="2">
        <v>0.771229750593592</v>
      </c>
      <c r="O74" s="8"/>
    </row>
    <row r="75" spans="2:15" x14ac:dyDescent="0.25">
      <c r="B75" s="43"/>
      <c r="C75" s="43">
        <v>93.872</v>
      </c>
      <c r="D75" s="43"/>
      <c r="E75" s="43"/>
      <c r="F75" s="43"/>
      <c r="G75" s="43"/>
      <c r="I75" s="2" t="s">
        <v>184</v>
      </c>
      <c r="J75" s="2">
        <v>-20.620799999999999</v>
      </c>
      <c r="K75" s="2" t="s">
        <v>441</v>
      </c>
      <c r="L75" s="2" t="s">
        <v>5</v>
      </c>
      <c r="M75" s="2" t="s">
        <v>6</v>
      </c>
      <c r="N75" s="2">
        <v>0.56783555450977796</v>
      </c>
      <c r="O75" s="8"/>
    </row>
    <row r="76" spans="2:15" x14ac:dyDescent="0.25">
      <c r="B76" s="43"/>
      <c r="C76" s="43">
        <v>118.705</v>
      </c>
      <c r="D76" s="43"/>
      <c r="E76" s="43"/>
      <c r="F76" s="43"/>
      <c r="G76" s="43"/>
      <c r="I76" s="2" t="s">
        <v>185</v>
      </c>
      <c r="J76" s="2">
        <v>-33.118299999999998</v>
      </c>
      <c r="K76" s="2" t="s">
        <v>442</v>
      </c>
      <c r="L76" s="2" t="s">
        <v>5</v>
      </c>
      <c r="M76" s="2" t="s">
        <v>6</v>
      </c>
      <c r="N76" s="2">
        <v>0.107522183011194</v>
      </c>
      <c r="O76" s="8"/>
    </row>
    <row r="77" spans="2:15" x14ac:dyDescent="0.25">
      <c r="B77" s="43"/>
      <c r="C77" s="43">
        <v>125.111</v>
      </c>
      <c r="D77" s="43"/>
      <c r="E77" s="43"/>
      <c r="F77" s="43"/>
      <c r="G77" s="43"/>
      <c r="I77" s="2" t="s">
        <v>443</v>
      </c>
      <c r="J77" s="2">
        <v>-2.7808000000000099</v>
      </c>
      <c r="K77" s="2" t="s">
        <v>444</v>
      </c>
      <c r="L77" s="2" t="s">
        <v>5</v>
      </c>
      <c r="M77" s="2" t="s">
        <v>6</v>
      </c>
      <c r="N77" s="2">
        <v>0.99996726906509503</v>
      </c>
      <c r="O77" s="8"/>
    </row>
    <row r="78" spans="2:15" x14ac:dyDescent="0.25">
      <c r="B78" s="43"/>
      <c r="C78" s="43">
        <v>207.59100000000001</v>
      </c>
      <c r="D78" s="43"/>
      <c r="E78" s="43"/>
      <c r="F78" s="43"/>
      <c r="G78" s="43"/>
      <c r="I78" s="2" t="s">
        <v>200</v>
      </c>
      <c r="J78" s="2">
        <v>-10.078577777777801</v>
      </c>
      <c r="K78" s="2" t="s">
        <v>445</v>
      </c>
      <c r="L78" s="2" t="s">
        <v>5</v>
      </c>
      <c r="M78" s="2" t="s">
        <v>6</v>
      </c>
      <c r="N78" s="2">
        <v>0.98649425135331603</v>
      </c>
      <c r="O78" s="8"/>
    </row>
    <row r="79" spans="2:15" x14ac:dyDescent="0.25">
      <c r="B79" s="43"/>
      <c r="C79" s="43">
        <v>163.02500000000001</v>
      </c>
      <c r="D79" s="43"/>
      <c r="E79" s="43"/>
      <c r="F79" s="43"/>
      <c r="G79" s="43"/>
      <c r="I79" s="2" t="s">
        <v>186</v>
      </c>
      <c r="J79" s="2">
        <v>-12.4975</v>
      </c>
      <c r="K79" s="2" t="s">
        <v>446</v>
      </c>
      <c r="L79" s="2" t="s">
        <v>5</v>
      </c>
      <c r="M79" s="2" t="s">
        <v>6</v>
      </c>
      <c r="N79" s="2">
        <v>0.94480009483253902</v>
      </c>
      <c r="O79" s="8"/>
    </row>
    <row r="80" spans="2:15" x14ac:dyDescent="0.25">
      <c r="B80" s="43"/>
      <c r="C80" s="43">
        <v>74.373000000000005</v>
      </c>
      <c r="D80" s="43"/>
      <c r="E80" s="43"/>
      <c r="F80" s="43"/>
      <c r="G80" s="43"/>
      <c r="I80" s="2" t="s">
        <v>195</v>
      </c>
      <c r="J80" s="2">
        <v>17.84</v>
      </c>
      <c r="K80" s="2" t="s">
        <v>447</v>
      </c>
      <c r="L80" s="2" t="s">
        <v>5</v>
      </c>
      <c r="M80" s="2" t="s">
        <v>6</v>
      </c>
      <c r="N80" s="2">
        <v>0.86913396496922002</v>
      </c>
      <c r="O80" s="8"/>
    </row>
    <row r="81" spans="1:15" x14ac:dyDescent="0.25">
      <c r="B81" s="43"/>
      <c r="C81" s="43">
        <v>151.964</v>
      </c>
      <c r="D81" s="43"/>
      <c r="E81" s="43"/>
      <c r="F81" s="43"/>
      <c r="G81" s="43"/>
      <c r="I81" s="2" t="s">
        <v>448</v>
      </c>
      <c r="J81" s="2">
        <v>10.5422222222222</v>
      </c>
      <c r="K81" s="2" t="s">
        <v>449</v>
      </c>
      <c r="L81" s="2" t="s">
        <v>5</v>
      </c>
      <c r="M81" s="2" t="s">
        <v>6</v>
      </c>
      <c r="N81" s="2">
        <v>0.987307348563908</v>
      </c>
      <c r="O81" s="8"/>
    </row>
    <row r="82" spans="1:15" x14ac:dyDescent="0.25">
      <c r="B82" s="43"/>
      <c r="C82" s="43">
        <v>118.881</v>
      </c>
      <c r="D82" s="43"/>
      <c r="E82" s="43"/>
      <c r="F82" s="43"/>
      <c r="G82" s="43"/>
      <c r="I82" s="2" t="s">
        <v>197</v>
      </c>
      <c r="J82" s="2">
        <v>30.337499999999999</v>
      </c>
      <c r="K82" s="2" t="s">
        <v>450</v>
      </c>
      <c r="L82" s="2" t="s">
        <v>5</v>
      </c>
      <c r="M82" s="2" t="s">
        <v>6</v>
      </c>
      <c r="N82" s="2">
        <v>0.41301985299687999</v>
      </c>
      <c r="O82" s="8"/>
    </row>
    <row r="83" spans="1:15" x14ac:dyDescent="0.25">
      <c r="B83" s="31"/>
      <c r="C83" s="31"/>
      <c r="D83" s="31"/>
      <c r="E83" s="31"/>
      <c r="F83" s="31"/>
      <c r="G83" s="31"/>
      <c r="I83" s="2" t="s">
        <v>198</v>
      </c>
      <c r="J83" s="2">
        <v>23.039722222222199</v>
      </c>
      <c r="K83" s="2" t="s">
        <v>451</v>
      </c>
      <c r="L83" s="2" t="s">
        <v>5</v>
      </c>
      <c r="M83" s="2" t="s">
        <v>6</v>
      </c>
      <c r="N83" s="2">
        <v>0.73209155373566703</v>
      </c>
      <c r="O83" s="8"/>
    </row>
    <row r="84" spans="1:15" x14ac:dyDescent="0.25">
      <c r="A84" t="s">
        <v>11</v>
      </c>
      <c r="B84" s="44">
        <f>AVERAGE(B58:B82)</f>
        <v>155.15375</v>
      </c>
      <c r="C84" s="44">
        <f t="shared" ref="C84:G84" si="0">AVERAGE(C58:C82)</f>
        <v>123.15727999999997</v>
      </c>
      <c r="D84" s="44">
        <f t="shared" si="0"/>
        <v>143.77647058823527</v>
      </c>
      <c r="E84" s="44">
        <f t="shared" si="0"/>
        <v>156.27487499999998</v>
      </c>
      <c r="F84" s="44">
        <f t="shared" si="0"/>
        <v>125.93940000000001</v>
      </c>
      <c r="G84" s="44">
        <f t="shared" si="0"/>
        <v>133.23733333333334</v>
      </c>
      <c r="I84" s="2" t="s">
        <v>199</v>
      </c>
      <c r="J84" s="2">
        <v>-7.2977777777777701</v>
      </c>
      <c r="K84" s="2" t="s">
        <v>452</v>
      </c>
      <c r="L84" s="2" t="s">
        <v>5</v>
      </c>
      <c r="M84" s="2" t="s">
        <v>6</v>
      </c>
      <c r="N84" s="2">
        <v>0.99864309923318695</v>
      </c>
      <c r="O84" s="8"/>
    </row>
    <row r="85" spans="1:15" x14ac:dyDescent="0.25">
      <c r="A85" t="s">
        <v>12</v>
      </c>
      <c r="B85" s="31">
        <f>STDEV(B58:B82)</f>
        <v>27.027513651832745</v>
      </c>
      <c r="C85" s="31">
        <f t="shared" ref="C85:G85" si="1">STDEV(C58:C82)</f>
        <v>49.646272446948863</v>
      </c>
      <c r="D85" s="31">
        <f t="shared" si="1"/>
        <v>41.062147169135145</v>
      </c>
      <c r="E85" s="31">
        <f t="shared" si="1"/>
        <v>36.78246836719012</v>
      </c>
      <c r="F85" s="31">
        <f t="shared" si="1"/>
        <v>29.185514889715037</v>
      </c>
      <c r="G85" s="31">
        <f t="shared" si="1"/>
        <v>39.325461952149993</v>
      </c>
    </row>
    <row r="88" spans="1:15" s="11" customFormat="1" x14ac:dyDescent="0.25">
      <c r="B88" s="46" t="s">
        <v>523</v>
      </c>
      <c r="C88" s="46"/>
      <c r="D88" s="46"/>
      <c r="E88" s="46"/>
      <c r="F88" s="46"/>
      <c r="G88" s="46"/>
    </row>
    <row r="89" spans="1:15" x14ac:dyDescent="0.25">
      <c r="B89" t="s">
        <v>428</v>
      </c>
    </row>
    <row r="91" spans="1:15" x14ac:dyDescent="0.25">
      <c r="B91" s="17" t="s">
        <v>33</v>
      </c>
      <c r="C91" s="17" t="s">
        <v>98</v>
      </c>
      <c r="D91" s="17" t="s">
        <v>99</v>
      </c>
      <c r="E91" s="17" t="s">
        <v>100</v>
      </c>
      <c r="F91" s="17" t="s">
        <v>101</v>
      </c>
      <c r="G91" s="17" t="s">
        <v>102</v>
      </c>
      <c r="I91" s="18" t="s">
        <v>38</v>
      </c>
      <c r="J91" s="19"/>
    </row>
    <row r="92" spans="1:15" x14ac:dyDescent="0.25">
      <c r="B92" s="55">
        <v>14774.73</v>
      </c>
      <c r="C92" s="55">
        <v>22714.69</v>
      </c>
      <c r="D92" s="55">
        <v>7684.46</v>
      </c>
      <c r="E92" s="55">
        <v>15901.77</v>
      </c>
      <c r="F92" s="55">
        <v>16752.259999999998</v>
      </c>
      <c r="G92" s="55">
        <v>7025.6</v>
      </c>
      <c r="I92" s="2" t="s">
        <v>39</v>
      </c>
      <c r="J92" s="3">
        <v>0.46044840444859603</v>
      </c>
      <c r="K92" s="8"/>
      <c r="L92" s="8"/>
      <c r="M92" s="8"/>
      <c r="N92" s="8"/>
      <c r="O92" s="8"/>
    </row>
    <row r="93" spans="1:15" x14ac:dyDescent="0.25">
      <c r="B93" s="55">
        <v>3629.35</v>
      </c>
      <c r="C93" s="55">
        <v>5953.58</v>
      </c>
      <c r="D93" s="55">
        <v>14596.75</v>
      </c>
      <c r="E93" s="55">
        <v>24009.29</v>
      </c>
      <c r="F93" s="55">
        <v>12699.51</v>
      </c>
      <c r="G93" s="55">
        <v>9205.1299999999992</v>
      </c>
      <c r="I93" s="2" t="s">
        <v>40</v>
      </c>
      <c r="J93" s="3">
        <v>0.80459943755617203</v>
      </c>
      <c r="K93" s="8"/>
      <c r="L93" s="8"/>
      <c r="M93" s="8"/>
      <c r="N93" s="8"/>
      <c r="O93" s="8"/>
    </row>
    <row r="94" spans="1:15" x14ac:dyDescent="0.25">
      <c r="B94" s="55">
        <v>13021.34</v>
      </c>
      <c r="C94" s="55">
        <v>13246.46</v>
      </c>
      <c r="D94" s="55">
        <v>3926.13</v>
      </c>
      <c r="E94" s="55">
        <v>7224.12</v>
      </c>
      <c r="F94" s="55">
        <v>19885.759999999998</v>
      </c>
      <c r="G94" s="55">
        <v>10869.04</v>
      </c>
      <c r="I94" s="2" t="s">
        <v>41</v>
      </c>
      <c r="J94" s="3" t="s">
        <v>6</v>
      </c>
      <c r="K94" s="8"/>
      <c r="L94" s="8"/>
      <c r="M94" s="8"/>
      <c r="N94" s="8"/>
      <c r="O94" s="8"/>
    </row>
    <row r="95" spans="1:15" x14ac:dyDescent="0.25">
      <c r="B95" s="55">
        <v>25660.79</v>
      </c>
      <c r="C95" s="55">
        <v>5975.71</v>
      </c>
      <c r="D95" s="55">
        <v>2189.1</v>
      </c>
      <c r="E95" s="55">
        <v>1759.63</v>
      </c>
      <c r="F95" s="55">
        <v>2040.23</v>
      </c>
      <c r="G95" s="55">
        <v>11673.5</v>
      </c>
      <c r="I95" s="2" t="s">
        <v>42</v>
      </c>
      <c r="J95" s="3" t="s">
        <v>5</v>
      </c>
      <c r="K95" s="8"/>
      <c r="L95" s="8"/>
      <c r="M95" s="8"/>
      <c r="N95" s="8"/>
      <c r="O95" s="8"/>
    </row>
    <row r="96" spans="1:15" x14ac:dyDescent="0.25">
      <c r="B96" s="55">
        <v>8442.11</v>
      </c>
      <c r="C96" s="55">
        <v>15886.13</v>
      </c>
      <c r="D96" s="55">
        <v>4225.54</v>
      </c>
      <c r="E96" s="55">
        <v>1015.64</v>
      </c>
      <c r="F96" s="55">
        <v>22340.74</v>
      </c>
      <c r="G96" s="55">
        <v>1213.29</v>
      </c>
      <c r="I96" s="2" t="s">
        <v>43</v>
      </c>
      <c r="J96" s="3">
        <v>2.6370938121570899E-2</v>
      </c>
      <c r="K96" s="8"/>
      <c r="L96" s="8"/>
      <c r="M96" s="8"/>
      <c r="N96" s="8"/>
      <c r="O96" s="8"/>
    </row>
    <row r="97" spans="2:15" x14ac:dyDescent="0.25">
      <c r="B97" s="55">
        <v>8731.65</v>
      </c>
      <c r="C97" s="55">
        <v>1809.71</v>
      </c>
      <c r="D97" s="55">
        <v>2296.04</v>
      </c>
      <c r="E97" s="55">
        <v>1472.42</v>
      </c>
      <c r="F97" s="55">
        <v>14399.16</v>
      </c>
      <c r="G97" s="55">
        <v>2910.5</v>
      </c>
      <c r="J97" s="8"/>
      <c r="K97" s="8"/>
      <c r="L97" s="8"/>
      <c r="M97" s="8"/>
      <c r="N97" s="8"/>
      <c r="O97" s="8"/>
    </row>
    <row r="98" spans="2:15" x14ac:dyDescent="0.25">
      <c r="B98" s="55">
        <v>4373.22</v>
      </c>
      <c r="C98" s="55">
        <v>2660.54</v>
      </c>
      <c r="D98" s="55">
        <v>2266.79</v>
      </c>
      <c r="E98" s="55">
        <v>1504.68</v>
      </c>
      <c r="F98" s="55">
        <v>1078.8800000000001</v>
      </c>
      <c r="G98" s="55">
        <v>2981.43</v>
      </c>
      <c r="I98" s="18" t="s">
        <v>44</v>
      </c>
      <c r="J98" s="17" t="s">
        <v>8</v>
      </c>
      <c r="K98" s="17" t="s">
        <v>7</v>
      </c>
      <c r="L98" s="17" t="s">
        <v>9</v>
      </c>
      <c r="M98" s="17" t="s">
        <v>45</v>
      </c>
      <c r="N98" s="17" t="s">
        <v>46</v>
      </c>
      <c r="O98" s="21"/>
    </row>
    <row r="99" spans="2:15" x14ac:dyDescent="0.25">
      <c r="B99" s="55">
        <v>463.54</v>
      </c>
      <c r="C99" s="55">
        <v>2299.91</v>
      </c>
      <c r="D99" s="55">
        <v>4390.58</v>
      </c>
      <c r="E99" s="55">
        <v>3771.72</v>
      </c>
      <c r="F99" s="55">
        <v>3659.81</v>
      </c>
      <c r="G99" s="55">
        <v>18291.62</v>
      </c>
      <c r="I99" s="2" t="s">
        <v>47</v>
      </c>
      <c r="J99" s="3">
        <v>113399344.045959</v>
      </c>
      <c r="K99" s="3">
        <v>5</v>
      </c>
      <c r="L99" s="3">
        <v>22679868.809191801</v>
      </c>
      <c r="M99" s="3" t="s">
        <v>104</v>
      </c>
      <c r="N99" s="3" t="s">
        <v>105</v>
      </c>
      <c r="O99" s="8"/>
    </row>
    <row r="100" spans="2:15" x14ac:dyDescent="0.25">
      <c r="B100" s="55">
        <v>2128.88</v>
      </c>
      <c r="C100" s="55">
        <v>4618.6000000000004</v>
      </c>
      <c r="D100" s="55">
        <v>12232.95</v>
      </c>
      <c r="E100" s="55">
        <v>5580.02</v>
      </c>
      <c r="F100" s="55">
        <v>1073.25</v>
      </c>
      <c r="G100" s="55"/>
      <c r="I100" s="2" t="s">
        <v>48</v>
      </c>
      <c r="J100" s="3">
        <v>4186764098.1184502</v>
      </c>
      <c r="K100" s="3">
        <v>85</v>
      </c>
      <c r="L100" s="3">
        <v>49256048.213158302</v>
      </c>
      <c r="M100" s="3"/>
      <c r="N100" s="3"/>
      <c r="O100" s="8"/>
    </row>
    <row r="101" spans="2:15" x14ac:dyDescent="0.25">
      <c r="B101" s="55">
        <v>3262.07</v>
      </c>
      <c r="C101" s="55">
        <v>2697.98</v>
      </c>
      <c r="D101" s="55">
        <v>16667.18</v>
      </c>
      <c r="E101" s="55">
        <v>3642.06</v>
      </c>
      <c r="F101" s="55"/>
      <c r="G101" s="55"/>
      <c r="I101" s="2" t="s">
        <v>49</v>
      </c>
      <c r="J101" s="3">
        <v>4300163442.1644096</v>
      </c>
      <c r="K101" s="3">
        <v>90</v>
      </c>
      <c r="L101" s="3"/>
      <c r="M101" s="3"/>
      <c r="N101" s="3"/>
      <c r="O101" s="8"/>
    </row>
    <row r="102" spans="2:15" x14ac:dyDescent="0.25">
      <c r="B102" s="55">
        <v>1764.73</v>
      </c>
      <c r="C102" s="55">
        <v>994.24</v>
      </c>
      <c r="D102" s="55">
        <v>7668.4</v>
      </c>
      <c r="E102" s="55">
        <v>20181.150000000001</v>
      </c>
      <c r="F102" s="55"/>
      <c r="G102" s="55"/>
      <c r="J102" s="8"/>
      <c r="K102" s="8"/>
      <c r="L102" s="8"/>
      <c r="M102" s="8"/>
      <c r="N102" s="8"/>
      <c r="O102" s="8"/>
    </row>
    <row r="103" spans="2:15" x14ac:dyDescent="0.25">
      <c r="B103" s="55">
        <v>3725.99</v>
      </c>
      <c r="C103" s="55">
        <v>2619.77</v>
      </c>
      <c r="D103" s="55">
        <v>5746.34</v>
      </c>
      <c r="E103" s="55">
        <v>14119.4</v>
      </c>
      <c r="F103" s="55"/>
      <c r="G103" s="55"/>
      <c r="I103" s="18" t="s">
        <v>50</v>
      </c>
      <c r="J103" s="17" t="s">
        <v>51</v>
      </c>
      <c r="K103" s="17" t="s">
        <v>52</v>
      </c>
      <c r="L103" s="17" t="s">
        <v>53</v>
      </c>
      <c r="M103" s="17" t="s">
        <v>0</v>
      </c>
      <c r="N103" s="17" t="s">
        <v>54</v>
      </c>
      <c r="O103" s="21"/>
    </row>
    <row r="104" spans="2:15" x14ac:dyDescent="0.25">
      <c r="B104" s="55">
        <v>1709.43</v>
      </c>
      <c r="C104" s="55">
        <v>7726.55</v>
      </c>
      <c r="D104" s="55">
        <v>1870.84</v>
      </c>
      <c r="E104" s="55">
        <v>1763.16</v>
      </c>
      <c r="F104" s="55"/>
      <c r="G104" s="55"/>
      <c r="I104" s="2" t="s">
        <v>103</v>
      </c>
      <c r="J104" s="3">
        <v>-1003.79155</v>
      </c>
      <c r="K104" s="3" t="s">
        <v>106</v>
      </c>
      <c r="L104" s="3" t="s">
        <v>5</v>
      </c>
      <c r="M104" s="3" t="s">
        <v>6</v>
      </c>
      <c r="N104" s="3">
        <v>0.99768373564277602</v>
      </c>
      <c r="O104" s="8"/>
    </row>
    <row r="105" spans="2:15" x14ac:dyDescent="0.25">
      <c r="B105" s="55">
        <v>7399.17</v>
      </c>
      <c r="C105" s="55">
        <v>694.9</v>
      </c>
      <c r="D105" s="55">
        <v>1217.1199999999999</v>
      </c>
      <c r="E105" s="55">
        <v>11061.43</v>
      </c>
      <c r="F105" s="55"/>
      <c r="G105" s="55"/>
      <c r="I105" s="2" t="s">
        <v>187</v>
      </c>
      <c r="J105" s="3">
        <v>1290.0847794117601</v>
      </c>
      <c r="K105" s="3" t="s">
        <v>107</v>
      </c>
      <c r="L105" s="3" t="s">
        <v>5</v>
      </c>
      <c r="M105" s="3" t="s">
        <v>6</v>
      </c>
      <c r="N105" s="3">
        <v>0.99490826047702596</v>
      </c>
      <c r="O105" s="8"/>
    </row>
    <row r="106" spans="2:15" x14ac:dyDescent="0.25">
      <c r="B106" s="55">
        <v>10717.68</v>
      </c>
      <c r="C106" s="55">
        <v>6649.81</v>
      </c>
      <c r="D106" s="55">
        <v>6817.54</v>
      </c>
      <c r="E106" s="55">
        <v>6900.15</v>
      </c>
      <c r="F106" s="55"/>
      <c r="G106" s="55"/>
      <c r="I106" s="2" t="s">
        <v>188</v>
      </c>
      <c r="J106" s="3">
        <v>101.789374999999</v>
      </c>
      <c r="K106" s="3" t="s">
        <v>108</v>
      </c>
      <c r="L106" s="3" t="s">
        <v>5</v>
      </c>
      <c r="M106" s="3" t="s">
        <v>6</v>
      </c>
      <c r="N106" s="3">
        <v>0.99999998302830495</v>
      </c>
      <c r="O106" s="8"/>
    </row>
    <row r="107" spans="2:15" x14ac:dyDescent="0.25">
      <c r="B107" s="55">
        <v>13177.9</v>
      </c>
      <c r="C107" s="55">
        <v>22050.17</v>
      </c>
      <c r="D107" s="55">
        <v>1652.28</v>
      </c>
      <c r="E107" s="55">
        <v>1447.31</v>
      </c>
      <c r="F107" s="55"/>
      <c r="G107" s="55"/>
      <c r="I107" s="2" t="s">
        <v>189</v>
      </c>
      <c r="J107" s="3">
        <v>-2750.2109722222199</v>
      </c>
      <c r="K107" s="3" t="s">
        <v>109</v>
      </c>
      <c r="L107" s="3" t="s">
        <v>5</v>
      </c>
      <c r="M107" s="3" t="s">
        <v>6</v>
      </c>
      <c r="N107" s="3">
        <v>0.93476581939813796</v>
      </c>
      <c r="O107" s="8"/>
    </row>
    <row r="108" spans="2:15" x14ac:dyDescent="0.25">
      <c r="B108" s="55"/>
      <c r="C108" s="55">
        <v>18997.490000000002</v>
      </c>
      <c r="D108" s="55">
        <v>13289.61</v>
      </c>
      <c r="E108" s="55"/>
      <c r="F108" s="55"/>
      <c r="G108" s="55"/>
      <c r="I108" s="2" t="s">
        <v>190</v>
      </c>
      <c r="J108" s="3">
        <v>-334.85250000000002</v>
      </c>
      <c r="K108" s="3" t="s">
        <v>110</v>
      </c>
      <c r="L108" s="3" t="s">
        <v>5</v>
      </c>
      <c r="M108" s="3" t="s">
        <v>6</v>
      </c>
      <c r="N108" s="3">
        <v>0.99999764178914996</v>
      </c>
      <c r="O108" s="8"/>
    </row>
    <row r="109" spans="2:15" x14ac:dyDescent="0.25">
      <c r="B109" s="55"/>
      <c r="C109" s="55">
        <v>16043.98</v>
      </c>
      <c r="D109" s="55"/>
      <c r="E109" s="55"/>
      <c r="F109" s="55"/>
      <c r="G109" s="55"/>
      <c r="I109" s="2" t="s">
        <v>191</v>
      </c>
      <c r="J109" s="3">
        <v>2293.8763294117698</v>
      </c>
      <c r="K109" s="3" t="s">
        <v>111</v>
      </c>
      <c r="L109" s="3" t="s">
        <v>5</v>
      </c>
      <c r="M109" s="3" t="s">
        <v>6</v>
      </c>
      <c r="N109" s="3">
        <v>0.90310737684886599</v>
      </c>
      <c r="O109" s="8"/>
    </row>
    <row r="110" spans="2:15" x14ac:dyDescent="0.25">
      <c r="B110" s="55"/>
      <c r="C110" s="55">
        <v>16418.53</v>
      </c>
      <c r="D110" s="55"/>
      <c r="E110" s="55"/>
      <c r="F110" s="55"/>
      <c r="G110" s="55"/>
      <c r="I110" s="2" t="s">
        <v>192</v>
      </c>
      <c r="J110" s="3">
        <v>1105.580925</v>
      </c>
      <c r="K110" s="3" t="s">
        <v>112</v>
      </c>
      <c r="L110" s="3" t="s">
        <v>5</v>
      </c>
      <c r="M110" s="3" t="s">
        <v>6</v>
      </c>
      <c r="N110" s="3">
        <v>0.99633673216950802</v>
      </c>
      <c r="O110" s="8"/>
    </row>
    <row r="111" spans="2:15" x14ac:dyDescent="0.25">
      <c r="B111" s="55"/>
      <c r="C111" s="55">
        <v>1077.7</v>
      </c>
      <c r="D111" s="55"/>
      <c r="E111" s="55"/>
      <c r="F111" s="55"/>
      <c r="G111" s="55"/>
      <c r="I111" s="2" t="s">
        <v>193</v>
      </c>
      <c r="J111" s="3">
        <v>-1746.41942222222</v>
      </c>
      <c r="K111" s="3" t="s">
        <v>113</v>
      </c>
      <c r="L111" s="3" t="s">
        <v>5</v>
      </c>
      <c r="M111" s="3" t="s">
        <v>6</v>
      </c>
      <c r="N111" s="3">
        <v>0.98759461293736905</v>
      </c>
      <c r="O111" s="8"/>
    </row>
    <row r="112" spans="2:15" x14ac:dyDescent="0.25">
      <c r="B112" s="55"/>
      <c r="C112" s="55">
        <v>2424.13</v>
      </c>
      <c r="D112" s="55"/>
      <c r="E112" s="55"/>
      <c r="F112" s="55"/>
      <c r="G112" s="55"/>
      <c r="I112" s="2" t="s">
        <v>194</v>
      </c>
      <c r="J112" s="3">
        <v>668.93905000000098</v>
      </c>
      <c r="K112" s="3" t="s">
        <v>114</v>
      </c>
      <c r="L112" s="3" t="s">
        <v>5</v>
      </c>
      <c r="M112" s="3" t="s">
        <v>6</v>
      </c>
      <c r="N112" s="3">
        <v>0.99989928151545004</v>
      </c>
      <c r="O112" s="8"/>
    </row>
    <row r="113" spans="1:15" x14ac:dyDescent="0.25">
      <c r="B113" s="55"/>
      <c r="C113" s="55">
        <v>23991.45</v>
      </c>
      <c r="D113" s="55"/>
      <c r="E113" s="55"/>
      <c r="F113" s="55"/>
      <c r="G113" s="55"/>
      <c r="I113" s="2" t="s">
        <v>186</v>
      </c>
      <c r="J113" s="3">
        <v>-1188.2954044117701</v>
      </c>
      <c r="K113" s="3" t="s">
        <v>115</v>
      </c>
      <c r="L113" s="3" t="s">
        <v>5</v>
      </c>
      <c r="M113" s="3" t="s">
        <v>6</v>
      </c>
      <c r="N113" s="3">
        <v>0.996541092803373</v>
      </c>
      <c r="O113" s="8"/>
    </row>
    <row r="114" spans="1:15" x14ac:dyDescent="0.25">
      <c r="B114" s="55"/>
      <c r="C114" s="55">
        <v>767.11</v>
      </c>
      <c r="D114" s="55"/>
      <c r="E114" s="55"/>
      <c r="F114" s="55"/>
      <c r="G114" s="55"/>
      <c r="I114" s="2" t="s">
        <v>195</v>
      </c>
      <c r="J114" s="3">
        <v>-4040.2957516339902</v>
      </c>
      <c r="K114" s="3" t="s">
        <v>116</v>
      </c>
      <c r="L114" s="3" t="s">
        <v>5</v>
      </c>
      <c r="M114" s="3" t="s">
        <v>6</v>
      </c>
      <c r="N114" s="3">
        <v>0.72900145686507201</v>
      </c>
      <c r="O114" s="8"/>
    </row>
    <row r="115" spans="1:15" x14ac:dyDescent="0.25">
      <c r="B115" s="55"/>
      <c r="C115" s="55">
        <v>2676.62</v>
      </c>
      <c r="D115" s="55"/>
      <c r="E115" s="55"/>
      <c r="F115" s="55"/>
      <c r="G115" s="55"/>
      <c r="I115" s="2" t="s">
        <v>196</v>
      </c>
      <c r="J115" s="3">
        <v>-1624.9372794117601</v>
      </c>
      <c r="K115" s="3" t="s">
        <v>117</v>
      </c>
      <c r="L115" s="3" t="s">
        <v>5</v>
      </c>
      <c r="M115" s="3" t="s">
        <v>6</v>
      </c>
      <c r="N115" s="3">
        <v>0.99433041413659595</v>
      </c>
      <c r="O115" s="8"/>
    </row>
    <row r="116" spans="1:15" x14ac:dyDescent="0.25">
      <c r="B116" s="55"/>
      <c r="C116" s="55">
        <v>16259.31</v>
      </c>
      <c r="D116" s="55"/>
      <c r="E116" s="55"/>
      <c r="F116" s="55"/>
      <c r="G116" s="55"/>
      <c r="I116" s="2" t="s">
        <v>197</v>
      </c>
      <c r="J116" s="3">
        <v>-2852.0003472222202</v>
      </c>
      <c r="K116" s="3" t="s">
        <v>118</v>
      </c>
      <c r="L116" s="3" t="s">
        <v>5</v>
      </c>
      <c r="M116" s="3" t="s">
        <v>6</v>
      </c>
      <c r="N116" s="3">
        <v>0.92454434905447502</v>
      </c>
      <c r="O116" s="8"/>
    </row>
    <row r="117" spans="1:15" x14ac:dyDescent="0.25">
      <c r="B117" s="55"/>
      <c r="C117" s="55"/>
      <c r="D117" s="55"/>
      <c r="E117" s="55"/>
      <c r="F117" s="55"/>
      <c r="G117" s="55"/>
      <c r="I117" s="2" t="s">
        <v>198</v>
      </c>
      <c r="J117" s="3">
        <v>-436.641874999999</v>
      </c>
      <c r="K117" s="3" t="s">
        <v>119</v>
      </c>
      <c r="L117" s="3" t="s">
        <v>5</v>
      </c>
      <c r="M117" s="3" t="s">
        <v>6</v>
      </c>
      <c r="N117" s="3">
        <v>0.99999115347496104</v>
      </c>
      <c r="O117" s="8"/>
    </row>
    <row r="118" spans="1:15" x14ac:dyDescent="0.25">
      <c r="A118" t="s">
        <v>11</v>
      </c>
      <c r="B118" s="61">
        <f>AVERAGE(B92:B116)</f>
        <v>7686.4112499999992</v>
      </c>
      <c r="C118" s="61">
        <f t="shared" ref="C118:G118" si="2">AVERAGE(C92:C116)</f>
        <v>8690.2028000000009</v>
      </c>
      <c r="D118" s="61">
        <f t="shared" si="2"/>
        <v>6396.3323529411746</v>
      </c>
      <c r="E118" s="61">
        <f t="shared" si="2"/>
        <v>7584.6218749999989</v>
      </c>
      <c r="F118" s="61">
        <f t="shared" si="2"/>
        <v>10436.622222222222</v>
      </c>
      <c r="G118" s="61">
        <f t="shared" si="2"/>
        <v>8021.2637500000001</v>
      </c>
      <c r="I118" s="2" t="s">
        <v>199</v>
      </c>
      <c r="J118" s="3">
        <v>2415.3584722222199</v>
      </c>
      <c r="K118" s="3" t="s">
        <v>120</v>
      </c>
      <c r="L118" s="3" t="s">
        <v>5</v>
      </c>
      <c r="M118" s="3" t="s">
        <v>6</v>
      </c>
      <c r="N118" s="3">
        <v>0.98047075809434003</v>
      </c>
      <c r="O118" s="8"/>
    </row>
    <row r="119" spans="1:15" x14ac:dyDescent="0.25">
      <c r="A119" t="s">
        <v>97</v>
      </c>
      <c r="B119" s="60">
        <f>STDEV(B92:B116)</f>
        <v>6630.3268930079939</v>
      </c>
      <c r="C119" s="60">
        <f t="shared" ref="C119:G119" si="3">STDEV(C92:C116)</f>
        <v>7938.0514688547873</v>
      </c>
      <c r="D119" s="60">
        <f t="shared" si="3"/>
        <v>4964.9511301063321</v>
      </c>
      <c r="E119" s="60">
        <f t="shared" si="3"/>
        <v>7348.7885491557672</v>
      </c>
      <c r="F119" s="60">
        <f t="shared" si="3"/>
        <v>8539.3833003323143</v>
      </c>
      <c r="G119" s="60">
        <f t="shared" si="3"/>
        <v>5696.9929313051707</v>
      </c>
    </row>
    <row r="120" spans="1:15" x14ac:dyDescent="0.25">
      <c r="I120" s="2" t="s">
        <v>432</v>
      </c>
    </row>
    <row r="122" spans="1:15" s="11" customFormat="1" x14ac:dyDescent="0.25">
      <c r="B122" s="46" t="s">
        <v>497</v>
      </c>
      <c r="C122" s="46"/>
      <c r="D122" s="46"/>
      <c r="E122" s="46"/>
      <c r="F122" s="46"/>
      <c r="G122" s="46"/>
    </row>
    <row r="123" spans="1:15" x14ac:dyDescent="0.25">
      <c r="B123" t="s">
        <v>431</v>
      </c>
    </row>
    <row r="125" spans="1:15" x14ac:dyDescent="0.25">
      <c r="B125" s="17" t="s">
        <v>33</v>
      </c>
      <c r="C125" s="17" t="s">
        <v>98</v>
      </c>
      <c r="D125" s="17" t="s">
        <v>99</v>
      </c>
      <c r="E125" s="17" t="s">
        <v>100</v>
      </c>
      <c r="F125" s="17" t="s">
        <v>101</v>
      </c>
      <c r="G125" s="17" t="s">
        <v>102</v>
      </c>
      <c r="I125" s="18" t="s">
        <v>38</v>
      </c>
      <c r="J125" s="18"/>
      <c r="K125" s="8"/>
      <c r="L125" s="8"/>
      <c r="M125" s="8"/>
      <c r="N125" s="8"/>
      <c r="O125" s="8"/>
    </row>
    <row r="126" spans="1:15" x14ac:dyDescent="0.25">
      <c r="B126" s="3">
        <v>25.4</v>
      </c>
      <c r="C126" s="3">
        <v>39.770000000000003</v>
      </c>
      <c r="D126" s="3">
        <v>12.98</v>
      </c>
      <c r="E126" s="3">
        <v>27.85</v>
      </c>
      <c r="F126" s="3">
        <v>28.05</v>
      </c>
      <c r="G126" s="3">
        <v>12.87</v>
      </c>
      <c r="I126" s="2" t="s">
        <v>39</v>
      </c>
      <c r="J126" s="2">
        <v>0.51317221906316501</v>
      </c>
      <c r="K126" s="8"/>
      <c r="L126" s="8"/>
      <c r="M126" s="8"/>
      <c r="N126" s="8"/>
      <c r="O126" s="8"/>
    </row>
    <row r="127" spans="1:15" x14ac:dyDescent="0.25">
      <c r="B127" s="3">
        <v>6.07</v>
      </c>
      <c r="C127" s="3">
        <v>10.16</v>
      </c>
      <c r="D127" s="3">
        <v>24.41</v>
      </c>
      <c r="E127" s="3">
        <v>40.15</v>
      </c>
      <c r="F127" s="3">
        <v>22.78</v>
      </c>
      <c r="G127" s="3">
        <v>15.38</v>
      </c>
      <c r="I127" s="2" t="s">
        <v>40</v>
      </c>
      <c r="J127" s="2">
        <v>0.76560051103167703</v>
      </c>
      <c r="K127" s="8"/>
      <c r="L127" s="8"/>
      <c r="M127" s="8"/>
      <c r="N127" s="8"/>
      <c r="O127" s="8"/>
    </row>
    <row r="128" spans="1:15" x14ac:dyDescent="0.25">
      <c r="B128" s="3">
        <v>21.78</v>
      </c>
      <c r="C128" s="3">
        <v>22.16</v>
      </c>
      <c r="D128" s="3">
        <v>6.57</v>
      </c>
      <c r="E128" s="3">
        <v>12.08</v>
      </c>
      <c r="F128" s="3">
        <v>33.24</v>
      </c>
      <c r="G128" s="3">
        <v>18.39</v>
      </c>
      <c r="I128" s="2" t="s">
        <v>41</v>
      </c>
      <c r="J128" s="2" t="s">
        <v>6</v>
      </c>
      <c r="K128" s="8"/>
      <c r="L128" s="8"/>
      <c r="M128" s="8"/>
      <c r="N128" s="8"/>
      <c r="O128" s="8"/>
    </row>
    <row r="129" spans="2:15" x14ac:dyDescent="0.25">
      <c r="B129" s="3">
        <v>42.92</v>
      </c>
      <c r="C129" s="3">
        <v>10.14</v>
      </c>
      <c r="D129" s="3">
        <v>3.66</v>
      </c>
      <c r="E129" s="3">
        <v>2.94</v>
      </c>
      <c r="F129" s="3">
        <v>3.41</v>
      </c>
      <c r="G129" s="3">
        <v>19.54</v>
      </c>
      <c r="I129" s="2" t="s">
        <v>42</v>
      </c>
      <c r="J129" s="2" t="s">
        <v>5</v>
      </c>
      <c r="K129" s="8"/>
      <c r="L129" s="8"/>
      <c r="M129" s="8"/>
      <c r="N129" s="8"/>
      <c r="O129" s="8"/>
    </row>
    <row r="130" spans="2:15" x14ac:dyDescent="0.25">
      <c r="B130" s="3">
        <v>14.56</v>
      </c>
      <c r="C130" s="3">
        <v>27.12</v>
      </c>
      <c r="D130" s="3">
        <v>7.06</v>
      </c>
      <c r="E130" s="3">
        <v>1.71</v>
      </c>
      <c r="F130" s="3">
        <v>37.340000000000003</v>
      </c>
      <c r="G130" s="3">
        <v>2.0299999999999998</v>
      </c>
      <c r="I130" s="2" t="s">
        <v>43</v>
      </c>
      <c r="J130" s="2">
        <v>2.9302071186428202E-2</v>
      </c>
      <c r="K130" s="8"/>
      <c r="L130" s="8"/>
      <c r="M130" s="8"/>
      <c r="N130" s="8"/>
      <c r="O130" s="8"/>
    </row>
    <row r="131" spans="2:15" x14ac:dyDescent="0.25">
      <c r="B131" s="3">
        <v>14.71</v>
      </c>
      <c r="C131" s="3">
        <v>8.25</v>
      </c>
      <c r="D131" s="3">
        <v>3.84</v>
      </c>
      <c r="E131" s="3">
        <v>2.46</v>
      </c>
      <c r="F131" s="3">
        <v>25.62</v>
      </c>
      <c r="G131" s="3">
        <v>5.34</v>
      </c>
      <c r="J131" s="8"/>
      <c r="K131" s="8"/>
      <c r="L131" s="8"/>
      <c r="M131" s="8"/>
      <c r="N131" s="8"/>
      <c r="O131" s="8"/>
    </row>
    <row r="132" spans="2:15" x14ac:dyDescent="0.25">
      <c r="B132" s="3">
        <v>7.31</v>
      </c>
      <c r="C132" s="3">
        <v>4.4400000000000004</v>
      </c>
      <c r="D132" s="3">
        <v>3.79</v>
      </c>
      <c r="E132" s="3">
        <v>2.52</v>
      </c>
      <c r="F132" s="3">
        <v>1.8</v>
      </c>
      <c r="G132" s="3">
        <v>4.9800000000000004</v>
      </c>
      <c r="I132" s="18" t="s">
        <v>44</v>
      </c>
      <c r="J132" s="18" t="s">
        <v>8</v>
      </c>
      <c r="K132" s="18" t="s">
        <v>7</v>
      </c>
      <c r="L132" s="18" t="s">
        <v>9</v>
      </c>
      <c r="M132" s="18" t="s">
        <v>45</v>
      </c>
      <c r="N132" s="18" t="s">
        <v>46</v>
      </c>
      <c r="O132" s="21"/>
    </row>
    <row r="133" spans="2:15" x14ac:dyDescent="0.25">
      <c r="B133" s="3">
        <v>0.78</v>
      </c>
      <c r="C133" s="3">
        <v>3.84</v>
      </c>
      <c r="D133" s="3">
        <v>7.34</v>
      </c>
      <c r="E133" s="3">
        <v>6.31</v>
      </c>
      <c r="F133" s="3">
        <v>6.12</v>
      </c>
      <c r="G133" s="3">
        <v>32.770000000000003</v>
      </c>
      <c r="I133" s="2" t="s">
        <v>47</v>
      </c>
      <c r="J133" s="2">
        <v>359.04888714267798</v>
      </c>
      <c r="K133" s="2">
        <v>5</v>
      </c>
      <c r="L133" s="2">
        <v>71.809777428535497</v>
      </c>
      <c r="M133" s="2" t="s">
        <v>453</v>
      </c>
      <c r="N133" s="2" t="s">
        <v>454</v>
      </c>
      <c r="O133" s="8"/>
    </row>
    <row r="134" spans="2:15" x14ac:dyDescent="0.25">
      <c r="B134" s="3">
        <v>3.56</v>
      </c>
      <c r="C134" s="3">
        <v>7.73</v>
      </c>
      <c r="D134" s="3">
        <v>20.5</v>
      </c>
      <c r="E134" s="3">
        <v>9.33</v>
      </c>
      <c r="F134" s="3">
        <v>1.79</v>
      </c>
      <c r="G134" s="3"/>
      <c r="I134" s="2" t="s">
        <v>48</v>
      </c>
      <c r="J134" s="2">
        <v>11894.313165604601</v>
      </c>
      <c r="K134" s="2">
        <v>85</v>
      </c>
      <c r="L134" s="2">
        <v>139.93309606593601</v>
      </c>
      <c r="M134" s="2"/>
      <c r="N134" s="2"/>
      <c r="O134" s="8"/>
    </row>
    <row r="135" spans="2:15" x14ac:dyDescent="0.25">
      <c r="B135" s="3">
        <v>5.46</v>
      </c>
      <c r="C135" s="3">
        <v>4.51</v>
      </c>
      <c r="D135" s="3">
        <v>27.91</v>
      </c>
      <c r="E135" s="3">
        <v>6.09</v>
      </c>
      <c r="F135" s="3"/>
      <c r="G135" s="3"/>
      <c r="I135" s="2" t="s">
        <v>49</v>
      </c>
      <c r="J135" s="2">
        <v>12253.362052747299</v>
      </c>
      <c r="K135" s="2">
        <v>90</v>
      </c>
      <c r="L135" s="2"/>
      <c r="M135" s="2"/>
      <c r="N135" s="2"/>
      <c r="O135" s="8"/>
    </row>
    <row r="136" spans="2:15" x14ac:dyDescent="0.25">
      <c r="B136" s="3">
        <v>2.95</v>
      </c>
      <c r="C136" s="3">
        <v>1.66</v>
      </c>
      <c r="D136" s="3">
        <v>12.84</v>
      </c>
      <c r="E136" s="3">
        <v>33.74</v>
      </c>
      <c r="F136" s="3"/>
      <c r="G136" s="3"/>
      <c r="J136" s="8"/>
      <c r="K136" s="8"/>
      <c r="L136" s="8"/>
      <c r="M136" s="8"/>
      <c r="N136" s="8"/>
      <c r="O136" s="8"/>
    </row>
    <row r="137" spans="2:15" x14ac:dyDescent="0.25">
      <c r="B137" s="3">
        <v>6.23</v>
      </c>
      <c r="C137" s="3">
        <v>4.38</v>
      </c>
      <c r="D137" s="3">
        <v>9.61</v>
      </c>
      <c r="E137" s="3">
        <v>23.9</v>
      </c>
      <c r="F137" s="3"/>
      <c r="G137" s="3"/>
      <c r="I137" s="18" t="s">
        <v>50</v>
      </c>
      <c r="J137" s="18" t="s">
        <v>51</v>
      </c>
      <c r="K137" s="18" t="s">
        <v>52</v>
      </c>
      <c r="L137" s="18" t="s">
        <v>53</v>
      </c>
      <c r="M137" s="18" t="s">
        <v>0</v>
      </c>
      <c r="N137" s="18" t="s">
        <v>54</v>
      </c>
      <c r="O137" s="21"/>
    </row>
    <row r="138" spans="2:15" x14ac:dyDescent="0.25">
      <c r="B138" s="3">
        <v>2.86</v>
      </c>
      <c r="C138" s="3">
        <v>12.91</v>
      </c>
      <c r="D138" s="3">
        <v>3.13</v>
      </c>
      <c r="E138" s="3">
        <v>2.95</v>
      </c>
      <c r="F138" s="3"/>
      <c r="G138" s="3"/>
      <c r="I138" s="2" t="s">
        <v>435</v>
      </c>
      <c r="J138" s="2">
        <v>-1.9333750000000001</v>
      </c>
      <c r="K138" s="2" t="s">
        <v>455</v>
      </c>
      <c r="L138" s="2" t="s">
        <v>5</v>
      </c>
      <c r="M138" s="2" t="s">
        <v>6</v>
      </c>
      <c r="N138" s="2">
        <v>0.99564267079089697</v>
      </c>
      <c r="O138" s="8"/>
    </row>
    <row r="139" spans="2:15" x14ac:dyDescent="0.25">
      <c r="B139" s="3">
        <v>12.37</v>
      </c>
      <c r="C139" s="3">
        <v>1.1599999999999999</v>
      </c>
      <c r="D139" s="3">
        <v>2.04</v>
      </c>
      <c r="E139" s="3">
        <v>18.579999999999998</v>
      </c>
      <c r="F139" s="3"/>
      <c r="G139" s="3"/>
      <c r="I139" s="2" t="s">
        <v>187</v>
      </c>
      <c r="J139" s="2">
        <v>2.2229779411764699</v>
      </c>
      <c r="K139" s="2" t="s">
        <v>456</v>
      </c>
      <c r="L139" s="2" t="s">
        <v>5</v>
      </c>
      <c r="M139" s="2" t="s">
        <v>6</v>
      </c>
      <c r="N139" s="2">
        <v>0.99435496078825103</v>
      </c>
      <c r="O139" s="8"/>
    </row>
    <row r="140" spans="2:15" x14ac:dyDescent="0.25">
      <c r="B140" s="3">
        <v>17.91</v>
      </c>
      <c r="C140" s="3">
        <v>11.12</v>
      </c>
      <c r="D140" s="3">
        <v>11.39</v>
      </c>
      <c r="E140" s="3">
        <v>11.54</v>
      </c>
      <c r="F140" s="3"/>
      <c r="G140" s="3"/>
      <c r="I140" s="2" t="s">
        <v>188</v>
      </c>
      <c r="J140" s="2">
        <v>0.14499999999999999</v>
      </c>
      <c r="K140" s="2" t="s">
        <v>457</v>
      </c>
      <c r="L140" s="2" t="s">
        <v>5</v>
      </c>
      <c r="M140" s="2" t="s">
        <v>6</v>
      </c>
      <c r="N140" s="2">
        <v>0.999999992679798</v>
      </c>
      <c r="O140" s="8"/>
    </row>
    <row r="141" spans="2:15" x14ac:dyDescent="0.25">
      <c r="B141" s="3">
        <v>22.02</v>
      </c>
      <c r="C141" s="3">
        <v>37.03</v>
      </c>
      <c r="D141" s="3">
        <v>2.76</v>
      </c>
      <c r="E141" s="3">
        <v>2.42</v>
      </c>
      <c r="F141" s="3"/>
      <c r="G141" s="3"/>
      <c r="I141" s="2" t="s">
        <v>189</v>
      </c>
      <c r="J141" s="2">
        <v>-4.8638194444444496</v>
      </c>
      <c r="K141" s="2" t="s">
        <v>458</v>
      </c>
      <c r="L141" s="2" t="s">
        <v>5</v>
      </c>
      <c r="M141" s="2" t="s">
        <v>6</v>
      </c>
      <c r="N141" s="2">
        <v>0.92095387238981097</v>
      </c>
      <c r="O141" s="8"/>
    </row>
    <row r="142" spans="2:15" x14ac:dyDescent="0.25">
      <c r="B142" s="3"/>
      <c r="C142" s="3">
        <v>31.93</v>
      </c>
      <c r="D142" s="3">
        <v>22.2</v>
      </c>
      <c r="E142" s="3"/>
      <c r="F142" s="3"/>
      <c r="G142" s="3"/>
      <c r="I142" s="2" t="s">
        <v>190</v>
      </c>
      <c r="J142" s="2">
        <v>-0.98187500000000205</v>
      </c>
      <c r="K142" s="2" t="s">
        <v>459</v>
      </c>
      <c r="L142" s="2" t="s">
        <v>5</v>
      </c>
      <c r="M142" s="2" t="s">
        <v>6</v>
      </c>
      <c r="N142" s="2">
        <v>0.99996295992548101</v>
      </c>
      <c r="O142" s="8"/>
    </row>
    <row r="143" spans="2:15" x14ac:dyDescent="0.25">
      <c r="B143" s="3"/>
      <c r="C143" s="3">
        <v>26.82</v>
      </c>
      <c r="D143" s="3"/>
      <c r="E143" s="3"/>
      <c r="F143" s="3"/>
      <c r="G143" s="3"/>
      <c r="I143" s="2" t="s">
        <v>184</v>
      </c>
      <c r="J143" s="2">
        <v>4.1563529411764701</v>
      </c>
      <c r="K143" s="2" t="s">
        <v>460</v>
      </c>
      <c r="L143" s="2" t="s">
        <v>5</v>
      </c>
      <c r="M143" s="2" t="s">
        <v>6</v>
      </c>
      <c r="N143" s="2">
        <v>0.87276556946082595</v>
      </c>
      <c r="O143" s="8"/>
    </row>
    <row r="144" spans="2:15" x14ac:dyDescent="0.25">
      <c r="B144" s="3"/>
      <c r="C144" s="3">
        <v>27.49</v>
      </c>
      <c r="D144" s="3"/>
      <c r="E144" s="3"/>
      <c r="F144" s="3"/>
      <c r="G144" s="3"/>
      <c r="I144" s="2" t="s">
        <v>185</v>
      </c>
      <c r="J144" s="2">
        <v>2.0783749999999999</v>
      </c>
      <c r="K144" s="2" t="s">
        <v>461</v>
      </c>
      <c r="L144" s="2" t="s">
        <v>5</v>
      </c>
      <c r="M144" s="2" t="s">
        <v>6</v>
      </c>
      <c r="N144" s="2">
        <v>0.99388843004441596</v>
      </c>
      <c r="O144" s="8"/>
    </row>
    <row r="145" spans="1:15" x14ac:dyDescent="0.25">
      <c r="B145" s="3"/>
      <c r="C145" s="3">
        <v>1.84</v>
      </c>
      <c r="D145" s="3"/>
      <c r="E145" s="3"/>
      <c r="F145" s="3"/>
      <c r="G145" s="3"/>
      <c r="I145" s="2" t="s">
        <v>443</v>
      </c>
      <c r="J145" s="2">
        <v>-2.93044444444444</v>
      </c>
      <c r="K145" s="2" t="s">
        <v>462</v>
      </c>
      <c r="L145" s="2" t="s">
        <v>5</v>
      </c>
      <c r="M145" s="2" t="s">
        <v>6</v>
      </c>
      <c r="N145" s="2">
        <v>0.98784420359941005</v>
      </c>
      <c r="O145" s="8"/>
    </row>
    <row r="146" spans="1:15" x14ac:dyDescent="0.25">
      <c r="B146" s="3"/>
      <c r="C146" s="3">
        <v>4.05</v>
      </c>
      <c r="D146" s="3"/>
      <c r="E146" s="3"/>
      <c r="F146" s="3"/>
      <c r="G146" s="3"/>
      <c r="I146" s="2" t="s">
        <v>200</v>
      </c>
      <c r="J146" s="2">
        <v>0.95149999999999901</v>
      </c>
      <c r="K146" s="2" t="s">
        <v>463</v>
      </c>
      <c r="L146" s="2" t="s">
        <v>5</v>
      </c>
      <c r="M146" s="2" t="s">
        <v>6</v>
      </c>
      <c r="N146" s="2">
        <v>0.99995648890990396</v>
      </c>
      <c r="O146" s="8"/>
    </row>
    <row r="147" spans="1:15" x14ac:dyDescent="0.25">
      <c r="B147" s="3"/>
      <c r="C147" s="3">
        <v>40.17</v>
      </c>
      <c r="D147" s="3"/>
      <c r="E147" s="3"/>
      <c r="F147" s="3"/>
      <c r="G147" s="3"/>
      <c r="I147" s="2" t="s">
        <v>186</v>
      </c>
      <c r="J147" s="2">
        <v>-2.0779779411764698</v>
      </c>
      <c r="K147" s="2" t="s">
        <v>464</v>
      </c>
      <c r="L147" s="2" t="s">
        <v>5</v>
      </c>
      <c r="M147" s="2" t="s">
        <v>6</v>
      </c>
      <c r="N147" s="2">
        <v>0.99588512523110395</v>
      </c>
      <c r="O147" s="8"/>
    </row>
    <row r="148" spans="1:15" x14ac:dyDescent="0.25">
      <c r="B148" s="3"/>
      <c r="C148" s="3">
        <v>1.28</v>
      </c>
      <c r="D148" s="3"/>
      <c r="E148" s="3"/>
      <c r="F148" s="3"/>
      <c r="G148" s="3"/>
      <c r="I148" s="2" t="s">
        <v>195</v>
      </c>
      <c r="J148" s="2">
        <v>-7.0867973856209199</v>
      </c>
      <c r="K148" s="2" t="s">
        <v>465</v>
      </c>
      <c r="L148" s="2" t="s">
        <v>5</v>
      </c>
      <c r="M148" s="2" t="s">
        <v>6</v>
      </c>
      <c r="N148" s="2">
        <v>0.69447141514438904</v>
      </c>
      <c r="O148" s="8"/>
    </row>
    <row r="149" spans="1:15" x14ac:dyDescent="0.25">
      <c r="B149" s="3"/>
      <c r="C149" s="3">
        <v>4.47</v>
      </c>
      <c r="D149" s="3"/>
      <c r="E149" s="3"/>
      <c r="F149" s="3"/>
      <c r="G149" s="3"/>
      <c r="I149" s="2" t="s">
        <v>448</v>
      </c>
      <c r="J149" s="2">
        <v>-3.2048529411764699</v>
      </c>
      <c r="K149" s="2" t="s">
        <v>466</v>
      </c>
      <c r="L149" s="2" t="s">
        <v>5</v>
      </c>
      <c r="M149" s="2" t="s">
        <v>6</v>
      </c>
      <c r="N149" s="2">
        <v>0.98830295685209302</v>
      </c>
      <c r="O149" s="8"/>
    </row>
    <row r="150" spans="1:15" x14ac:dyDescent="0.25">
      <c r="B150" s="3"/>
      <c r="C150" s="3">
        <v>27.17</v>
      </c>
      <c r="D150" s="3"/>
      <c r="E150" s="3"/>
      <c r="F150" s="3"/>
      <c r="G150" s="3"/>
      <c r="I150" s="2" t="s">
        <v>197</v>
      </c>
      <c r="J150" s="2">
        <v>-5.0088194444444403</v>
      </c>
      <c r="K150" s="2" t="s">
        <v>467</v>
      </c>
      <c r="L150" s="2" t="s">
        <v>5</v>
      </c>
      <c r="M150" s="2" t="s">
        <v>6</v>
      </c>
      <c r="N150" s="2">
        <v>0.91130448043739098</v>
      </c>
      <c r="O150" s="8"/>
    </row>
    <row r="151" spans="1:15" x14ac:dyDescent="0.25">
      <c r="I151" s="2" t="s">
        <v>198</v>
      </c>
      <c r="J151" s="2">
        <v>-1.1268750000000001</v>
      </c>
      <c r="K151" s="2" t="s">
        <v>468</v>
      </c>
      <c r="L151" s="2" t="s">
        <v>5</v>
      </c>
      <c r="M151" s="2" t="s">
        <v>6</v>
      </c>
      <c r="N151" s="2">
        <v>0.99992675069064896</v>
      </c>
      <c r="O151" s="8"/>
    </row>
    <row r="152" spans="1:15" x14ac:dyDescent="0.25">
      <c r="A152" t="s">
        <v>11</v>
      </c>
      <c r="B152" s="14">
        <f>AVERAGE(B126:B150)</f>
        <v>12.930625000000001</v>
      </c>
      <c r="C152" s="14">
        <f t="shared" ref="C152:G152" si="4">AVERAGE(C126:C150)</f>
        <v>14.864000000000001</v>
      </c>
      <c r="D152" s="14">
        <f t="shared" si="4"/>
        <v>10.707647058823527</v>
      </c>
      <c r="E152" s="14">
        <f t="shared" si="4"/>
        <v>12.785624999999996</v>
      </c>
      <c r="F152" s="14">
        <f t="shared" si="4"/>
        <v>17.794444444444444</v>
      </c>
      <c r="G152" s="14">
        <f t="shared" si="4"/>
        <v>13.912500000000001</v>
      </c>
      <c r="I152" s="2" t="s">
        <v>199</v>
      </c>
      <c r="J152" s="2">
        <v>3.8819444444444402</v>
      </c>
      <c r="K152" s="2" t="s">
        <v>469</v>
      </c>
      <c r="L152" s="2" t="s">
        <v>5</v>
      </c>
      <c r="M152" s="2" t="s">
        <v>6</v>
      </c>
      <c r="N152" s="2">
        <v>0.98420495403472696</v>
      </c>
      <c r="O152" s="8"/>
    </row>
    <row r="153" spans="1:15" x14ac:dyDescent="0.25">
      <c r="A153" t="s">
        <v>97</v>
      </c>
      <c r="B153" s="51">
        <f>STDEV(B126:B150)</f>
        <v>11.143160813551361</v>
      </c>
      <c r="C153" s="51">
        <f t="shared" ref="C153:G153" si="5">STDEV(C126:C150)</f>
        <v>13.301036926996829</v>
      </c>
      <c r="D153" s="51">
        <f t="shared" si="5"/>
        <v>8.3110953921638462</v>
      </c>
      <c r="E153" s="51">
        <f t="shared" si="5"/>
        <v>12.40559925665289</v>
      </c>
      <c r="F153" s="51">
        <f t="shared" si="5"/>
        <v>14.435350802033796</v>
      </c>
      <c r="G153" s="51">
        <f t="shared" si="5"/>
        <v>10.035889525668793</v>
      </c>
    </row>
    <row r="154" spans="1:15" x14ac:dyDescent="0.25">
      <c r="I154" s="2" t="s">
        <v>432</v>
      </c>
    </row>
    <row r="156" spans="1:15" s="11" customFormat="1" x14ac:dyDescent="0.25">
      <c r="B156" s="46" t="s">
        <v>498</v>
      </c>
      <c r="C156" s="46"/>
      <c r="D156" s="46"/>
      <c r="E156" s="46"/>
      <c r="F156" s="46"/>
      <c r="G156" s="46"/>
    </row>
    <row r="157" spans="1:15" x14ac:dyDescent="0.25">
      <c r="B157" t="s">
        <v>430</v>
      </c>
    </row>
    <row r="159" spans="1:15" x14ac:dyDescent="0.25">
      <c r="B159" s="17" t="s">
        <v>33</v>
      </c>
      <c r="C159" s="17" t="s">
        <v>98</v>
      </c>
      <c r="D159" s="17" t="s">
        <v>99</v>
      </c>
      <c r="E159" s="17" t="s">
        <v>100</v>
      </c>
      <c r="F159" s="17" t="s">
        <v>101</v>
      </c>
      <c r="G159" s="17" t="s">
        <v>102</v>
      </c>
      <c r="I159" s="18" t="s">
        <v>38</v>
      </c>
      <c r="J159" s="18"/>
      <c r="K159" s="8"/>
      <c r="L159" s="8"/>
      <c r="M159" s="8"/>
      <c r="N159" s="8"/>
      <c r="O159" s="8"/>
    </row>
    <row r="160" spans="1:15" x14ac:dyDescent="0.25">
      <c r="B160" s="55">
        <v>2730.07</v>
      </c>
      <c r="C160" s="55">
        <v>5935.22</v>
      </c>
      <c r="D160" s="55">
        <v>1801.9</v>
      </c>
      <c r="E160" s="55">
        <v>2999.25</v>
      </c>
      <c r="F160" s="55">
        <v>3576.28</v>
      </c>
      <c r="G160" s="55">
        <v>831.75</v>
      </c>
      <c r="I160" s="2" t="s">
        <v>39</v>
      </c>
      <c r="J160" s="2">
        <v>0.24149277571085101</v>
      </c>
      <c r="K160" s="8"/>
      <c r="L160" s="8"/>
      <c r="M160" s="8"/>
      <c r="N160" s="8"/>
      <c r="O160" s="8"/>
    </row>
    <row r="161" spans="2:15" x14ac:dyDescent="0.25">
      <c r="B161" s="55">
        <v>2872.19</v>
      </c>
      <c r="C161" s="55">
        <v>358.55</v>
      </c>
      <c r="D161" s="55">
        <v>2722.95</v>
      </c>
      <c r="E161" s="55">
        <v>2491.12</v>
      </c>
      <c r="F161" s="55">
        <v>837.08</v>
      </c>
      <c r="G161" s="55">
        <v>295.20999999999998</v>
      </c>
      <c r="I161" s="2" t="s">
        <v>40</v>
      </c>
      <c r="J161" s="2">
        <v>0.94294833210970996</v>
      </c>
      <c r="K161" s="8"/>
      <c r="L161" s="8"/>
      <c r="M161" s="8"/>
      <c r="N161" s="8"/>
      <c r="O161" s="8"/>
    </row>
    <row r="162" spans="2:15" x14ac:dyDescent="0.25">
      <c r="B162" s="55">
        <v>2997.38</v>
      </c>
      <c r="C162" s="55">
        <v>2151.16</v>
      </c>
      <c r="D162" s="55">
        <v>1047.22</v>
      </c>
      <c r="E162" s="55">
        <v>2420.2199999999998</v>
      </c>
      <c r="F162" s="55">
        <v>3361.9</v>
      </c>
      <c r="G162" s="55">
        <v>2486.94</v>
      </c>
      <c r="I162" s="2" t="s">
        <v>41</v>
      </c>
      <c r="J162" s="2" t="s">
        <v>6</v>
      </c>
      <c r="K162" s="8"/>
      <c r="L162" s="8"/>
      <c r="M162" s="8"/>
      <c r="N162" s="8"/>
      <c r="O162" s="8"/>
    </row>
    <row r="163" spans="2:15" x14ac:dyDescent="0.25">
      <c r="B163" s="55">
        <v>2666.34</v>
      </c>
      <c r="C163" s="55">
        <v>1745.43</v>
      </c>
      <c r="D163" s="55">
        <v>2128.67</v>
      </c>
      <c r="E163" s="55">
        <v>878.64</v>
      </c>
      <c r="F163" s="55">
        <v>3066.46</v>
      </c>
      <c r="G163" s="55">
        <v>2198.87</v>
      </c>
      <c r="I163" s="2" t="s">
        <v>42</v>
      </c>
      <c r="J163" s="2" t="s">
        <v>5</v>
      </c>
      <c r="K163" s="8"/>
      <c r="L163" s="8"/>
      <c r="M163" s="8"/>
      <c r="N163" s="8"/>
      <c r="O163" s="8"/>
    </row>
    <row r="164" spans="2:15" x14ac:dyDescent="0.25">
      <c r="B164" s="55">
        <v>140.88999999999999</v>
      </c>
      <c r="C164" s="55">
        <v>3374.65</v>
      </c>
      <c r="D164" s="55">
        <v>1870.18</v>
      </c>
      <c r="E164" s="55">
        <v>299.27999999999997</v>
      </c>
      <c r="F164" s="55">
        <v>2040.23</v>
      </c>
      <c r="G164" s="55">
        <v>2126.7600000000002</v>
      </c>
      <c r="I164" s="2" t="s">
        <v>43</v>
      </c>
      <c r="J164" s="2">
        <v>1.40064888146493E-2</v>
      </c>
      <c r="K164" s="8"/>
      <c r="L164" s="8"/>
      <c r="M164" s="8"/>
      <c r="N164" s="8"/>
      <c r="O164" s="8"/>
    </row>
    <row r="165" spans="2:15" x14ac:dyDescent="0.25">
      <c r="B165" s="55">
        <v>3142.05</v>
      </c>
      <c r="C165" s="55">
        <v>0</v>
      </c>
      <c r="D165" s="55">
        <v>2232.39</v>
      </c>
      <c r="E165" s="55">
        <v>1079.52</v>
      </c>
      <c r="F165" s="55">
        <v>1017.53</v>
      </c>
      <c r="G165" s="55">
        <v>1137.05</v>
      </c>
      <c r="J165" s="8"/>
      <c r="K165" s="8"/>
      <c r="L165" s="8"/>
      <c r="M165" s="8"/>
      <c r="N165" s="8"/>
      <c r="O165" s="8"/>
    </row>
    <row r="166" spans="2:15" x14ac:dyDescent="0.25">
      <c r="B166" s="55">
        <v>3383.22</v>
      </c>
      <c r="C166" s="55">
        <v>1900.11</v>
      </c>
      <c r="D166" s="55">
        <v>1050.1500000000001</v>
      </c>
      <c r="E166" s="55">
        <v>1504.68</v>
      </c>
      <c r="F166" s="55">
        <v>1078.8800000000001</v>
      </c>
      <c r="G166" s="55">
        <v>1769.93</v>
      </c>
      <c r="I166" s="18" t="s">
        <v>44</v>
      </c>
      <c r="J166" s="18" t="s">
        <v>8</v>
      </c>
      <c r="K166" s="18" t="s">
        <v>7</v>
      </c>
      <c r="L166" s="18" t="s">
        <v>9</v>
      </c>
      <c r="M166" s="18" t="s">
        <v>45</v>
      </c>
      <c r="N166" s="18" t="s">
        <v>46</v>
      </c>
      <c r="O166" s="21"/>
    </row>
    <row r="167" spans="2:15" x14ac:dyDescent="0.25">
      <c r="B167" s="55">
        <v>463.54</v>
      </c>
      <c r="C167" s="55">
        <v>2263.71</v>
      </c>
      <c r="D167" s="55">
        <v>3802.06</v>
      </c>
      <c r="E167" s="55">
        <v>2063.58</v>
      </c>
      <c r="F167" s="55">
        <v>1022.62</v>
      </c>
      <c r="G167" s="55">
        <v>1754.67</v>
      </c>
      <c r="I167" s="2" t="s">
        <v>47</v>
      </c>
      <c r="J167" s="2">
        <v>2180777.3565598298</v>
      </c>
      <c r="K167" s="2">
        <v>5</v>
      </c>
      <c r="L167" s="2">
        <v>436155.47131196602</v>
      </c>
      <c r="M167" s="2" t="s">
        <v>470</v>
      </c>
      <c r="N167" s="2" t="s">
        <v>471</v>
      </c>
      <c r="O167" s="8"/>
    </row>
    <row r="168" spans="2:15" x14ac:dyDescent="0.25">
      <c r="B168" s="55">
        <v>493.63</v>
      </c>
      <c r="C168" s="55">
        <v>4335.08</v>
      </c>
      <c r="D168" s="55">
        <v>319.19</v>
      </c>
      <c r="E168" s="55">
        <v>563.77</v>
      </c>
      <c r="F168" s="55">
        <v>984.82</v>
      </c>
      <c r="G168" s="55">
        <v>2294.9699999999998</v>
      </c>
      <c r="I168" s="2" t="s">
        <v>48</v>
      </c>
      <c r="J168" s="2">
        <v>153516870.028056</v>
      </c>
      <c r="K168" s="2">
        <v>85</v>
      </c>
      <c r="L168" s="2">
        <v>1806080.82385948</v>
      </c>
      <c r="M168" s="2"/>
      <c r="N168" s="2"/>
      <c r="O168" s="8"/>
    </row>
    <row r="169" spans="2:15" x14ac:dyDescent="0.25">
      <c r="B169" s="55">
        <v>3175.59</v>
      </c>
      <c r="C169" s="55">
        <v>1585.05</v>
      </c>
      <c r="D169" s="55">
        <v>2134.5700000000002</v>
      </c>
      <c r="E169" s="55">
        <v>3393.1</v>
      </c>
      <c r="F169" s="55"/>
      <c r="G169" s="55"/>
      <c r="I169" s="2" t="s">
        <v>49</v>
      </c>
      <c r="J169" s="2">
        <v>155697647.384615</v>
      </c>
      <c r="K169" s="2">
        <v>90</v>
      </c>
      <c r="L169" s="2"/>
      <c r="M169" s="2"/>
      <c r="N169" s="2"/>
      <c r="O169" s="8"/>
    </row>
    <row r="170" spans="2:15" x14ac:dyDescent="0.25">
      <c r="B170" s="55">
        <v>1105.3599999999999</v>
      </c>
      <c r="C170" s="55">
        <v>994.24</v>
      </c>
      <c r="D170" s="55">
        <v>4247.91</v>
      </c>
      <c r="E170" s="55">
        <v>3127.73</v>
      </c>
      <c r="F170" s="55"/>
      <c r="G170" s="55"/>
      <c r="J170" s="8"/>
      <c r="K170" s="8"/>
      <c r="L170" s="8"/>
      <c r="M170" s="8"/>
      <c r="N170" s="8"/>
      <c r="O170" s="8"/>
    </row>
    <row r="171" spans="2:15" x14ac:dyDescent="0.25">
      <c r="B171" s="55">
        <v>1819.22</v>
      </c>
      <c r="C171" s="55">
        <v>2556.8200000000002</v>
      </c>
      <c r="D171" s="55">
        <v>1870.84</v>
      </c>
      <c r="E171" s="55">
        <v>2626.71</v>
      </c>
      <c r="F171" s="55"/>
      <c r="G171" s="55"/>
      <c r="I171" s="18" t="s">
        <v>50</v>
      </c>
      <c r="J171" s="18" t="s">
        <v>51</v>
      </c>
      <c r="K171" s="18" t="s">
        <v>52</v>
      </c>
      <c r="L171" s="18" t="s">
        <v>53</v>
      </c>
      <c r="M171" s="18" t="s">
        <v>0</v>
      </c>
      <c r="N171" s="18" t="s">
        <v>54</v>
      </c>
      <c r="O171" s="21"/>
    </row>
    <row r="172" spans="2:15" x14ac:dyDescent="0.25">
      <c r="B172" s="55">
        <v>460.71</v>
      </c>
      <c r="C172" s="55">
        <v>4157.32</v>
      </c>
      <c r="D172" s="55">
        <v>1000.53</v>
      </c>
      <c r="E172" s="55">
        <v>422.97</v>
      </c>
      <c r="F172" s="55"/>
      <c r="G172" s="55"/>
      <c r="I172" s="2" t="s">
        <v>435</v>
      </c>
      <c r="J172" s="2">
        <v>7.1275000000000501</v>
      </c>
      <c r="K172" s="2" t="s">
        <v>472</v>
      </c>
      <c r="L172" s="2" t="s">
        <v>5</v>
      </c>
      <c r="M172" s="2" t="s">
        <v>6</v>
      </c>
      <c r="N172" s="2">
        <v>0.99999999981760401</v>
      </c>
      <c r="O172" s="8"/>
    </row>
    <row r="173" spans="2:15" x14ac:dyDescent="0.25">
      <c r="B173" s="55">
        <v>2201.88</v>
      </c>
      <c r="C173" s="55">
        <v>694.9</v>
      </c>
      <c r="D173" s="55">
        <v>2540.58</v>
      </c>
      <c r="E173" s="55">
        <v>2944.13</v>
      </c>
      <c r="F173" s="55"/>
      <c r="G173" s="55"/>
      <c r="I173" s="2" t="s">
        <v>187</v>
      </c>
      <c r="J173" s="2">
        <v>141.5</v>
      </c>
      <c r="K173" s="2" t="s">
        <v>473</v>
      </c>
      <c r="L173" s="2" t="s">
        <v>5</v>
      </c>
      <c r="M173" s="2" t="s">
        <v>6</v>
      </c>
      <c r="N173" s="2">
        <v>0.999674790930834</v>
      </c>
      <c r="O173" s="8"/>
    </row>
    <row r="174" spans="2:15" x14ac:dyDescent="0.25">
      <c r="B174" s="55">
        <v>1923.61</v>
      </c>
      <c r="C174" s="55">
        <v>848.44</v>
      </c>
      <c r="D174" s="55">
        <v>1652.28</v>
      </c>
      <c r="E174" s="55">
        <v>2405.71</v>
      </c>
      <c r="F174" s="55"/>
      <c r="G174" s="55"/>
      <c r="I174" s="2" t="s">
        <v>188</v>
      </c>
      <c r="J174" s="2">
        <v>234.875</v>
      </c>
      <c r="K174" s="2" t="s">
        <v>474</v>
      </c>
      <c r="L174" s="2" t="s">
        <v>5</v>
      </c>
      <c r="M174" s="2" t="s">
        <v>6</v>
      </c>
      <c r="N174" s="2">
        <v>0.99625565040502395</v>
      </c>
      <c r="O174" s="8"/>
    </row>
    <row r="175" spans="2:15" x14ac:dyDescent="0.25">
      <c r="B175" s="55">
        <v>4851.29</v>
      </c>
      <c r="C175" s="55">
        <v>4469.82</v>
      </c>
      <c r="D175" s="55">
        <v>1741.42</v>
      </c>
      <c r="E175" s="55">
        <v>1447.31</v>
      </c>
      <c r="F175" s="55"/>
      <c r="G175" s="55"/>
      <c r="I175" s="2" t="s">
        <v>189</v>
      </c>
      <c r="J175" s="2">
        <v>264.35416666666703</v>
      </c>
      <c r="K175" s="2" t="s">
        <v>475</v>
      </c>
      <c r="L175" s="2" t="s">
        <v>5</v>
      </c>
      <c r="M175" s="2" t="s">
        <v>6</v>
      </c>
      <c r="N175" s="2">
        <v>0.99698816647662403</v>
      </c>
      <c r="O175" s="8"/>
    </row>
    <row r="176" spans="2:15" x14ac:dyDescent="0.25">
      <c r="B176" s="55"/>
      <c r="C176" s="55">
        <v>3159.76</v>
      </c>
      <c r="D176" s="55"/>
      <c r="E176" s="55"/>
      <c r="F176" s="55"/>
      <c r="G176" s="55"/>
      <c r="I176" s="2" t="s">
        <v>190</v>
      </c>
      <c r="J176" s="2">
        <v>496.465277777778</v>
      </c>
      <c r="K176" s="2" t="s">
        <v>476</v>
      </c>
      <c r="L176" s="2" t="s">
        <v>5</v>
      </c>
      <c r="M176" s="2" t="s">
        <v>6</v>
      </c>
      <c r="N176" s="2">
        <v>0.94874442171768203</v>
      </c>
      <c r="O176" s="8"/>
    </row>
    <row r="177" spans="1:15" x14ac:dyDescent="0.25">
      <c r="B177" s="55"/>
      <c r="C177" s="55">
        <v>2440.7199999999998</v>
      </c>
      <c r="D177" s="55"/>
      <c r="E177" s="55"/>
      <c r="F177" s="55"/>
      <c r="G177" s="55"/>
      <c r="I177" s="2" t="s">
        <v>184</v>
      </c>
      <c r="J177" s="2">
        <v>134.3725</v>
      </c>
      <c r="K177" s="2" t="s">
        <v>477</v>
      </c>
      <c r="L177" s="2" t="s">
        <v>5</v>
      </c>
      <c r="M177" s="2" t="s">
        <v>6</v>
      </c>
      <c r="N177" s="2">
        <v>0.99958964826432894</v>
      </c>
      <c r="O177" s="8"/>
    </row>
    <row r="178" spans="1:15" x14ac:dyDescent="0.25">
      <c r="B178" s="55"/>
      <c r="C178" s="55">
        <v>315.36</v>
      </c>
      <c r="D178" s="55"/>
      <c r="E178" s="55"/>
      <c r="F178" s="55"/>
      <c r="G178" s="55"/>
      <c r="I178" s="2" t="s">
        <v>185</v>
      </c>
      <c r="J178" s="2">
        <v>227.7475</v>
      </c>
      <c r="K178" s="2" t="s">
        <v>478</v>
      </c>
      <c r="L178" s="2" t="s">
        <v>5</v>
      </c>
      <c r="M178" s="2" t="s">
        <v>6</v>
      </c>
      <c r="N178" s="2">
        <v>0.99483604082451105</v>
      </c>
      <c r="O178" s="8"/>
    </row>
    <row r="179" spans="1:15" x14ac:dyDescent="0.25">
      <c r="B179" s="55"/>
      <c r="C179" s="55">
        <v>417.52</v>
      </c>
      <c r="D179" s="55"/>
      <c r="E179" s="55"/>
      <c r="F179" s="55"/>
      <c r="G179" s="55"/>
      <c r="I179" s="2" t="s">
        <v>443</v>
      </c>
      <c r="J179" s="2">
        <v>257.22666666666697</v>
      </c>
      <c r="K179" s="2" t="s">
        <v>479</v>
      </c>
      <c r="L179" s="2" t="s">
        <v>5</v>
      </c>
      <c r="M179" s="2" t="s">
        <v>6</v>
      </c>
      <c r="N179" s="2">
        <v>0.99632475104954499</v>
      </c>
      <c r="O179" s="8"/>
    </row>
    <row r="180" spans="1:15" x14ac:dyDescent="0.25">
      <c r="B180" s="55"/>
      <c r="C180" s="55">
        <v>0</v>
      </c>
      <c r="D180" s="55"/>
      <c r="E180" s="55"/>
      <c r="F180" s="55"/>
      <c r="G180" s="55"/>
      <c r="I180" s="2" t="s">
        <v>200</v>
      </c>
      <c r="J180" s="2">
        <v>489.337777777778</v>
      </c>
      <c r="K180" s="2" t="s">
        <v>480</v>
      </c>
      <c r="L180" s="2" t="s">
        <v>5</v>
      </c>
      <c r="M180" s="2" t="s">
        <v>6</v>
      </c>
      <c r="N180" s="2">
        <v>0.935822903982376</v>
      </c>
      <c r="O180" s="8"/>
    </row>
    <row r="181" spans="1:15" x14ac:dyDescent="0.25">
      <c r="B181" s="55"/>
      <c r="C181" s="55">
        <v>6618.23</v>
      </c>
      <c r="D181" s="55"/>
      <c r="E181" s="55"/>
      <c r="F181" s="55"/>
      <c r="G181" s="55"/>
      <c r="I181" s="2" t="s">
        <v>186</v>
      </c>
      <c r="J181" s="2">
        <v>93.375</v>
      </c>
      <c r="K181" s="2" t="s">
        <v>481</v>
      </c>
      <c r="L181" s="2" t="s">
        <v>5</v>
      </c>
      <c r="M181" s="2" t="s">
        <v>6</v>
      </c>
      <c r="N181" s="2">
        <v>0.99995809627779997</v>
      </c>
      <c r="O181" s="8"/>
    </row>
    <row r="182" spans="1:15" x14ac:dyDescent="0.25">
      <c r="B182" s="55"/>
      <c r="C182" s="55">
        <v>492.13</v>
      </c>
      <c r="D182" s="55"/>
      <c r="E182" s="55"/>
      <c r="F182" s="55"/>
      <c r="G182" s="55"/>
      <c r="I182" s="2" t="s">
        <v>195</v>
      </c>
      <c r="J182" s="2">
        <v>122.854166666667</v>
      </c>
      <c r="K182" s="2" t="s">
        <v>482</v>
      </c>
      <c r="L182" s="2" t="s">
        <v>5</v>
      </c>
      <c r="M182" s="2" t="s">
        <v>6</v>
      </c>
      <c r="N182" s="2">
        <v>0.99992772989893997</v>
      </c>
      <c r="O182" s="8"/>
    </row>
    <row r="183" spans="1:15" x14ac:dyDescent="0.25">
      <c r="B183" s="55"/>
      <c r="C183" s="55">
        <v>2215.89</v>
      </c>
      <c r="D183" s="55"/>
      <c r="E183" s="55"/>
      <c r="F183" s="55"/>
      <c r="G183" s="55"/>
      <c r="I183" s="2" t="s">
        <v>448</v>
      </c>
      <c r="J183" s="2">
        <v>354.965277777778</v>
      </c>
      <c r="K183" s="2" t="s">
        <v>483</v>
      </c>
      <c r="L183" s="2" t="s">
        <v>5</v>
      </c>
      <c r="M183" s="2" t="s">
        <v>6</v>
      </c>
      <c r="N183" s="2">
        <v>0.98813264823114999</v>
      </c>
      <c r="O183" s="8"/>
    </row>
    <row r="184" spans="1:15" x14ac:dyDescent="0.25">
      <c r="B184" s="55"/>
      <c r="C184" s="55">
        <v>583.51</v>
      </c>
      <c r="D184" s="55"/>
      <c r="E184" s="55"/>
      <c r="F184" s="55"/>
      <c r="G184" s="55"/>
      <c r="I184" s="2" t="s">
        <v>197</v>
      </c>
      <c r="J184" s="2">
        <v>29.4791666666667</v>
      </c>
      <c r="K184" s="2" t="s">
        <v>484</v>
      </c>
      <c r="L184" s="2" t="s">
        <v>5</v>
      </c>
      <c r="M184" s="2" t="s">
        <v>6</v>
      </c>
      <c r="N184" s="2">
        <v>0.99999994095974498</v>
      </c>
      <c r="O184" s="8"/>
    </row>
    <row r="185" spans="1:15" x14ac:dyDescent="0.25">
      <c r="B185" s="62"/>
      <c r="C185" s="62"/>
      <c r="D185" s="62"/>
      <c r="E185" s="62"/>
      <c r="F185" s="62"/>
      <c r="G185" s="62"/>
      <c r="I185" s="2" t="s">
        <v>198</v>
      </c>
      <c r="J185" s="2">
        <v>261.590277777778</v>
      </c>
      <c r="K185" s="2" t="s">
        <v>485</v>
      </c>
      <c r="L185" s="2" t="s">
        <v>5</v>
      </c>
      <c r="M185" s="2" t="s">
        <v>6</v>
      </c>
      <c r="N185" s="2">
        <v>0.99713470297863804</v>
      </c>
      <c r="O185" s="8"/>
    </row>
    <row r="186" spans="1:15" x14ac:dyDescent="0.25">
      <c r="A186" t="s">
        <v>11</v>
      </c>
      <c r="B186" s="61">
        <f>AVERAGE(B160:B184)</f>
        <v>2151.6856250000001</v>
      </c>
      <c r="C186" s="61">
        <f t="shared" ref="C186:G186" si="6">AVERAGE(C160:C184)</f>
        <v>2144.5448000000006</v>
      </c>
      <c r="D186" s="61">
        <f t="shared" si="6"/>
        <v>2010.1774999999998</v>
      </c>
      <c r="E186" s="61">
        <f t="shared" si="6"/>
        <v>1916.7325000000001</v>
      </c>
      <c r="F186" s="61">
        <f t="shared" si="6"/>
        <v>1887.3111111111114</v>
      </c>
      <c r="G186" s="61">
        <f t="shared" si="6"/>
        <v>1655.1277777777777</v>
      </c>
      <c r="I186" s="2" t="s">
        <v>199</v>
      </c>
      <c r="J186" s="2">
        <v>232.111111111111</v>
      </c>
      <c r="K186" s="2" t="s">
        <v>486</v>
      </c>
      <c r="L186" s="2" t="s">
        <v>5</v>
      </c>
      <c r="M186" s="2" t="s">
        <v>6</v>
      </c>
      <c r="N186" s="2">
        <v>0.99910742536586294</v>
      </c>
      <c r="O186" s="8"/>
    </row>
    <row r="187" spans="1:15" x14ac:dyDescent="0.25">
      <c r="A187" t="s">
        <v>97</v>
      </c>
      <c r="B187" s="60">
        <f>STDEV(B160:B184)</f>
        <v>1327.378770158032</v>
      </c>
      <c r="C187" s="60">
        <f t="shared" ref="C187:G187" si="7">STDEV(C160:C184)</f>
        <v>1836.9010247699784</v>
      </c>
      <c r="D187" s="60">
        <f t="shared" si="7"/>
        <v>1003.2292912755958</v>
      </c>
      <c r="E187" s="60">
        <f t="shared" si="7"/>
        <v>1035.0011167626826</v>
      </c>
      <c r="F187" s="60">
        <f t="shared" si="7"/>
        <v>1146.51923993281</v>
      </c>
      <c r="G187" s="60">
        <f t="shared" si="7"/>
        <v>744.83406834639675</v>
      </c>
    </row>
    <row r="188" spans="1:15" x14ac:dyDescent="0.25">
      <c r="I188" s="2" t="s">
        <v>429</v>
      </c>
    </row>
  </sheetData>
  <mergeCells count="4">
    <mergeCell ref="C34:E34"/>
    <mergeCell ref="C6:H6"/>
    <mergeCell ref="J6:O6"/>
    <mergeCell ref="C44:E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F67D-03D0-4DF4-83E4-AB209C7BF88F}">
  <dimension ref="A2:P84"/>
  <sheetViews>
    <sheetView topLeftCell="A70" workbookViewId="0">
      <selection activeCell="G71" sqref="G71"/>
    </sheetView>
  </sheetViews>
  <sheetFormatPr defaultRowHeight="15" x14ac:dyDescent="0.25"/>
  <cols>
    <col min="2" max="2" width="11.5703125" customWidth="1"/>
    <col min="3" max="3" width="11.28515625" customWidth="1"/>
    <col min="4" max="4" width="10.7109375" customWidth="1"/>
    <col min="5" max="5" width="11.28515625" customWidth="1"/>
    <col min="6" max="7" width="11.5703125" bestFit="1" customWidth="1"/>
    <col min="8" max="8" width="10.28515625" customWidth="1"/>
    <col min="10" max="10" width="30" customWidth="1"/>
    <col min="11" max="11" width="21.85546875" customWidth="1"/>
    <col min="14" max="14" width="35.28515625" customWidth="1"/>
    <col min="15" max="15" width="9.5703125" customWidth="1"/>
    <col min="16" max="16" width="19.5703125" customWidth="1"/>
    <col min="17" max="17" width="14.5703125" customWidth="1"/>
    <col min="18" max="18" width="29.28515625" customWidth="1"/>
    <col min="19" max="19" width="20.140625" customWidth="1"/>
    <col min="20" max="20" width="13.28515625" customWidth="1"/>
  </cols>
  <sheetData>
    <row r="2" spans="2:10" s="11" customFormat="1" x14ac:dyDescent="0.25">
      <c r="B2" s="46" t="s">
        <v>419</v>
      </c>
      <c r="C2" s="46"/>
      <c r="D2" s="46"/>
    </row>
    <row r="3" spans="2:10" x14ac:dyDescent="0.25">
      <c r="B3" t="s">
        <v>235</v>
      </c>
    </row>
    <row r="5" spans="2:10" x14ac:dyDescent="0.25">
      <c r="B5" s="17" t="s">
        <v>33</v>
      </c>
      <c r="C5" s="17" t="s">
        <v>34</v>
      </c>
      <c r="F5" s="18" t="s">
        <v>27</v>
      </c>
      <c r="G5" s="19"/>
      <c r="H5" s="20"/>
      <c r="I5" s="18"/>
      <c r="J5" s="20"/>
    </row>
    <row r="6" spans="2:10" x14ac:dyDescent="0.25">
      <c r="B6" s="56">
        <v>4.0367918903789306</v>
      </c>
      <c r="C6" s="56">
        <v>2.8514457045411783</v>
      </c>
      <c r="F6" s="2" t="s">
        <v>28</v>
      </c>
      <c r="G6" s="1"/>
      <c r="I6" s="2">
        <v>1.5317633308129E-2</v>
      </c>
    </row>
    <row r="7" spans="2:10" x14ac:dyDescent="0.25">
      <c r="B7" s="56">
        <v>1.8023278393480207</v>
      </c>
      <c r="C7" s="56">
        <v>5.3105984474937955</v>
      </c>
      <c r="F7" s="2" t="s">
        <v>29</v>
      </c>
      <c r="G7" s="1"/>
      <c r="I7" s="2" t="s">
        <v>18</v>
      </c>
    </row>
    <row r="8" spans="2:10" x14ac:dyDescent="0.25">
      <c r="B8" s="56">
        <v>2.1083932360620046</v>
      </c>
      <c r="C8" s="56">
        <v>3.4883489830986112</v>
      </c>
      <c r="F8" s="2" t="s">
        <v>30</v>
      </c>
      <c r="G8" s="1"/>
      <c r="I8" s="2" t="s">
        <v>1</v>
      </c>
    </row>
    <row r="9" spans="2:10" x14ac:dyDescent="0.25">
      <c r="B9" s="56">
        <v>2.9045230125110439</v>
      </c>
      <c r="C9" s="56">
        <v>4.5321629157073753</v>
      </c>
      <c r="F9" s="2" t="s">
        <v>31</v>
      </c>
      <c r="G9" s="1"/>
      <c r="I9" s="2" t="s">
        <v>22</v>
      </c>
    </row>
    <row r="10" spans="2:10" x14ac:dyDescent="0.25">
      <c r="B10" s="56">
        <v>2.5121866427785693</v>
      </c>
      <c r="C10" s="56">
        <v>4.0367918903789306</v>
      </c>
      <c r="F10" s="2" t="s">
        <v>32</v>
      </c>
      <c r="G10" s="1"/>
      <c r="I10" s="2" t="s">
        <v>35</v>
      </c>
    </row>
    <row r="11" spans="2:10" x14ac:dyDescent="0.25">
      <c r="B11" s="56">
        <v>1.6156538294582985</v>
      </c>
      <c r="C11" s="56">
        <v>7.1382874949231043</v>
      </c>
    </row>
    <row r="12" spans="2:10" x14ac:dyDescent="0.25">
      <c r="B12" s="56">
        <v>3.1074832153951992</v>
      </c>
      <c r="C12" s="56">
        <v>3.9107753355899164</v>
      </c>
    </row>
    <row r="13" spans="2:10" x14ac:dyDescent="0.25">
      <c r="B13" s="56">
        <v>4.5993098883231056</v>
      </c>
      <c r="C13" s="56">
        <v>3.1218268939495175</v>
      </c>
    </row>
    <row r="14" spans="2:10" x14ac:dyDescent="0.25">
      <c r="B14" s="56">
        <v>2.4476360197706466</v>
      </c>
      <c r="C14" s="56">
        <v>4.3339369135187518</v>
      </c>
    </row>
    <row r="15" spans="2:10" x14ac:dyDescent="0.25">
      <c r="B15" s="56">
        <v>1.9957843717241803</v>
      </c>
      <c r="C15" s="56">
        <v>2.870797597699482</v>
      </c>
    </row>
    <row r="16" spans="2:10" x14ac:dyDescent="0.25">
      <c r="B16" s="56"/>
      <c r="C16" s="56">
        <v>2.9783819693793534</v>
      </c>
    </row>
    <row r="17" spans="1:10" x14ac:dyDescent="0.25">
      <c r="B17" s="58"/>
      <c r="C17" s="58"/>
    </row>
    <row r="18" spans="1:10" x14ac:dyDescent="0.25">
      <c r="A18" t="s">
        <v>11</v>
      </c>
      <c r="B18" s="66">
        <f>AVERAGE(B6:B16)</f>
        <v>2.7130089945749996</v>
      </c>
      <c r="C18" s="66">
        <f>AVERAGE(C6:C16)</f>
        <v>4.0521231042072738</v>
      </c>
    </row>
    <row r="19" spans="1:10" x14ac:dyDescent="0.25">
      <c r="A19" t="s">
        <v>36</v>
      </c>
      <c r="B19" s="56">
        <f>STDEV(B6:B16)</f>
        <v>0.97337169328706863</v>
      </c>
      <c r="C19" s="56">
        <f>STDEV(C6:C16)</f>
        <v>1.2888603807707399</v>
      </c>
    </row>
    <row r="20" spans="1:10" x14ac:dyDescent="0.25">
      <c r="B20" s="1"/>
      <c r="C20" s="1"/>
    </row>
    <row r="21" spans="1:10" s="11" customFormat="1" x14ac:dyDescent="0.25">
      <c r="B21" s="46" t="s">
        <v>420</v>
      </c>
      <c r="C21" s="46"/>
      <c r="D21" s="46"/>
    </row>
    <row r="22" spans="1:10" x14ac:dyDescent="0.25">
      <c r="B22" t="s">
        <v>235</v>
      </c>
    </row>
    <row r="24" spans="1:10" x14ac:dyDescent="0.25">
      <c r="B24" s="17" t="s">
        <v>33</v>
      </c>
      <c r="C24" s="17" t="s">
        <v>34</v>
      </c>
      <c r="F24" s="18" t="s">
        <v>27</v>
      </c>
      <c r="G24" s="19"/>
      <c r="H24" s="20"/>
      <c r="I24" s="19"/>
      <c r="J24" s="20"/>
    </row>
    <row r="25" spans="1:10" x14ac:dyDescent="0.25">
      <c r="B25" s="56">
        <v>2.79464070321472</v>
      </c>
      <c r="C25" s="56">
        <v>3.8070878109987198</v>
      </c>
      <c r="F25" s="2" t="s">
        <v>28</v>
      </c>
      <c r="G25" s="1"/>
      <c r="I25" s="2">
        <v>8.2110799098003007E-2</v>
      </c>
    </row>
    <row r="26" spans="1:10" x14ac:dyDescent="0.25">
      <c r="B26" s="56">
        <v>1.7570098988910399</v>
      </c>
      <c r="C26" s="56">
        <v>4.1143467678939194</v>
      </c>
      <c r="F26" s="2" t="s">
        <v>29</v>
      </c>
      <c r="G26" s="1"/>
      <c r="I26" s="2" t="s">
        <v>6</v>
      </c>
    </row>
    <row r="27" spans="1:10" x14ac:dyDescent="0.25">
      <c r="B27" s="56">
        <v>2.4067878076966398</v>
      </c>
      <c r="C27" s="56">
        <v>2.5881235821273596</v>
      </c>
      <c r="F27" s="2" t="s">
        <v>30</v>
      </c>
      <c r="G27" s="1"/>
      <c r="I27" s="2" t="s">
        <v>5</v>
      </c>
    </row>
    <row r="28" spans="1:10" x14ac:dyDescent="0.25">
      <c r="B28" s="56">
        <v>2.4420478027118397</v>
      </c>
      <c r="C28" s="56">
        <v>2.79464070321472</v>
      </c>
      <c r="F28" s="2" t="s">
        <v>31</v>
      </c>
      <c r="G28" s="1"/>
      <c r="I28" s="2" t="s">
        <v>22</v>
      </c>
    </row>
    <row r="29" spans="1:10" x14ac:dyDescent="0.25">
      <c r="B29" s="56">
        <v>2.0448752710571196</v>
      </c>
      <c r="C29" s="56">
        <v>1.7368620017060798</v>
      </c>
      <c r="F29" s="2" t="s">
        <v>32</v>
      </c>
      <c r="G29" s="1"/>
      <c r="I29" s="2" t="s">
        <v>37</v>
      </c>
    </row>
    <row r="30" spans="1:10" x14ac:dyDescent="0.25">
      <c r="B30" s="56">
        <v>1.74387875246352</v>
      </c>
      <c r="C30" s="56">
        <v>2.00382516423136</v>
      </c>
    </row>
    <row r="31" spans="1:10" x14ac:dyDescent="0.25">
      <c r="B31" s="56">
        <v>0.75661299133616</v>
      </c>
      <c r="C31" s="56">
        <v>4.0675629464505594</v>
      </c>
    </row>
    <row r="32" spans="1:10" x14ac:dyDescent="0.25">
      <c r="B32" s="56">
        <v>4.5090237237601594</v>
      </c>
      <c r="C32" s="56">
        <v>2.7431829644048</v>
      </c>
    </row>
    <row r="33" spans="1:16" x14ac:dyDescent="0.25">
      <c r="B33" s="56">
        <v>2.3819894919755198</v>
      </c>
      <c r="C33" s="56">
        <v>3.6702494218134403</v>
      </c>
    </row>
    <row r="34" spans="1:16" x14ac:dyDescent="0.25">
      <c r="B34" s="56">
        <v>2.66291800940752</v>
      </c>
      <c r="C34" s="56">
        <v>3.8668993840158397</v>
      </c>
    </row>
    <row r="35" spans="1:16" x14ac:dyDescent="0.25">
      <c r="B35" s="56"/>
      <c r="C35" s="56">
        <v>2.4622544469727998</v>
      </c>
    </row>
    <row r="36" spans="1:16" x14ac:dyDescent="0.25">
      <c r="B36" s="58"/>
      <c r="C36" s="58"/>
    </row>
    <row r="37" spans="1:16" x14ac:dyDescent="0.25">
      <c r="A37" t="s">
        <v>11</v>
      </c>
      <c r="B37" s="59">
        <f>AVERAGE(B25:B35)</f>
        <v>2.3499784452514239</v>
      </c>
      <c r="C37" s="59">
        <f>AVERAGE(C25:C35)</f>
        <v>3.0777304721663268</v>
      </c>
    </row>
    <row r="38" spans="1:16" x14ac:dyDescent="0.25">
      <c r="A38" t="s">
        <v>36</v>
      </c>
      <c r="B38" s="56">
        <f>STDEV(B25:B35)</f>
        <v>0.96152257370412475</v>
      </c>
      <c r="C38" s="56">
        <f>STDEV(C25:C35)</f>
        <v>0.85568443006908113</v>
      </c>
    </row>
    <row r="39" spans="1:16" x14ac:dyDescent="0.25">
      <c r="B39" s="1"/>
      <c r="C39" s="1"/>
    </row>
    <row r="40" spans="1:16" x14ac:dyDescent="0.25">
      <c r="C40" s="23"/>
      <c r="D40" s="23"/>
      <c r="E40" s="23"/>
    </row>
    <row r="41" spans="1:16" s="11" customFormat="1" x14ac:dyDescent="0.25">
      <c r="B41" s="46" t="s">
        <v>421</v>
      </c>
      <c r="C41" s="46"/>
    </row>
    <row r="42" spans="1:16" x14ac:dyDescent="0.25">
      <c r="B42" s="23" t="s">
        <v>236</v>
      </c>
      <c r="C42" s="23"/>
      <c r="D42" s="23"/>
      <c r="J42" s="18" t="s">
        <v>224</v>
      </c>
      <c r="K42" s="18" t="s">
        <v>245</v>
      </c>
      <c r="L42" s="18"/>
      <c r="M42" s="18"/>
      <c r="N42" s="18"/>
      <c r="O42" s="18"/>
      <c r="P42" s="20"/>
    </row>
    <row r="43" spans="1:16" x14ac:dyDescent="0.25">
      <c r="B43" s="26" t="s">
        <v>13</v>
      </c>
      <c r="C43" s="26"/>
      <c r="D43" s="26"/>
      <c r="E43" s="26"/>
      <c r="F43" s="26"/>
      <c r="G43" s="26"/>
      <c r="J43" s="2" t="s">
        <v>246</v>
      </c>
      <c r="K43" s="2">
        <v>0.05</v>
      </c>
      <c r="L43" s="2"/>
      <c r="M43" s="2"/>
      <c r="N43" s="2"/>
      <c r="O43" s="2"/>
    </row>
    <row r="44" spans="1:16" x14ac:dyDescent="0.25">
      <c r="J44" s="2"/>
      <c r="K44" s="2"/>
      <c r="L44" s="2"/>
      <c r="M44" s="2"/>
      <c r="N44" s="2"/>
      <c r="O44" s="2"/>
    </row>
    <row r="45" spans="1:16" x14ac:dyDescent="0.25">
      <c r="B45" s="17" t="s">
        <v>232</v>
      </c>
      <c r="C45" s="17" t="s">
        <v>14</v>
      </c>
      <c r="D45" s="17" t="s">
        <v>15</v>
      </c>
      <c r="E45" s="17" t="s">
        <v>16</v>
      </c>
      <c r="J45" s="2" t="s">
        <v>55</v>
      </c>
      <c r="K45" s="2" t="s">
        <v>56</v>
      </c>
      <c r="L45" s="2" t="s">
        <v>46</v>
      </c>
      <c r="M45" s="2" t="s">
        <v>57</v>
      </c>
      <c r="N45" s="2" t="s">
        <v>19</v>
      </c>
      <c r="O45" s="2"/>
    </row>
    <row r="46" spans="1:16" x14ac:dyDescent="0.25">
      <c r="B46" s="57">
        <v>7.7645749000000004</v>
      </c>
      <c r="C46" s="57">
        <v>6.9285095600000002</v>
      </c>
      <c r="D46" s="57">
        <v>6.3829185099999997</v>
      </c>
      <c r="E46" s="57">
        <v>9.4597917799999998</v>
      </c>
      <c r="J46" s="2" t="s">
        <v>247</v>
      </c>
      <c r="K46" s="2">
        <v>29.3</v>
      </c>
      <c r="L46" s="2">
        <v>6.6904191769999999E-6</v>
      </c>
      <c r="M46" s="2" t="s">
        <v>4</v>
      </c>
      <c r="N46" s="2" t="s">
        <v>1</v>
      </c>
      <c r="O46" s="2"/>
    </row>
    <row r="47" spans="1:16" x14ac:dyDescent="0.25">
      <c r="B47" s="57">
        <v>8.0944807300000008</v>
      </c>
      <c r="C47" s="57">
        <v>6.6943551299999999</v>
      </c>
      <c r="D47" s="57">
        <v>6.2989049599999998</v>
      </c>
      <c r="E47" s="57">
        <v>8.7690706800000005</v>
      </c>
      <c r="J47" s="2" t="s">
        <v>248</v>
      </c>
      <c r="K47" s="2">
        <v>61.1</v>
      </c>
      <c r="L47" s="2">
        <v>9.4038207999999998E-8</v>
      </c>
      <c r="M47" s="2" t="s">
        <v>4</v>
      </c>
      <c r="N47" s="2" t="s">
        <v>1</v>
      </c>
      <c r="O47" s="2"/>
    </row>
    <row r="48" spans="1:16" x14ac:dyDescent="0.25">
      <c r="B48" s="57">
        <v>9.4050505100000006</v>
      </c>
      <c r="C48" s="57">
        <v>6.6353604300000004</v>
      </c>
      <c r="D48" s="57">
        <v>7.0745450700000001</v>
      </c>
      <c r="E48" s="57">
        <v>8.2504405799999994</v>
      </c>
      <c r="J48" s="2"/>
      <c r="K48" s="2"/>
      <c r="L48" s="2"/>
      <c r="M48" s="2"/>
      <c r="N48" s="2"/>
      <c r="O48" s="2"/>
    </row>
    <row r="49" spans="1:16" x14ac:dyDescent="0.25">
      <c r="B49" s="57">
        <v>9.5442847400000002</v>
      </c>
      <c r="C49" s="57">
        <v>7.5309610899999999</v>
      </c>
      <c r="D49" s="57">
        <v>7.2235987799999997</v>
      </c>
      <c r="E49" s="57">
        <v>8.0486469700000001</v>
      </c>
      <c r="J49" s="18" t="s">
        <v>44</v>
      </c>
      <c r="K49" s="18" t="s">
        <v>58</v>
      </c>
      <c r="L49" s="18" t="s">
        <v>7</v>
      </c>
      <c r="M49" s="18" t="s">
        <v>9</v>
      </c>
      <c r="N49" s="18" t="s">
        <v>45</v>
      </c>
      <c r="O49" s="18" t="s">
        <v>46</v>
      </c>
      <c r="P49" s="20"/>
    </row>
    <row r="50" spans="1:16" x14ac:dyDescent="0.25">
      <c r="B50" s="57"/>
      <c r="C50" s="57">
        <v>6.7925101000000003</v>
      </c>
      <c r="D50" s="57">
        <v>6.9010499799999998</v>
      </c>
      <c r="E50" s="57">
        <v>7.9279468599999996</v>
      </c>
      <c r="J50" s="2" t="s">
        <v>247</v>
      </c>
      <c r="K50" s="2">
        <v>8.42</v>
      </c>
      <c r="L50" s="2">
        <v>1</v>
      </c>
      <c r="M50" s="2">
        <v>8.42</v>
      </c>
      <c r="N50" s="2" t="s">
        <v>262</v>
      </c>
      <c r="O50" s="2" t="s">
        <v>263</v>
      </c>
    </row>
    <row r="51" spans="1:16" x14ac:dyDescent="0.25">
      <c r="B51" s="57"/>
      <c r="C51" s="57">
        <v>6.7926849599999999</v>
      </c>
      <c r="D51" s="57">
        <v>7.2312015199999999</v>
      </c>
      <c r="E51" s="57">
        <v>9.3197145300000006</v>
      </c>
      <c r="J51" s="2" t="s">
        <v>248</v>
      </c>
      <c r="K51" s="2">
        <v>17.600000000000001</v>
      </c>
      <c r="L51" s="2">
        <v>2</v>
      </c>
      <c r="M51" s="2">
        <v>8.7899999999999991</v>
      </c>
      <c r="N51" s="2" t="s">
        <v>264</v>
      </c>
      <c r="O51" s="2" t="s">
        <v>265</v>
      </c>
    </row>
    <row r="52" spans="1:16" x14ac:dyDescent="0.25">
      <c r="B52" s="57"/>
      <c r="C52" s="57">
        <v>7.0660251299999999</v>
      </c>
      <c r="D52" s="57">
        <v>6.7633296400000003</v>
      </c>
      <c r="E52" s="57">
        <v>8.9175374299999994</v>
      </c>
      <c r="J52" s="2" t="s">
        <v>59</v>
      </c>
      <c r="K52" s="2">
        <v>6.16</v>
      </c>
      <c r="L52" s="2">
        <v>24</v>
      </c>
      <c r="M52" s="2">
        <v>0.25700000000000001</v>
      </c>
      <c r="N52" s="2"/>
      <c r="O52" s="2"/>
    </row>
    <row r="53" spans="1:16" x14ac:dyDescent="0.25">
      <c r="B53" s="57"/>
      <c r="C53" s="57">
        <v>6.9571515499999999</v>
      </c>
      <c r="D53" s="57">
        <v>6.91200847</v>
      </c>
      <c r="E53" s="57">
        <v>8.9097722099999999</v>
      </c>
      <c r="J53" s="4"/>
      <c r="K53" s="5"/>
      <c r="L53" s="5"/>
      <c r="M53" s="5"/>
      <c r="N53" s="5"/>
      <c r="O53" s="5"/>
    </row>
    <row r="54" spans="1:16" x14ac:dyDescent="0.25">
      <c r="B54" s="51"/>
      <c r="C54" s="51"/>
      <c r="D54" s="51"/>
      <c r="E54" s="51"/>
      <c r="J54" s="18" t="s">
        <v>50</v>
      </c>
      <c r="K54" s="18" t="s">
        <v>60</v>
      </c>
      <c r="L54" s="18" t="s">
        <v>52</v>
      </c>
      <c r="M54" s="18" t="s">
        <v>53</v>
      </c>
      <c r="N54" s="18" t="s">
        <v>0</v>
      </c>
      <c r="O54" s="18" t="s">
        <v>54</v>
      </c>
      <c r="P54" s="20"/>
    </row>
    <row r="55" spans="1:16" x14ac:dyDescent="0.25">
      <c r="A55" t="s">
        <v>11</v>
      </c>
      <c r="B55" s="14">
        <f>AVERAGE(B46:B53)</f>
        <v>8.7020977200000011</v>
      </c>
      <c r="C55" s="14">
        <f>AVERAGE(C46:C53)</f>
        <v>6.9246947437499999</v>
      </c>
      <c r="D55" s="14">
        <f>AVERAGE(D46:D53)</f>
        <v>6.8484446162499992</v>
      </c>
      <c r="E55" s="14">
        <f>AVERAGE(E46:E53)</f>
        <v>8.7003651299999998</v>
      </c>
      <c r="J55" s="2"/>
      <c r="K55" s="2"/>
      <c r="L55" s="2"/>
      <c r="M55" s="2"/>
      <c r="N55" s="2"/>
      <c r="O55" s="2"/>
    </row>
    <row r="56" spans="1:16" x14ac:dyDescent="0.25">
      <c r="A56" t="s">
        <v>12</v>
      </c>
      <c r="B56" s="51">
        <f>STDEV(B46:B53)</f>
        <v>0.90398544350055332</v>
      </c>
      <c r="C56" s="51">
        <f>STDEV(C46:C53)</f>
        <v>0.28291119343421151</v>
      </c>
      <c r="D56" s="51">
        <f>STDEV(D46:D53)</f>
        <v>0.35276976415335953</v>
      </c>
      <c r="E56" s="51">
        <f>STDEV(E46:E53)</f>
        <v>0.5706959093008519</v>
      </c>
      <c r="J56" s="2" t="s">
        <v>259</v>
      </c>
      <c r="K56" s="2">
        <v>1.78</v>
      </c>
      <c r="L56" s="2" t="s">
        <v>266</v>
      </c>
      <c r="M56" s="2" t="s">
        <v>1</v>
      </c>
      <c r="N56" s="2" t="s">
        <v>4</v>
      </c>
      <c r="O56" s="2">
        <v>8.8830345183999997E-5</v>
      </c>
    </row>
    <row r="57" spans="1:16" x14ac:dyDescent="0.25">
      <c r="J57" s="2" t="s">
        <v>260</v>
      </c>
      <c r="K57" s="2">
        <v>1.5E-3</v>
      </c>
      <c r="L57" s="2" t="s">
        <v>267</v>
      </c>
      <c r="M57" s="2" t="s">
        <v>5</v>
      </c>
      <c r="N57" s="2" t="s">
        <v>6</v>
      </c>
      <c r="O57" s="2">
        <v>0.99999999999968903</v>
      </c>
    </row>
    <row r="58" spans="1:16" x14ac:dyDescent="0.25">
      <c r="J58" s="2" t="s">
        <v>268</v>
      </c>
      <c r="K58" s="2">
        <v>1.85</v>
      </c>
      <c r="L58" s="2" t="s">
        <v>269</v>
      </c>
      <c r="M58" s="2" t="s">
        <v>1</v>
      </c>
      <c r="N58" s="2" t="s">
        <v>4</v>
      </c>
      <c r="O58" s="2">
        <v>4.8799741600000002E-5</v>
      </c>
    </row>
    <row r="59" spans="1:16" x14ac:dyDescent="0.25">
      <c r="J59" s="2" t="s">
        <v>261</v>
      </c>
      <c r="K59" s="2">
        <v>-1.78</v>
      </c>
      <c r="L59" s="2" t="s">
        <v>270</v>
      </c>
      <c r="M59" s="2" t="s">
        <v>1</v>
      </c>
      <c r="N59" s="2" t="s">
        <v>4</v>
      </c>
      <c r="O59" s="2">
        <v>4.1554635020000002E-6</v>
      </c>
    </row>
    <row r="60" spans="1:16" x14ac:dyDescent="0.25">
      <c r="J60" s="2" t="s">
        <v>271</v>
      </c>
      <c r="K60" s="2">
        <v>7.6200000000000004E-2</v>
      </c>
      <c r="L60" s="2" t="s">
        <v>272</v>
      </c>
      <c r="M60" s="2" t="s">
        <v>5</v>
      </c>
      <c r="N60" s="2" t="s">
        <v>6</v>
      </c>
      <c r="O60" s="2">
        <v>0.99962271859414198</v>
      </c>
    </row>
    <row r="61" spans="1:16" x14ac:dyDescent="0.25">
      <c r="J61" s="2" t="s">
        <v>273</v>
      </c>
      <c r="K61" s="2">
        <v>1.85</v>
      </c>
      <c r="L61" s="2" t="s">
        <v>274</v>
      </c>
      <c r="M61" s="2" t="s">
        <v>1</v>
      </c>
      <c r="N61" s="2" t="s">
        <v>4</v>
      </c>
      <c r="O61" s="2">
        <v>2.076560778E-6</v>
      </c>
    </row>
    <row r="62" spans="1:16" x14ac:dyDescent="0.25">
      <c r="J62" s="4"/>
      <c r="K62" s="5"/>
      <c r="L62" s="5"/>
      <c r="M62" s="5"/>
      <c r="N62" s="5"/>
      <c r="O62" s="5"/>
    </row>
    <row r="63" spans="1:16" s="11" customFormat="1" x14ac:dyDescent="0.25">
      <c r="B63" s="46" t="s">
        <v>422</v>
      </c>
      <c r="C63" s="46"/>
    </row>
    <row r="64" spans="1:16" x14ac:dyDescent="0.25">
      <c r="B64" s="23" t="s">
        <v>236</v>
      </c>
      <c r="C64" s="23"/>
      <c r="D64" s="23"/>
    </row>
    <row r="65" spans="1:16" x14ac:dyDescent="0.25">
      <c r="B65" s="26" t="s">
        <v>17</v>
      </c>
      <c r="C65" s="26"/>
      <c r="D65" s="26"/>
      <c r="E65" s="26"/>
      <c r="F65" s="26"/>
      <c r="G65" s="26"/>
      <c r="J65" s="18" t="s">
        <v>224</v>
      </c>
      <c r="K65" s="18" t="s">
        <v>245</v>
      </c>
      <c r="L65" s="18"/>
      <c r="M65" s="18"/>
      <c r="N65" s="18"/>
      <c r="O65" s="18"/>
      <c r="P65" s="20"/>
    </row>
    <row r="66" spans="1:16" x14ac:dyDescent="0.25">
      <c r="J66" s="2" t="s">
        <v>246</v>
      </c>
      <c r="K66" s="2">
        <v>0.05</v>
      </c>
      <c r="L66" s="2"/>
      <c r="M66" s="2"/>
      <c r="N66" s="2"/>
      <c r="O66" s="2"/>
    </row>
    <row r="67" spans="1:16" x14ac:dyDescent="0.25">
      <c r="B67" s="17" t="s">
        <v>232</v>
      </c>
      <c r="C67" s="17" t="s">
        <v>14</v>
      </c>
      <c r="D67" s="17" t="s">
        <v>15</v>
      </c>
      <c r="E67" s="17" t="s">
        <v>16</v>
      </c>
      <c r="J67" s="2"/>
      <c r="K67" s="2"/>
      <c r="L67" s="2"/>
      <c r="M67" s="2"/>
      <c r="N67" s="2"/>
      <c r="O67" s="2"/>
    </row>
    <row r="68" spans="1:16" x14ac:dyDescent="0.25">
      <c r="B68" s="57">
        <v>8.8967393900000005</v>
      </c>
      <c r="C68" s="57">
        <v>7.0658087399999996</v>
      </c>
      <c r="D68" s="57">
        <v>7.9793992899999999</v>
      </c>
      <c r="E68" s="57">
        <v>9.3006044699999997</v>
      </c>
      <c r="J68" s="2" t="s">
        <v>55</v>
      </c>
      <c r="K68" s="2" t="s">
        <v>56</v>
      </c>
      <c r="L68" s="2" t="s">
        <v>46</v>
      </c>
      <c r="M68" s="2" t="s">
        <v>57</v>
      </c>
      <c r="N68" s="2" t="s">
        <v>19</v>
      </c>
      <c r="O68" s="2"/>
    </row>
    <row r="69" spans="1:16" x14ac:dyDescent="0.25">
      <c r="B69" s="57">
        <v>7.6711166100000003</v>
      </c>
      <c r="C69" s="57">
        <v>6.3273760499999998</v>
      </c>
      <c r="D69" s="57">
        <v>6.5649552800000004</v>
      </c>
      <c r="E69" s="57">
        <v>8.44562977</v>
      </c>
      <c r="J69" s="2" t="s">
        <v>247</v>
      </c>
      <c r="K69" s="2">
        <v>22.3</v>
      </c>
      <c r="L69" s="2">
        <v>2.1089684102929998E-3</v>
      </c>
      <c r="M69" s="2" t="s">
        <v>2</v>
      </c>
      <c r="N69" s="2" t="s">
        <v>1</v>
      </c>
      <c r="O69" s="2"/>
    </row>
    <row r="70" spans="1:16" x14ac:dyDescent="0.25">
      <c r="B70" s="57">
        <v>7.9476306499999998</v>
      </c>
      <c r="C70" s="57">
        <v>7.0161487100000004</v>
      </c>
      <c r="D70" s="57">
        <v>7.0295665100000004</v>
      </c>
      <c r="E70" s="57">
        <v>7.85523331</v>
      </c>
      <c r="J70" s="2" t="s">
        <v>248</v>
      </c>
      <c r="K70" s="2">
        <v>37.299999999999997</v>
      </c>
      <c r="L70" s="2">
        <v>7.2713984036600001E-4</v>
      </c>
      <c r="M70" s="2" t="s">
        <v>3</v>
      </c>
      <c r="N70" s="2" t="s">
        <v>1</v>
      </c>
      <c r="O70" s="2"/>
    </row>
    <row r="71" spans="1:16" x14ac:dyDescent="0.25">
      <c r="B71" s="57">
        <v>8.6600965100000007</v>
      </c>
      <c r="C71" s="57">
        <v>7.3460050199999998</v>
      </c>
      <c r="D71" s="57">
        <v>7.0701515500000003</v>
      </c>
      <c r="E71" s="57">
        <v>6.9283024199999996</v>
      </c>
      <c r="J71" s="2"/>
      <c r="K71" s="2"/>
      <c r="L71" s="2"/>
      <c r="M71" s="2"/>
      <c r="N71" s="2"/>
      <c r="O71" s="2"/>
    </row>
    <row r="72" spans="1:16" x14ac:dyDescent="0.25">
      <c r="B72" s="57"/>
      <c r="C72" s="57">
        <v>7.0924417799999997</v>
      </c>
      <c r="D72" s="57">
        <v>6.8628513099999999</v>
      </c>
      <c r="E72" s="57">
        <v>7.5984574</v>
      </c>
      <c r="J72" s="18" t="s">
        <v>44</v>
      </c>
      <c r="K72" s="18" t="s">
        <v>58</v>
      </c>
      <c r="L72" s="18" t="s">
        <v>7</v>
      </c>
      <c r="M72" s="18" t="s">
        <v>9</v>
      </c>
      <c r="N72" s="18" t="s">
        <v>45</v>
      </c>
      <c r="O72" s="18" t="s">
        <v>46</v>
      </c>
      <c r="P72" s="20"/>
    </row>
    <row r="73" spans="1:16" x14ac:dyDescent="0.25">
      <c r="B73" s="57"/>
      <c r="C73" s="57">
        <v>7.4135304499999997</v>
      </c>
      <c r="D73" s="57">
        <v>6.3463988799999997</v>
      </c>
      <c r="E73" s="57">
        <v>8.8580287299999991</v>
      </c>
      <c r="J73" s="2" t="s">
        <v>247</v>
      </c>
      <c r="K73" s="2">
        <v>4.09</v>
      </c>
      <c r="L73" s="2">
        <v>1</v>
      </c>
      <c r="M73" s="2">
        <v>4.09</v>
      </c>
      <c r="N73" s="2" t="s">
        <v>275</v>
      </c>
      <c r="O73" s="2" t="s">
        <v>276</v>
      </c>
    </row>
    <row r="74" spans="1:16" x14ac:dyDescent="0.25">
      <c r="B74" s="57"/>
      <c r="C74" s="57">
        <v>6.9779801299999997</v>
      </c>
      <c r="D74" s="57">
        <v>6.9282590700000002</v>
      </c>
      <c r="E74" s="57">
        <v>8.0589778499999998</v>
      </c>
      <c r="J74" s="2" t="s">
        <v>248</v>
      </c>
      <c r="K74" s="2">
        <v>6.84</v>
      </c>
      <c r="L74" s="2">
        <v>2</v>
      </c>
      <c r="M74" s="2">
        <v>3.42</v>
      </c>
      <c r="N74" s="2" t="s">
        <v>277</v>
      </c>
      <c r="O74" s="2" t="s">
        <v>278</v>
      </c>
    </row>
    <row r="75" spans="1:16" x14ac:dyDescent="0.25">
      <c r="B75" s="57"/>
      <c r="C75" s="57">
        <v>7.2027598700000004</v>
      </c>
      <c r="D75" s="57">
        <v>6.0385253199999998</v>
      </c>
      <c r="E75" s="57">
        <v>7.5330345100000002</v>
      </c>
      <c r="J75" s="2" t="s">
        <v>59</v>
      </c>
      <c r="K75" s="2">
        <v>8.27</v>
      </c>
      <c r="L75" s="2">
        <v>24</v>
      </c>
      <c r="M75" s="2">
        <v>0.34499999999999997</v>
      </c>
      <c r="N75" s="2"/>
      <c r="O75" s="2"/>
    </row>
    <row r="76" spans="1:16" x14ac:dyDescent="0.25">
      <c r="B76" s="51"/>
      <c r="C76" s="51"/>
      <c r="D76" s="51"/>
      <c r="E76" s="51"/>
    </row>
    <row r="77" spans="1:16" x14ac:dyDescent="0.25">
      <c r="A77" t="s">
        <v>11</v>
      </c>
      <c r="B77" s="14">
        <f>AVERAGE(B68:B75)</f>
        <v>8.2938957900000005</v>
      </c>
      <c r="C77" s="14">
        <f>AVERAGE(C68:C75)</f>
        <v>7.0552563437499991</v>
      </c>
      <c r="D77" s="14">
        <f>AVERAGE(D68:D75)</f>
        <v>6.8525134012499995</v>
      </c>
      <c r="E77" s="14">
        <f>AVERAGE(E68:E75)</f>
        <v>8.0722835575000005</v>
      </c>
      <c r="J77" s="18" t="s">
        <v>50</v>
      </c>
      <c r="K77" s="18" t="s">
        <v>60</v>
      </c>
      <c r="L77" s="18" t="s">
        <v>52</v>
      </c>
      <c r="M77" s="18" t="s">
        <v>53</v>
      </c>
      <c r="N77" s="18" t="s">
        <v>0</v>
      </c>
      <c r="O77" s="18" t="s">
        <v>54</v>
      </c>
      <c r="P77" s="20"/>
    </row>
    <row r="78" spans="1:16" x14ac:dyDescent="0.25">
      <c r="A78" t="s">
        <v>12</v>
      </c>
      <c r="B78" s="51">
        <f>STDEV(B68:B75)</f>
        <v>0.57887155386152556</v>
      </c>
      <c r="C78" s="51">
        <f>STDEV(C68:C75)</f>
        <v>0.3324062209751612</v>
      </c>
      <c r="D78" s="51">
        <f>STDEV(D68:D75)</f>
        <v>0.58012910265104611</v>
      </c>
      <c r="E78" s="51">
        <f>STDEV(E68:E75)</f>
        <v>0.76875006082123176</v>
      </c>
      <c r="J78" s="2"/>
      <c r="K78" s="2"/>
      <c r="L78" s="2"/>
      <c r="M78" s="2"/>
      <c r="N78" s="2"/>
      <c r="O78" s="2"/>
    </row>
    <row r="79" spans="1:16" x14ac:dyDescent="0.25">
      <c r="J79" s="2" t="s">
        <v>259</v>
      </c>
      <c r="K79" s="2">
        <v>1.24</v>
      </c>
      <c r="L79" s="2" t="s">
        <v>279</v>
      </c>
      <c r="M79" s="2" t="s">
        <v>1</v>
      </c>
      <c r="N79" s="2" t="s">
        <v>18</v>
      </c>
      <c r="O79" s="2">
        <v>2.2817515953201001E-2</v>
      </c>
    </row>
    <row r="80" spans="1:16" x14ac:dyDescent="0.25">
      <c r="J80" s="2" t="s">
        <v>260</v>
      </c>
      <c r="K80" s="2">
        <v>0.222</v>
      </c>
      <c r="L80" s="2" t="s">
        <v>280</v>
      </c>
      <c r="M80" s="2" t="s">
        <v>5</v>
      </c>
      <c r="N80" s="2" t="s">
        <v>6</v>
      </c>
      <c r="O80" s="2">
        <v>0.98870267819556701</v>
      </c>
    </row>
    <row r="81" spans="10:15" x14ac:dyDescent="0.25">
      <c r="J81" s="2" t="s">
        <v>268</v>
      </c>
      <c r="K81" s="2">
        <v>1.44</v>
      </c>
      <c r="L81" s="2" t="s">
        <v>281</v>
      </c>
      <c r="M81" s="2" t="s">
        <v>1</v>
      </c>
      <c r="N81" s="2" t="s">
        <v>2</v>
      </c>
      <c r="O81" s="2">
        <v>6.0608685713109999E-3</v>
      </c>
    </row>
    <row r="82" spans="10:15" x14ac:dyDescent="0.25">
      <c r="J82" s="2" t="s">
        <v>261</v>
      </c>
      <c r="K82" s="2">
        <v>-1.02</v>
      </c>
      <c r="L82" s="2" t="s">
        <v>282</v>
      </c>
      <c r="M82" s="2" t="s">
        <v>1</v>
      </c>
      <c r="N82" s="2" t="s">
        <v>18</v>
      </c>
      <c r="O82" s="2">
        <v>2.1850967147813E-2</v>
      </c>
    </row>
    <row r="83" spans="10:15" x14ac:dyDescent="0.25">
      <c r="J83" s="2" t="s">
        <v>271</v>
      </c>
      <c r="K83" s="2">
        <v>0.20300000000000001</v>
      </c>
      <c r="L83" s="2" t="s">
        <v>283</v>
      </c>
      <c r="M83" s="2" t="s">
        <v>5</v>
      </c>
      <c r="N83" s="2" t="s">
        <v>6</v>
      </c>
      <c r="O83" s="2">
        <v>0.98128906314424802</v>
      </c>
    </row>
    <row r="84" spans="10:15" x14ac:dyDescent="0.25">
      <c r="J84" s="2" t="s">
        <v>273</v>
      </c>
      <c r="K84" s="2">
        <v>1.22</v>
      </c>
      <c r="L84" s="2" t="s">
        <v>284</v>
      </c>
      <c r="M84" s="2" t="s">
        <v>1</v>
      </c>
      <c r="N84" s="2" t="s">
        <v>2</v>
      </c>
      <c r="O84" s="2">
        <v>4.2613141936089999E-3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A3F2-AB7A-4D1A-AA7E-F310DF152296}">
  <dimension ref="A2:N186"/>
  <sheetViews>
    <sheetView workbookViewId="0">
      <selection activeCell="R179" sqref="R179"/>
    </sheetView>
  </sheetViews>
  <sheetFormatPr defaultRowHeight="15" x14ac:dyDescent="0.25"/>
  <cols>
    <col min="2" max="2" width="12" customWidth="1"/>
    <col min="3" max="3" width="15" customWidth="1"/>
    <col min="4" max="4" width="13.7109375" customWidth="1"/>
    <col min="5" max="5" width="15.7109375" customWidth="1"/>
    <col min="6" max="6" width="16.140625" customWidth="1"/>
    <col min="8" max="8" width="40.28515625" customWidth="1"/>
    <col min="9" max="9" width="14.28515625" customWidth="1"/>
    <col min="11" max="11" width="12" customWidth="1"/>
    <col min="12" max="12" width="12.140625" customWidth="1"/>
    <col min="13" max="13" width="14.28515625" customWidth="1"/>
  </cols>
  <sheetData>
    <row r="2" spans="2:13" s="11" customFormat="1" x14ac:dyDescent="0.25">
      <c r="B2" s="46" t="s">
        <v>525</v>
      </c>
      <c r="C2" s="46"/>
      <c r="D2" s="46"/>
      <c r="E2" s="46"/>
      <c r="F2" s="46"/>
      <c r="G2" s="46"/>
      <c r="H2" s="46"/>
    </row>
    <row r="3" spans="2:13" x14ac:dyDescent="0.25">
      <c r="B3" s="22" t="s">
        <v>240</v>
      </c>
      <c r="C3" s="22"/>
      <c r="D3" s="7"/>
      <c r="E3" s="7"/>
      <c r="F3" s="7"/>
      <c r="G3" s="7"/>
      <c r="H3" s="7"/>
    </row>
    <row r="4" spans="2:13" x14ac:dyDescent="0.25">
      <c r="B4" s="22"/>
      <c r="C4" s="22"/>
      <c r="D4" s="7"/>
      <c r="E4" s="7"/>
      <c r="F4" s="7"/>
      <c r="G4" s="7"/>
      <c r="H4" s="7"/>
    </row>
    <row r="5" spans="2:13" x14ac:dyDescent="0.25">
      <c r="B5" s="17" t="s">
        <v>98</v>
      </c>
      <c r="C5" s="17" t="s">
        <v>134</v>
      </c>
      <c r="D5" s="17" t="s">
        <v>100</v>
      </c>
      <c r="E5" s="17" t="s">
        <v>102</v>
      </c>
      <c r="F5" s="17" t="s">
        <v>135</v>
      </c>
      <c r="G5" s="6"/>
      <c r="H5" s="18" t="s">
        <v>38</v>
      </c>
      <c r="I5" s="19"/>
      <c r="J5" s="6"/>
      <c r="K5" s="6"/>
      <c r="L5" s="6"/>
      <c r="M5" s="6"/>
    </row>
    <row r="6" spans="2:13" x14ac:dyDescent="0.25">
      <c r="B6" s="3">
        <v>29</v>
      </c>
      <c r="C6" s="3">
        <v>17</v>
      </c>
      <c r="D6" s="3">
        <v>15</v>
      </c>
      <c r="E6" s="3">
        <v>13</v>
      </c>
      <c r="F6" s="3">
        <v>17</v>
      </c>
      <c r="G6" s="3"/>
      <c r="H6" s="2" t="s">
        <v>39</v>
      </c>
      <c r="I6" s="3">
        <v>1.0429999999999999</v>
      </c>
      <c r="J6" s="3"/>
      <c r="K6" s="3"/>
      <c r="L6" s="3"/>
      <c r="M6" s="3"/>
    </row>
    <row r="7" spans="2:13" x14ac:dyDescent="0.25">
      <c r="B7" s="3">
        <v>23</v>
      </c>
      <c r="C7" s="3">
        <v>17</v>
      </c>
      <c r="D7" s="3">
        <v>14</v>
      </c>
      <c r="E7" s="3">
        <v>12</v>
      </c>
      <c r="F7" s="3">
        <v>17</v>
      </c>
      <c r="G7" s="3"/>
      <c r="H7" s="2" t="s">
        <v>40</v>
      </c>
      <c r="I7" s="3">
        <v>0.4007</v>
      </c>
      <c r="J7" s="3"/>
      <c r="K7" s="3"/>
      <c r="L7" s="3"/>
      <c r="M7" s="3"/>
    </row>
    <row r="8" spans="2:13" x14ac:dyDescent="0.25">
      <c r="B8" s="3">
        <v>22</v>
      </c>
      <c r="C8" s="3">
        <v>19</v>
      </c>
      <c r="D8" s="3">
        <v>13</v>
      </c>
      <c r="E8" s="3">
        <v>13</v>
      </c>
      <c r="F8" s="3">
        <v>18</v>
      </c>
      <c r="G8" s="3"/>
      <c r="H8" s="2" t="s">
        <v>41</v>
      </c>
      <c r="I8" s="3" t="s">
        <v>6</v>
      </c>
      <c r="J8" s="3"/>
      <c r="K8" s="3"/>
      <c r="L8" s="3"/>
      <c r="M8" s="3"/>
    </row>
    <row r="9" spans="2:13" x14ac:dyDescent="0.25">
      <c r="B9" s="3">
        <v>16</v>
      </c>
      <c r="C9" s="3">
        <v>20</v>
      </c>
      <c r="D9" s="3">
        <v>18</v>
      </c>
      <c r="E9" s="3">
        <v>29</v>
      </c>
      <c r="F9" s="3">
        <v>19</v>
      </c>
      <c r="G9" s="3"/>
      <c r="H9" s="2" t="s">
        <v>42</v>
      </c>
      <c r="I9" s="3" t="s">
        <v>5</v>
      </c>
      <c r="J9" s="3"/>
      <c r="K9" s="3"/>
      <c r="L9" s="3"/>
      <c r="M9" s="3"/>
    </row>
    <row r="10" spans="2:13" x14ac:dyDescent="0.25">
      <c r="B10" s="3">
        <v>14</v>
      </c>
      <c r="C10" s="3">
        <v>18</v>
      </c>
      <c r="D10" s="3"/>
      <c r="E10" s="3">
        <v>20</v>
      </c>
      <c r="F10" s="3">
        <v>19</v>
      </c>
      <c r="G10" s="3"/>
      <c r="H10" s="2" t="s">
        <v>43</v>
      </c>
      <c r="I10" s="3">
        <v>0.1153</v>
      </c>
      <c r="J10" s="3"/>
      <c r="K10" s="3"/>
      <c r="L10" s="3"/>
      <c r="M10" s="3"/>
    </row>
    <row r="11" spans="2:13" x14ac:dyDescent="0.25">
      <c r="B11" s="3">
        <v>14</v>
      </c>
      <c r="C11" s="3">
        <v>13</v>
      </c>
      <c r="D11" s="3"/>
      <c r="E11" s="3">
        <v>24</v>
      </c>
      <c r="F11" s="3">
        <v>18</v>
      </c>
      <c r="G11" s="3"/>
      <c r="H11" s="3"/>
      <c r="I11" s="3"/>
      <c r="J11" s="3"/>
      <c r="K11" s="3"/>
      <c r="L11" s="3"/>
      <c r="M11" s="3"/>
    </row>
    <row r="12" spans="2:13" x14ac:dyDescent="0.25">
      <c r="B12" s="3">
        <v>21</v>
      </c>
      <c r="C12" s="3"/>
      <c r="D12" s="3"/>
      <c r="E12" s="3">
        <v>17</v>
      </c>
      <c r="F12" s="3">
        <v>18</v>
      </c>
      <c r="G12" s="3"/>
      <c r="H12" s="2"/>
      <c r="I12" s="3"/>
      <c r="J12" s="3"/>
      <c r="K12" s="3"/>
      <c r="L12" s="3"/>
      <c r="M12" s="3"/>
    </row>
    <row r="13" spans="2:13" x14ac:dyDescent="0.25">
      <c r="B13" s="3"/>
      <c r="C13" s="3"/>
      <c r="D13" s="3"/>
      <c r="E13" s="3">
        <v>17</v>
      </c>
      <c r="F13" s="3">
        <v>14</v>
      </c>
      <c r="G13" s="3"/>
      <c r="H13" s="18" t="s">
        <v>44</v>
      </c>
      <c r="I13" s="17" t="s">
        <v>8</v>
      </c>
      <c r="J13" s="17" t="s">
        <v>7</v>
      </c>
      <c r="K13" s="17" t="s">
        <v>9</v>
      </c>
      <c r="L13" s="17" t="s">
        <v>45</v>
      </c>
      <c r="M13" s="17" t="s">
        <v>46</v>
      </c>
    </row>
    <row r="14" spans="2:13" x14ac:dyDescent="0.25">
      <c r="B14" s="3"/>
      <c r="C14" s="3"/>
      <c r="D14" s="3"/>
      <c r="E14" s="3">
        <v>20</v>
      </c>
      <c r="F14" s="3">
        <v>20</v>
      </c>
      <c r="G14" s="3"/>
      <c r="H14" s="2" t="s">
        <v>47</v>
      </c>
      <c r="I14" s="3">
        <v>66.400000000000006</v>
      </c>
      <c r="J14" s="3">
        <v>4</v>
      </c>
      <c r="K14" s="3">
        <v>16.600000000000001</v>
      </c>
      <c r="L14" s="3" t="s">
        <v>138</v>
      </c>
      <c r="M14" s="3" t="s">
        <v>139</v>
      </c>
    </row>
    <row r="15" spans="2:13" x14ac:dyDescent="0.25">
      <c r="B15" s="3"/>
      <c r="C15" s="3"/>
      <c r="D15" s="3"/>
      <c r="E15" s="3">
        <v>21</v>
      </c>
      <c r="F15" s="3">
        <v>19</v>
      </c>
      <c r="G15" s="3"/>
      <c r="H15" s="2" t="s">
        <v>48</v>
      </c>
      <c r="I15" s="3">
        <v>509.5</v>
      </c>
      <c r="J15" s="3">
        <v>32</v>
      </c>
      <c r="K15" s="3">
        <v>15.92</v>
      </c>
      <c r="L15" s="3"/>
      <c r="M15" s="3"/>
    </row>
    <row r="16" spans="2:13" x14ac:dyDescent="0.25">
      <c r="H16" s="2" t="s">
        <v>49</v>
      </c>
      <c r="I16" s="3">
        <v>575.9</v>
      </c>
      <c r="J16" s="3">
        <v>36</v>
      </c>
      <c r="K16" s="3"/>
      <c r="L16" s="3"/>
      <c r="M16" s="3"/>
    </row>
    <row r="17" spans="1:13" x14ac:dyDescent="0.25">
      <c r="A17" t="s">
        <v>11</v>
      </c>
      <c r="B17" s="44">
        <f>AVERAGE(B6:B15)</f>
        <v>19.857142857142858</v>
      </c>
      <c r="C17" s="44">
        <f t="shared" ref="C17:F17" si="0">AVERAGE(C6:C15)</f>
        <v>17.333333333333332</v>
      </c>
      <c r="D17" s="44">
        <f t="shared" si="0"/>
        <v>15</v>
      </c>
      <c r="E17" s="44">
        <f t="shared" si="0"/>
        <v>18.600000000000001</v>
      </c>
      <c r="F17" s="44">
        <f t="shared" si="0"/>
        <v>17.899999999999999</v>
      </c>
      <c r="I17" s="8"/>
      <c r="J17" s="8"/>
      <c r="K17" s="8"/>
      <c r="L17" s="8"/>
      <c r="M17" s="8"/>
    </row>
    <row r="18" spans="1:13" x14ac:dyDescent="0.25">
      <c r="A18" t="s">
        <v>12</v>
      </c>
      <c r="B18" s="31">
        <f>STDEV(B6:B15)</f>
        <v>5.5205244747388305</v>
      </c>
      <c r="C18" s="31">
        <f t="shared" ref="C18:F18" si="1">STDEV(C6:C15)</f>
        <v>2.42212028327799</v>
      </c>
      <c r="D18" s="31">
        <f t="shared" si="1"/>
        <v>2.1602468994692869</v>
      </c>
      <c r="E18" s="31">
        <f t="shared" si="1"/>
        <v>5.3582750126426992</v>
      </c>
      <c r="F18" s="31">
        <f t="shared" si="1"/>
        <v>1.6633299933166199</v>
      </c>
      <c r="H18" s="18" t="s">
        <v>50</v>
      </c>
      <c r="I18" s="17" t="s">
        <v>51</v>
      </c>
      <c r="J18" s="17" t="s">
        <v>52</v>
      </c>
      <c r="K18" s="17" t="s">
        <v>53</v>
      </c>
      <c r="L18" s="17" t="s">
        <v>0</v>
      </c>
      <c r="M18" s="17" t="s">
        <v>54</v>
      </c>
    </row>
    <row r="19" spans="1:13" x14ac:dyDescent="0.25">
      <c r="H19" s="2" t="s">
        <v>184</v>
      </c>
      <c r="I19" s="3">
        <v>2.524</v>
      </c>
      <c r="J19" s="3" t="s">
        <v>140</v>
      </c>
      <c r="K19" s="3" t="s">
        <v>5</v>
      </c>
      <c r="L19" s="3" t="s">
        <v>6</v>
      </c>
      <c r="M19" s="3">
        <v>0.78590000000000004</v>
      </c>
    </row>
    <row r="20" spans="1:13" x14ac:dyDescent="0.25">
      <c r="H20" s="2" t="s">
        <v>185</v>
      </c>
      <c r="I20" s="3">
        <v>4.8570000000000002</v>
      </c>
      <c r="J20" s="3" t="s">
        <v>141</v>
      </c>
      <c r="K20" s="3" t="s">
        <v>5</v>
      </c>
      <c r="L20" s="3" t="s">
        <v>6</v>
      </c>
      <c r="M20" s="3">
        <v>0.31669999999999998</v>
      </c>
    </row>
    <row r="21" spans="1:13" x14ac:dyDescent="0.25">
      <c r="H21" s="2" t="s">
        <v>200</v>
      </c>
      <c r="I21" s="3">
        <v>1.2569999999999999</v>
      </c>
      <c r="J21" s="3" t="s">
        <v>142</v>
      </c>
      <c r="K21" s="3" t="s">
        <v>5</v>
      </c>
      <c r="L21" s="3" t="s">
        <v>6</v>
      </c>
      <c r="M21" s="3">
        <v>0.96740000000000004</v>
      </c>
    </row>
    <row r="22" spans="1:13" x14ac:dyDescent="0.25">
      <c r="H22" s="2" t="s">
        <v>201</v>
      </c>
      <c r="I22" s="3">
        <v>1.9570000000000001</v>
      </c>
      <c r="J22" s="3" t="s">
        <v>143</v>
      </c>
      <c r="K22" s="3" t="s">
        <v>5</v>
      </c>
      <c r="L22" s="3" t="s">
        <v>6</v>
      </c>
      <c r="M22" s="3">
        <v>0.85550000000000004</v>
      </c>
    </row>
    <row r="23" spans="1:13" x14ac:dyDescent="0.25">
      <c r="H23" s="2" t="s">
        <v>186</v>
      </c>
      <c r="I23" s="3">
        <v>2.3330000000000002</v>
      </c>
      <c r="J23" s="3" t="s">
        <v>144</v>
      </c>
      <c r="K23" s="3" t="s">
        <v>5</v>
      </c>
      <c r="L23" s="3" t="s">
        <v>6</v>
      </c>
      <c r="M23" s="3">
        <v>0.89249999999999996</v>
      </c>
    </row>
    <row r="24" spans="1:13" x14ac:dyDescent="0.25">
      <c r="H24" s="2" t="s">
        <v>202</v>
      </c>
      <c r="I24" s="3">
        <v>-1.2669999999999999</v>
      </c>
      <c r="J24" s="3" t="s">
        <v>145</v>
      </c>
      <c r="K24" s="3" t="s">
        <v>5</v>
      </c>
      <c r="L24" s="3" t="s">
        <v>6</v>
      </c>
      <c r="M24" s="3">
        <v>0.97170000000000001</v>
      </c>
    </row>
    <row r="25" spans="1:13" x14ac:dyDescent="0.25">
      <c r="H25" s="2" t="s">
        <v>203</v>
      </c>
      <c r="I25" s="3">
        <v>-0.56669999999999998</v>
      </c>
      <c r="J25" s="3" t="s">
        <v>146</v>
      </c>
      <c r="K25" s="3" t="s">
        <v>5</v>
      </c>
      <c r="L25" s="3" t="s">
        <v>6</v>
      </c>
      <c r="M25" s="3">
        <v>0.99870000000000003</v>
      </c>
    </row>
    <row r="26" spans="1:13" x14ac:dyDescent="0.25">
      <c r="H26" s="2" t="s">
        <v>198</v>
      </c>
      <c r="I26" s="3">
        <v>-3.6</v>
      </c>
      <c r="J26" s="3" t="s">
        <v>147</v>
      </c>
      <c r="K26" s="3" t="s">
        <v>5</v>
      </c>
      <c r="L26" s="3" t="s">
        <v>6</v>
      </c>
      <c r="M26" s="3">
        <v>0.5544</v>
      </c>
    </row>
    <row r="27" spans="1:13" x14ac:dyDescent="0.25">
      <c r="H27" s="2" t="s">
        <v>204</v>
      </c>
      <c r="I27" s="3">
        <v>-2.9</v>
      </c>
      <c r="J27" s="3" t="s">
        <v>148</v>
      </c>
      <c r="K27" s="3" t="s">
        <v>5</v>
      </c>
      <c r="L27" s="3" t="s">
        <v>6</v>
      </c>
      <c r="M27" s="3">
        <v>0.73509999999999998</v>
      </c>
    </row>
    <row r="28" spans="1:13" x14ac:dyDescent="0.25">
      <c r="H28" s="2" t="s">
        <v>205</v>
      </c>
      <c r="I28" s="3">
        <v>0.7</v>
      </c>
      <c r="J28" s="3" t="s">
        <v>149</v>
      </c>
      <c r="K28" s="3" t="s">
        <v>5</v>
      </c>
      <c r="L28" s="3" t="s">
        <v>6</v>
      </c>
      <c r="M28" s="3">
        <v>0.99470000000000003</v>
      </c>
    </row>
    <row r="30" spans="1:13" s="11" customFormat="1" x14ac:dyDescent="0.25">
      <c r="B30" s="46" t="s">
        <v>487</v>
      </c>
      <c r="C30" s="46"/>
      <c r="D30" s="46"/>
      <c r="E30" s="46"/>
      <c r="F30" s="46"/>
    </row>
    <row r="31" spans="1:13" x14ac:dyDescent="0.25">
      <c r="B31" t="s">
        <v>243</v>
      </c>
    </row>
    <row r="33" spans="1:9" x14ac:dyDescent="0.25">
      <c r="B33" s="17" t="s">
        <v>132</v>
      </c>
      <c r="C33" s="17" t="s">
        <v>136</v>
      </c>
      <c r="H33" s="18" t="s">
        <v>27</v>
      </c>
      <c r="I33" s="19"/>
    </row>
    <row r="34" spans="1:9" x14ac:dyDescent="0.25">
      <c r="B34" s="3">
        <v>18</v>
      </c>
      <c r="C34" s="3">
        <v>20</v>
      </c>
      <c r="H34" s="2" t="s">
        <v>28</v>
      </c>
      <c r="I34" s="2">
        <v>0.41028271351678097</v>
      </c>
    </row>
    <row r="35" spans="1:9" x14ac:dyDescent="0.25">
      <c r="B35" s="3">
        <v>21</v>
      </c>
      <c r="C35" s="3">
        <v>16</v>
      </c>
      <c r="H35" s="2" t="s">
        <v>29</v>
      </c>
      <c r="I35" s="2" t="s">
        <v>6</v>
      </c>
    </row>
    <row r="36" spans="1:9" x14ac:dyDescent="0.25">
      <c r="B36" s="3">
        <v>20</v>
      </c>
      <c r="C36" s="3">
        <v>22</v>
      </c>
      <c r="H36" s="2" t="s">
        <v>30</v>
      </c>
      <c r="I36" s="2" t="s">
        <v>5</v>
      </c>
    </row>
    <row r="37" spans="1:9" x14ac:dyDescent="0.25">
      <c r="B37" s="3">
        <v>21</v>
      </c>
      <c r="C37" s="3">
        <v>20</v>
      </c>
      <c r="H37" s="2" t="s">
        <v>31</v>
      </c>
      <c r="I37" s="2" t="s">
        <v>22</v>
      </c>
    </row>
    <row r="38" spans="1:9" x14ac:dyDescent="0.25">
      <c r="B38" s="3">
        <v>23</v>
      </c>
      <c r="C38" s="3">
        <v>24</v>
      </c>
      <c r="H38" s="2" t="s">
        <v>32</v>
      </c>
      <c r="I38" s="2" t="s">
        <v>150</v>
      </c>
    </row>
    <row r="39" spans="1:9" x14ac:dyDescent="0.25">
      <c r="B39" s="3">
        <v>16</v>
      </c>
      <c r="C39" s="3">
        <v>14</v>
      </c>
    </row>
    <row r="40" spans="1:9" x14ac:dyDescent="0.25">
      <c r="B40" s="3">
        <v>14</v>
      </c>
      <c r="C40" s="3">
        <v>20</v>
      </c>
    </row>
    <row r="41" spans="1:9" x14ac:dyDescent="0.25">
      <c r="B41" s="3">
        <v>19</v>
      </c>
      <c r="C41" s="3">
        <v>20</v>
      </c>
    </row>
    <row r="42" spans="1:9" x14ac:dyDescent="0.25">
      <c r="B42" s="3"/>
      <c r="C42" s="3">
        <v>26</v>
      </c>
    </row>
    <row r="43" spans="1:9" x14ac:dyDescent="0.25">
      <c r="B43" s="3"/>
      <c r="C43" s="3">
        <v>21</v>
      </c>
    </row>
    <row r="45" spans="1:9" x14ac:dyDescent="0.25">
      <c r="A45" t="s">
        <v>11</v>
      </c>
      <c r="B45" s="13">
        <f>AVERAGE(B34:B43)</f>
        <v>19</v>
      </c>
      <c r="C45" s="13">
        <f>AVERAGE(C34:C43)</f>
        <v>20.3</v>
      </c>
    </row>
    <row r="46" spans="1:9" x14ac:dyDescent="0.25">
      <c r="A46" t="s">
        <v>12</v>
      </c>
      <c r="B46" s="31">
        <f>STDEV(B34:B43)</f>
        <v>2.9277002188455996</v>
      </c>
      <c r="C46" s="31">
        <f>STDEV(C34:C43)</f>
        <v>3.4657049948186809</v>
      </c>
    </row>
    <row r="49" spans="1:14" s="11" customFormat="1" x14ac:dyDescent="0.25">
      <c r="B49" s="46" t="s">
        <v>488</v>
      </c>
      <c r="C49" s="46"/>
      <c r="D49" s="46"/>
      <c r="E49" s="46"/>
      <c r="F49" s="46"/>
    </row>
    <row r="50" spans="1:14" x14ac:dyDescent="0.25">
      <c r="B50" t="s">
        <v>244</v>
      </c>
    </row>
    <row r="52" spans="1:14" x14ac:dyDescent="0.25">
      <c r="B52" s="17" t="s">
        <v>133</v>
      </c>
      <c r="C52" s="17" t="s">
        <v>137</v>
      </c>
      <c r="G52" s="35"/>
      <c r="H52" s="18" t="s">
        <v>27</v>
      </c>
      <c r="I52" s="19"/>
      <c r="J52" s="9"/>
      <c r="K52" s="9"/>
      <c r="L52" s="9"/>
      <c r="M52" s="9"/>
    </row>
    <row r="53" spans="1:14" x14ac:dyDescent="0.25">
      <c r="B53" s="3">
        <v>24</v>
      </c>
      <c r="C53" s="3">
        <v>17</v>
      </c>
      <c r="G53" s="37"/>
      <c r="H53" s="2" t="s">
        <v>28</v>
      </c>
      <c r="I53" s="2">
        <v>0.40717539965113903</v>
      </c>
      <c r="J53" s="9"/>
      <c r="K53" s="9"/>
      <c r="L53" s="9"/>
      <c r="M53" s="9"/>
    </row>
    <row r="54" spans="1:14" x14ac:dyDescent="0.25">
      <c r="B54" s="3">
        <v>14</v>
      </c>
      <c r="C54" s="3">
        <v>26</v>
      </c>
      <c r="G54" s="37"/>
      <c r="H54" s="2" t="s">
        <v>29</v>
      </c>
      <c r="I54" s="2" t="s">
        <v>6</v>
      </c>
      <c r="J54" s="9"/>
      <c r="K54" s="9"/>
      <c r="L54" s="9"/>
      <c r="M54" s="9"/>
    </row>
    <row r="55" spans="1:14" x14ac:dyDescent="0.25">
      <c r="B55" s="3">
        <v>30</v>
      </c>
      <c r="C55" s="3">
        <v>21</v>
      </c>
      <c r="G55" s="37"/>
      <c r="H55" s="2" t="s">
        <v>30</v>
      </c>
      <c r="I55" s="2" t="s">
        <v>5</v>
      </c>
      <c r="J55" s="9"/>
      <c r="K55" s="9"/>
      <c r="L55" s="9"/>
      <c r="M55" s="9"/>
    </row>
    <row r="56" spans="1:14" x14ac:dyDescent="0.25">
      <c r="B56" s="3">
        <v>18</v>
      </c>
      <c r="C56" s="3">
        <v>16</v>
      </c>
      <c r="G56" s="37"/>
      <c r="H56" s="2" t="s">
        <v>31</v>
      </c>
      <c r="I56" s="2" t="s">
        <v>22</v>
      </c>
      <c r="J56" s="9"/>
      <c r="K56" s="9"/>
      <c r="L56" s="9"/>
      <c r="M56" s="9"/>
    </row>
    <row r="57" spans="1:14" x14ac:dyDescent="0.25">
      <c r="B57" s="3">
        <v>19</v>
      </c>
      <c r="C57" s="3">
        <v>18</v>
      </c>
      <c r="G57" s="37"/>
      <c r="H57" s="2" t="s">
        <v>32</v>
      </c>
      <c r="I57" s="2" t="s">
        <v>151</v>
      </c>
      <c r="J57" s="9"/>
      <c r="K57" s="9"/>
      <c r="L57" s="9"/>
      <c r="M57" s="9"/>
    </row>
    <row r="58" spans="1:14" x14ac:dyDescent="0.25">
      <c r="B58" s="3">
        <v>14</v>
      </c>
      <c r="C58" s="3">
        <v>17</v>
      </c>
      <c r="G58" s="9"/>
      <c r="H58" s="9"/>
      <c r="I58" s="9"/>
      <c r="J58" s="9"/>
      <c r="K58" s="9"/>
      <c r="L58" s="9"/>
      <c r="M58" s="9"/>
    </row>
    <row r="59" spans="1:14" x14ac:dyDescent="0.25">
      <c r="B59" s="3">
        <v>24</v>
      </c>
      <c r="C59" s="3">
        <v>11</v>
      </c>
      <c r="G59" s="35"/>
      <c r="H59" s="36"/>
      <c r="I59" s="36"/>
      <c r="J59" s="36"/>
      <c r="K59" s="36"/>
      <c r="L59" s="36"/>
      <c r="M59" s="26"/>
    </row>
    <row r="60" spans="1:14" x14ac:dyDescent="0.25">
      <c r="G60" s="37"/>
      <c r="H60" s="39"/>
      <c r="I60" s="39"/>
      <c r="J60" s="39"/>
      <c r="K60" s="39"/>
      <c r="L60" s="39"/>
      <c r="M60" s="9"/>
    </row>
    <row r="61" spans="1:14" x14ac:dyDescent="0.25">
      <c r="A61" t="s">
        <v>11</v>
      </c>
      <c r="B61" s="44">
        <f t="shared" ref="B61:C61" si="2">AVERAGE(B53:B59)</f>
        <v>20.428571428571427</v>
      </c>
      <c r="C61" s="44">
        <f t="shared" si="2"/>
        <v>18</v>
      </c>
      <c r="G61" s="37"/>
      <c r="H61" s="39"/>
      <c r="I61" s="39"/>
      <c r="J61" s="39"/>
      <c r="K61" s="39"/>
      <c r="L61" s="39"/>
      <c r="M61" s="9"/>
    </row>
    <row r="62" spans="1:14" x14ac:dyDescent="0.25">
      <c r="A62" t="s">
        <v>12</v>
      </c>
      <c r="B62" s="31">
        <f t="shared" ref="B62:C62" si="3">STDEV(B53:B59)</f>
        <v>5.8837953413632285</v>
      </c>
      <c r="C62" s="31">
        <f t="shared" si="3"/>
        <v>4.6188021535170058</v>
      </c>
      <c r="G62" s="37"/>
      <c r="H62" s="39"/>
      <c r="I62" s="39"/>
      <c r="J62" s="39"/>
      <c r="K62" s="39"/>
      <c r="L62" s="39"/>
      <c r="M62" s="9"/>
    </row>
    <row r="63" spans="1:14" x14ac:dyDescent="0.25">
      <c r="H63" s="9"/>
      <c r="I63" s="9"/>
      <c r="J63" s="9"/>
      <c r="K63" s="9"/>
      <c r="L63" s="9"/>
      <c r="M63" s="9"/>
      <c r="N63" s="9"/>
    </row>
    <row r="64" spans="1:14" s="11" customFormat="1" x14ac:dyDescent="0.25">
      <c r="B64" s="46" t="s">
        <v>489</v>
      </c>
      <c r="C64" s="46"/>
      <c r="D64" s="46"/>
      <c r="E64" s="46"/>
      <c r="F64" s="46"/>
    </row>
    <row r="65" spans="1:13" x14ac:dyDescent="0.25">
      <c r="B65" s="22" t="s">
        <v>241</v>
      </c>
      <c r="C65" s="22"/>
      <c r="D65" s="7"/>
      <c r="E65" s="7"/>
      <c r="F65" s="7"/>
      <c r="G65" s="7"/>
      <c r="H65" s="7"/>
    </row>
    <row r="66" spans="1:13" x14ac:dyDescent="0.25">
      <c r="B66" s="22"/>
      <c r="C66" s="22"/>
      <c r="D66" s="7"/>
      <c r="E66" s="7"/>
      <c r="F66" s="7"/>
      <c r="G66" s="7"/>
      <c r="H66" s="7"/>
    </row>
    <row r="67" spans="1:13" x14ac:dyDescent="0.25">
      <c r="B67" s="17" t="s">
        <v>98</v>
      </c>
      <c r="C67" s="17" t="s">
        <v>134</v>
      </c>
      <c r="D67" s="17" t="s">
        <v>100</v>
      </c>
      <c r="E67" s="17" t="s">
        <v>102</v>
      </c>
      <c r="F67" s="17" t="s">
        <v>135</v>
      </c>
      <c r="H67" s="18" t="s">
        <v>38</v>
      </c>
      <c r="I67" s="17"/>
      <c r="J67" s="8"/>
      <c r="K67" s="8"/>
      <c r="L67" s="8"/>
      <c r="M67" s="8"/>
    </row>
    <row r="68" spans="1:13" x14ac:dyDescent="0.25">
      <c r="B68" s="43">
        <v>7.0000000000000007E-2</v>
      </c>
      <c r="C68" s="43">
        <v>0.15</v>
      </c>
      <c r="D68" s="43">
        <v>0.15</v>
      </c>
      <c r="E68" s="43">
        <v>0.11</v>
      </c>
      <c r="F68" s="43">
        <v>0.13</v>
      </c>
      <c r="H68" s="2" t="s">
        <v>39</v>
      </c>
      <c r="I68" s="3">
        <v>0.25869999999999999</v>
      </c>
      <c r="J68" s="8"/>
      <c r="K68" s="8"/>
      <c r="L68" s="8"/>
      <c r="M68" s="8"/>
    </row>
    <row r="69" spans="1:13" x14ac:dyDescent="0.25">
      <c r="B69" s="43">
        <v>0.12</v>
      </c>
      <c r="C69" s="43">
        <v>0.13</v>
      </c>
      <c r="D69" s="43">
        <v>0.12</v>
      </c>
      <c r="E69" s="43">
        <v>0.14000000000000001</v>
      </c>
      <c r="F69" s="43">
        <v>0.08</v>
      </c>
      <c r="H69" s="2" t="s">
        <v>40</v>
      </c>
      <c r="I69" s="3">
        <v>0.9022</v>
      </c>
      <c r="J69" s="8"/>
      <c r="K69" s="8"/>
      <c r="L69" s="8"/>
      <c r="M69" s="8"/>
    </row>
    <row r="70" spans="1:13" x14ac:dyDescent="0.25">
      <c r="B70" s="43">
        <v>0.11</v>
      </c>
      <c r="C70" s="43">
        <v>0.1</v>
      </c>
      <c r="D70" s="43">
        <v>0.09</v>
      </c>
      <c r="E70" s="43">
        <v>7.0000000000000007E-2</v>
      </c>
      <c r="F70" s="43">
        <v>0.17</v>
      </c>
      <c r="H70" s="2" t="s">
        <v>41</v>
      </c>
      <c r="I70" s="3" t="s">
        <v>6</v>
      </c>
      <c r="J70" s="8"/>
      <c r="K70" s="8"/>
      <c r="L70" s="8"/>
      <c r="M70" s="8"/>
    </row>
    <row r="71" spans="1:13" x14ac:dyDescent="0.25">
      <c r="B71" s="43">
        <v>0.2</v>
      </c>
      <c r="C71" s="43">
        <v>7.0000000000000007E-2</v>
      </c>
      <c r="D71" s="43">
        <v>0.13</v>
      </c>
      <c r="E71" s="43">
        <v>0.19</v>
      </c>
      <c r="F71" s="43">
        <v>0.06</v>
      </c>
      <c r="H71" s="2" t="s">
        <v>42</v>
      </c>
      <c r="I71" s="3" t="s">
        <v>5</v>
      </c>
      <c r="J71" s="8"/>
      <c r="K71" s="8"/>
      <c r="L71" s="8"/>
      <c r="M71" s="8"/>
    </row>
    <row r="72" spans="1:13" x14ac:dyDescent="0.25">
      <c r="B72" s="43">
        <v>0.17</v>
      </c>
      <c r="C72" s="43">
        <v>0.08</v>
      </c>
      <c r="D72" s="43"/>
      <c r="E72" s="43">
        <v>0.14000000000000001</v>
      </c>
      <c r="F72" s="43">
        <v>0.14000000000000001</v>
      </c>
      <c r="H72" s="2" t="s">
        <v>43</v>
      </c>
      <c r="I72" s="3">
        <v>3.04E-2</v>
      </c>
      <c r="J72" s="8"/>
      <c r="K72" s="8"/>
      <c r="L72" s="8"/>
      <c r="M72" s="8"/>
    </row>
    <row r="73" spans="1:13" x14ac:dyDescent="0.25">
      <c r="B73" s="43">
        <v>0.16</v>
      </c>
      <c r="C73" s="43">
        <v>0.13</v>
      </c>
      <c r="D73" s="43"/>
      <c r="E73" s="43">
        <v>0.09</v>
      </c>
      <c r="F73" s="43">
        <v>0.12</v>
      </c>
      <c r="I73" s="8"/>
      <c r="J73" s="8"/>
      <c r="K73" s="8"/>
      <c r="L73" s="8"/>
      <c r="M73" s="8"/>
    </row>
    <row r="74" spans="1:13" x14ac:dyDescent="0.25">
      <c r="B74" s="43">
        <v>7.0000000000000007E-2</v>
      </c>
      <c r="C74" s="43"/>
      <c r="D74" s="43"/>
      <c r="E74" s="43">
        <v>0.11</v>
      </c>
      <c r="F74" s="43">
        <v>0.15</v>
      </c>
      <c r="H74" s="18" t="s">
        <v>44</v>
      </c>
      <c r="I74" s="17" t="s">
        <v>8</v>
      </c>
      <c r="J74" s="17" t="s">
        <v>7</v>
      </c>
      <c r="K74" s="17" t="s">
        <v>9</v>
      </c>
      <c r="L74" s="17" t="s">
        <v>45</v>
      </c>
      <c r="M74" s="17" t="s">
        <v>46</v>
      </c>
    </row>
    <row r="75" spans="1:13" x14ac:dyDescent="0.25">
      <c r="B75" s="43"/>
      <c r="C75" s="43"/>
      <c r="D75" s="43"/>
      <c r="E75" s="43">
        <v>0.1</v>
      </c>
      <c r="F75" s="43">
        <v>0.13</v>
      </c>
      <c r="H75" s="2" t="s">
        <v>47</v>
      </c>
      <c r="I75" s="3">
        <v>1.413E-3</v>
      </c>
      <c r="J75" s="3">
        <v>4</v>
      </c>
      <c r="K75" s="3">
        <v>3.5340000000000002E-4</v>
      </c>
      <c r="L75" s="3" t="s">
        <v>152</v>
      </c>
      <c r="M75" s="3" t="s">
        <v>153</v>
      </c>
    </row>
    <row r="76" spans="1:13" x14ac:dyDescent="0.25">
      <c r="B76" s="43"/>
      <c r="C76" s="43"/>
      <c r="D76" s="43"/>
      <c r="E76" s="43">
        <v>0.11</v>
      </c>
      <c r="F76" s="43">
        <v>0.08</v>
      </c>
      <c r="H76" s="2" t="s">
        <v>48</v>
      </c>
      <c r="I76" s="3">
        <v>4.5069999999999999E-2</v>
      </c>
      <c r="J76" s="3">
        <v>33</v>
      </c>
      <c r="K76" s="3">
        <v>1.366E-3</v>
      </c>
      <c r="L76" s="3"/>
      <c r="M76" s="3"/>
    </row>
    <row r="77" spans="1:13" x14ac:dyDescent="0.25">
      <c r="B77" s="43"/>
      <c r="C77" s="43"/>
      <c r="D77" s="43"/>
      <c r="E77" s="43">
        <v>7.0000000000000007E-2</v>
      </c>
      <c r="F77" s="43">
        <v>0.1</v>
      </c>
      <c r="H77" s="2" t="s">
        <v>49</v>
      </c>
      <c r="I77" s="3">
        <v>4.6489999999999997E-2</v>
      </c>
      <c r="J77" s="3">
        <v>37</v>
      </c>
      <c r="K77" s="3"/>
      <c r="L77" s="3"/>
      <c r="M77" s="3"/>
    </row>
    <row r="78" spans="1:13" x14ac:dyDescent="0.25">
      <c r="B78" s="31"/>
      <c r="C78" s="43"/>
      <c r="D78" s="43"/>
      <c r="E78" s="43">
        <v>0.13</v>
      </c>
      <c r="F78" s="43"/>
      <c r="I78" s="8"/>
      <c r="J78" s="8"/>
      <c r="K78" s="8"/>
      <c r="L78" s="8"/>
      <c r="M78" s="8"/>
    </row>
    <row r="79" spans="1:13" x14ac:dyDescent="0.25">
      <c r="H79" s="18" t="s">
        <v>50</v>
      </c>
      <c r="I79" s="17" t="s">
        <v>51</v>
      </c>
      <c r="J79" s="17" t="s">
        <v>52</v>
      </c>
      <c r="K79" s="17" t="s">
        <v>53</v>
      </c>
      <c r="L79" s="17" t="s">
        <v>0</v>
      </c>
      <c r="M79" s="17" t="s">
        <v>54</v>
      </c>
    </row>
    <row r="80" spans="1:13" x14ac:dyDescent="0.25">
      <c r="A80" t="s">
        <v>11</v>
      </c>
      <c r="B80" s="44">
        <f>AVERAGE(B68:B78)</f>
        <v>0.12857142857142859</v>
      </c>
      <c r="C80" s="44">
        <f t="shared" ref="C80:F80" si="4">AVERAGE(C68:C78)</f>
        <v>0.11</v>
      </c>
      <c r="D80" s="44">
        <f t="shared" si="4"/>
        <v>0.1225</v>
      </c>
      <c r="E80" s="44">
        <f t="shared" si="4"/>
        <v>0.11454545454545456</v>
      </c>
      <c r="F80" s="44">
        <f t="shared" si="4"/>
        <v>0.11600000000000002</v>
      </c>
      <c r="H80" s="2" t="s">
        <v>184</v>
      </c>
      <c r="I80" s="3">
        <v>1.857E-2</v>
      </c>
      <c r="J80" s="3" t="s">
        <v>154</v>
      </c>
      <c r="K80" s="3" t="s">
        <v>5</v>
      </c>
      <c r="L80" s="3" t="s">
        <v>6</v>
      </c>
      <c r="M80" s="3">
        <v>0.89359999999999995</v>
      </c>
    </row>
    <row r="81" spans="1:13" x14ac:dyDescent="0.25">
      <c r="A81" t="s">
        <v>12</v>
      </c>
      <c r="B81" s="51">
        <f>STDEV(B68:B78)</f>
        <v>5.0142653642240624E-2</v>
      </c>
      <c r="C81" s="51">
        <f t="shared" ref="C81:F81" si="5">STDEV(C68:C78)</f>
        <v>3.1622776601683805E-2</v>
      </c>
      <c r="D81" s="51">
        <f t="shared" si="5"/>
        <v>2.5000000000000012E-2</v>
      </c>
      <c r="E81" s="51">
        <f t="shared" si="5"/>
        <v>3.4745830358083596E-2</v>
      </c>
      <c r="F81" s="51">
        <f t="shared" si="5"/>
        <v>3.5023801430836471E-2</v>
      </c>
      <c r="H81" s="2" t="s">
        <v>185</v>
      </c>
      <c r="I81" s="3">
        <v>6.071E-3</v>
      </c>
      <c r="J81" s="3" t="s">
        <v>155</v>
      </c>
      <c r="K81" s="3" t="s">
        <v>5</v>
      </c>
      <c r="L81" s="3" t="s">
        <v>6</v>
      </c>
      <c r="M81" s="3">
        <v>0.99890000000000001</v>
      </c>
    </row>
    <row r="82" spans="1:13" x14ac:dyDescent="0.25">
      <c r="H82" s="2" t="s">
        <v>200</v>
      </c>
      <c r="I82" s="3">
        <v>1.4030000000000001E-2</v>
      </c>
      <c r="J82" s="3" t="s">
        <v>156</v>
      </c>
      <c r="K82" s="3" t="s">
        <v>5</v>
      </c>
      <c r="L82" s="3" t="s">
        <v>6</v>
      </c>
      <c r="M82" s="3">
        <v>0.93320000000000003</v>
      </c>
    </row>
    <row r="83" spans="1:13" x14ac:dyDescent="0.25">
      <c r="H83" s="2" t="s">
        <v>201</v>
      </c>
      <c r="I83" s="3">
        <v>1.257E-2</v>
      </c>
      <c r="J83" s="3" t="s">
        <v>157</v>
      </c>
      <c r="K83" s="3" t="s">
        <v>5</v>
      </c>
      <c r="L83" s="3" t="s">
        <v>6</v>
      </c>
      <c r="M83" s="3">
        <v>0.95720000000000005</v>
      </c>
    </row>
    <row r="84" spans="1:13" x14ac:dyDescent="0.25">
      <c r="H84" s="2" t="s">
        <v>186</v>
      </c>
      <c r="I84" s="3">
        <v>-1.2500000000000001E-2</v>
      </c>
      <c r="J84" s="3" t="s">
        <v>158</v>
      </c>
      <c r="K84" s="3" t="s">
        <v>5</v>
      </c>
      <c r="L84" s="3" t="s">
        <v>6</v>
      </c>
      <c r="M84" s="3">
        <v>0.98429999999999995</v>
      </c>
    </row>
    <row r="85" spans="1:13" x14ac:dyDescent="0.25">
      <c r="H85" s="2" t="s">
        <v>202</v>
      </c>
      <c r="I85" s="3">
        <v>-4.5450000000000004E-3</v>
      </c>
      <c r="J85" s="3" t="s">
        <v>159</v>
      </c>
      <c r="K85" s="3" t="s">
        <v>5</v>
      </c>
      <c r="L85" s="3" t="s">
        <v>6</v>
      </c>
      <c r="M85" s="3">
        <v>0.99919999999999998</v>
      </c>
    </row>
    <row r="86" spans="1:13" x14ac:dyDescent="0.25">
      <c r="H86" s="2" t="s">
        <v>203</v>
      </c>
      <c r="I86" s="3">
        <v>-6.0000000000000001E-3</v>
      </c>
      <c r="J86" s="3" t="s">
        <v>160</v>
      </c>
      <c r="K86" s="3" t="s">
        <v>5</v>
      </c>
      <c r="L86" s="3" t="s">
        <v>6</v>
      </c>
      <c r="M86" s="3">
        <v>0.99780000000000002</v>
      </c>
    </row>
    <row r="87" spans="1:13" x14ac:dyDescent="0.25">
      <c r="H87" s="2" t="s">
        <v>198</v>
      </c>
      <c r="I87" s="3">
        <v>7.9550000000000003E-3</v>
      </c>
      <c r="J87" s="3" t="s">
        <v>161</v>
      </c>
      <c r="K87" s="3" t="s">
        <v>5</v>
      </c>
      <c r="L87" s="3" t="s">
        <v>6</v>
      </c>
      <c r="M87" s="3">
        <v>0.99590000000000001</v>
      </c>
    </row>
    <row r="88" spans="1:13" x14ac:dyDescent="0.25">
      <c r="H88" s="2" t="s">
        <v>204</v>
      </c>
      <c r="I88" s="3">
        <v>6.4999999999999997E-3</v>
      </c>
      <c r="J88" s="3" t="s">
        <v>162</v>
      </c>
      <c r="K88" s="3" t="s">
        <v>5</v>
      </c>
      <c r="L88" s="3" t="s">
        <v>6</v>
      </c>
      <c r="M88" s="3">
        <v>0.99819999999999998</v>
      </c>
    </row>
    <row r="89" spans="1:13" x14ac:dyDescent="0.25">
      <c r="H89" s="2" t="s">
        <v>205</v>
      </c>
      <c r="I89" s="3">
        <v>-1.4549999999999999E-3</v>
      </c>
      <c r="J89" s="3" t="s">
        <v>163</v>
      </c>
      <c r="K89" s="3" t="s">
        <v>5</v>
      </c>
      <c r="L89" s="3" t="s">
        <v>6</v>
      </c>
      <c r="M89" s="3" t="s">
        <v>164</v>
      </c>
    </row>
    <row r="92" spans="1:13" s="11" customFormat="1" x14ac:dyDescent="0.25">
      <c r="B92" s="46" t="s">
        <v>490</v>
      </c>
      <c r="C92" s="46"/>
      <c r="D92" s="46"/>
      <c r="E92" s="46"/>
      <c r="F92" s="46"/>
    </row>
    <row r="93" spans="1:13" x14ac:dyDescent="0.25">
      <c r="B93" t="s">
        <v>243</v>
      </c>
    </row>
    <row r="95" spans="1:13" x14ac:dyDescent="0.25">
      <c r="B95" s="17" t="s">
        <v>132</v>
      </c>
      <c r="C95" s="17" t="s">
        <v>136</v>
      </c>
      <c r="H95" s="18" t="s">
        <v>27</v>
      </c>
      <c r="I95" s="19"/>
    </row>
    <row r="96" spans="1:13" x14ac:dyDescent="0.25">
      <c r="B96" s="3">
        <v>0.12</v>
      </c>
      <c r="C96" s="3">
        <v>0.17</v>
      </c>
      <c r="H96" s="2" t="s">
        <v>28</v>
      </c>
      <c r="I96" s="2">
        <v>0.94453890172870203</v>
      </c>
    </row>
    <row r="97" spans="1:9" x14ac:dyDescent="0.25">
      <c r="B97" s="3">
        <v>0.15</v>
      </c>
      <c r="C97" s="3">
        <v>0.06</v>
      </c>
      <c r="H97" s="2" t="s">
        <v>29</v>
      </c>
      <c r="I97" s="2" t="s">
        <v>6</v>
      </c>
    </row>
    <row r="98" spans="1:9" x14ac:dyDescent="0.25">
      <c r="B98" s="3">
        <v>0.08</v>
      </c>
      <c r="C98" s="3">
        <v>0.1</v>
      </c>
      <c r="H98" s="2" t="s">
        <v>30</v>
      </c>
      <c r="I98" s="2" t="s">
        <v>5</v>
      </c>
    </row>
    <row r="99" spans="1:9" x14ac:dyDescent="0.25">
      <c r="B99" s="3">
        <v>0.11</v>
      </c>
      <c r="C99" s="3">
        <v>0.11</v>
      </c>
      <c r="H99" s="2" t="s">
        <v>31</v>
      </c>
      <c r="I99" s="2" t="s">
        <v>22</v>
      </c>
    </row>
    <row r="100" spans="1:9" x14ac:dyDescent="0.25">
      <c r="B100" s="3">
        <v>0.15</v>
      </c>
      <c r="C100" s="3">
        <v>0.11</v>
      </c>
      <c r="H100" s="2" t="s">
        <v>32</v>
      </c>
      <c r="I100" s="2" t="s">
        <v>165</v>
      </c>
    </row>
    <row r="101" spans="1:9" x14ac:dyDescent="0.25">
      <c r="B101" s="3">
        <v>0.1</v>
      </c>
      <c r="C101" s="3">
        <v>7.0000000000000007E-2</v>
      </c>
    </row>
    <row r="102" spans="1:9" x14ac:dyDescent="0.25">
      <c r="B102" s="3">
        <v>0.09</v>
      </c>
      <c r="C102" s="3">
        <v>0.14000000000000001</v>
      </c>
    </row>
    <row r="103" spans="1:9" x14ac:dyDescent="0.25">
      <c r="B103" s="3">
        <v>0.12</v>
      </c>
      <c r="C103" s="3">
        <v>0.12</v>
      </c>
    </row>
    <row r="104" spans="1:9" x14ac:dyDescent="0.25">
      <c r="B104" s="3"/>
      <c r="C104" s="3">
        <v>0.14000000000000001</v>
      </c>
    </row>
    <row r="105" spans="1:9" x14ac:dyDescent="0.25">
      <c r="B105" s="8"/>
      <c r="C105" s="3">
        <v>0.12</v>
      </c>
    </row>
    <row r="107" spans="1:9" x14ac:dyDescent="0.25">
      <c r="A107" t="s">
        <v>11</v>
      </c>
      <c r="B107" s="13">
        <f>AVERAGE(B96:B105)</f>
        <v>0.11499999999999999</v>
      </c>
      <c r="C107" s="13">
        <f>AVERAGE(C96:C105)</f>
        <v>0.11400000000000002</v>
      </c>
    </row>
    <row r="108" spans="1:9" x14ac:dyDescent="0.25">
      <c r="A108" t="s">
        <v>12</v>
      </c>
      <c r="B108" s="51">
        <f>STDEV(B96:B105)</f>
        <v>2.5634797778466289E-2</v>
      </c>
      <c r="C108" s="51">
        <f>STDEV(C96:C105)</f>
        <v>3.2727833889689507E-2</v>
      </c>
    </row>
    <row r="111" spans="1:9" s="11" customFormat="1" x14ac:dyDescent="0.25">
      <c r="B111" s="46" t="s">
        <v>491</v>
      </c>
      <c r="C111" s="46"/>
      <c r="D111" s="46"/>
      <c r="E111" s="46"/>
      <c r="F111" s="46"/>
    </row>
    <row r="112" spans="1:9" x14ac:dyDescent="0.25">
      <c r="B112" t="s">
        <v>244</v>
      </c>
    </row>
    <row r="114" spans="1:9" x14ac:dyDescent="0.25">
      <c r="B114" s="17" t="s">
        <v>133</v>
      </c>
      <c r="C114" s="17" t="s">
        <v>137</v>
      </c>
      <c r="H114" s="18" t="s">
        <v>27</v>
      </c>
      <c r="I114" s="19"/>
    </row>
    <row r="115" spans="1:9" x14ac:dyDescent="0.25">
      <c r="B115" s="3">
        <v>0.11</v>
      </c>
      <c r="C115" s="3">
        <v>0.15</v>
      </c>
      <c r="H115" s="2" t="s">
        <v>28</v>
      </c>
      <c r="I115" s="2">
        <v>0.76646725650316305</v>
      </c>
    </row>
    <row r="116" spans="1:9" x14ac:dyDescent="0.25">
      <c r="B116" s="3">
        <v>0.14000000000000001</v>
      </c>
      <c r="C116" s="3">
        <v>0.11</v>
      </c>
      <c r="H116" s="2" t="s">
        <v>29</v>
      </c>
      <c r="I116" s="2" t="s">
        <v>6</v>
      </c>
    </row>
    <row r="117" spans="1:9" x14ac:dyDescent="0.25">
      <c r="B117" s="3">
        <v>0.17</v>
      </c>
      <c r="C117" s="3">
        <v>0.08</v>
      </c>
      <c r="H117" s="2" t="s">
        <v>30</v>
      </c>
      <c r="I117" s="2" t="s">
        <v>5</v>
      </c>
    </row>
    <row r="118" spans="1:9" x14ac:dyDescent="0.25">
      <c r="B118" s="3">
        <v>7.0000000000000007E-2</v>
      </c>
      <c r="C118" s="3">
        <v>0.14000000000000001</v>
      </c>
      <c r="H118" s="2" t="s">
        <v>31</v>
      </c>
      <c r="I118" s="2" t="s">
        <v>22</v>
      </c>
    </row>
    <row r="119" spans="1:9" x14ac:dyDescent="0.25">
      <c r="B119" s="3">
        <v>0.1</v>
      </c>
      <c r="C119" s="3">
        <v>7.0000000000000007E-2</v>
      </c>
      <c r="H119" s="2" t="s">
        <v>32</v>
      </c>
      <c r="I119" s="2" t="s">
        <v>166</v>
      </c>
    </row>
    <row r="120" spans="1:9" x14ac:dyDescent="0.25">
      <c r="B120" s="3">
        <v>0.11</v>
      </c>
      <c r="C120" s="3">
        <v>0.15</v>
      </c>
    </row>
    <row r="121" spans="1:9" x14ac:dyDescent="0.25">
      <c r="B121" s="3">
        <v>0.13</v>
      </c>
      <c r="C121" s="3">
        <v>0.17</v>
      </c>
    </row>
    <row r="122" spans="1:9" x14ac:dyDescent="0.25">
      <c r="B122" s="8"/>
      <c r="C122" s="8"/>
    </row>
    <row r="123" spans="1:9" x14ac:dyDescent="0.25">
      <c r="A123" t="s">
        <v>11</v>
      </c>
      <c r="B123" s="14">
        <f>AVERAGE(B115:B121)</f>
        <v>0.11857142857142858</v>
      </c>
      <c r="C123" s="14">
        <f>AVERAGE(C115:C121)</f>
        <v>0.1242857142857143</v>
      </c>
    </row>
    <row r="124" spans="1:9" x14ac:dyDescent="0.25">
      <c r="A124" t="s">
        <v>12</v>
      </c>
      <c r="B124" s="51">
        <f>STDEV(B115:B121)</f>
        <v>3.1847852585154234E-2</v>
      </c>
      <c r="C124" s="51">
        <f>STDEV(C115:C121)</f>
        <v>3.8234863173611029E-2</v>
      </c>
    </row>
    <row r="127" spans="1:9" s="11" customFormat="1" x14ac:dyDescent="0.25">
      <c r="B127" s="46" t="s">
        <v>492</v>
      </c>
      <c r="C127" s="46"/>
      <c r="D127" s="46"/>
      <c r="E127" s="46"/>
      <c r="F127" s="46"/>
    </row>
    <row r="128" spans="1:9" x14ac:dyDescent="0.25">
      <c r="B128" s="22" t="s">
        <v>242</v>
      </c>
      <c r="C128" s="22"/>
      <c r="D128" s="7"/>
      <c r="E128" s="7"/>
      <c r="F128" s="7"/>
      <c r="G128" s="7"/>
      <c r="H128" s="7"/>
    </row>
    <row r="129" spans="1:14" x14ac:dyDescent="0.25">
      <c r="B129" s="22"/>
      <c r="C129" s="22"/>
      <c r="D129" s="7"/>
      <c r="E129" s="7"/>
      <c r="F129" s="7"/>
      <c r="G129" s="7"/>
      <c r="H129" s="7"/>
    </row>
    <row r="130" spans="1:14" x14ac:dyDescent="0.25">
      <c r="B130" s="17" t="s">
        <v>98</v>
      </c>
      <c r="C130" s="17" t="s">
        <v>134</v>
      </c>
      <c r="D130" s="17" t="s">
        <v>100</v>
      </c>
      <c r="E130" s="17" t="s">
        <v>102</v>
      </c>
      <c r="F130" s="17" t="s">
        <v>135</v>
      </c>
      <c r="H130" s="18" t="s">
        <v>38</v>
      </c>
      <c r="I130" s="19"/>
    </row>
    <row r="131" spans="1:14" x14ac:dyDescent="0.25">
      <c r="B131" s="43">
        <v>25.908370000000001</v>
      </c>
      <c r="C131" s="43">
        <v>26.086320000000001</v>
      </c>
      <c r="D131" s="43">
        <v>20.21396</v>
      </c>
      <c r="E131" s="43">
        <v>24.455110000000001</v>
      </c>
      <c r="F131" s="43">
        <v>23.357749999999999</v>
      </c>
      <c r="H131" s="2" t="s">
        <v>39</v>
      </c>
      <c r="I131" s="3">
        <v>0.87647438548683398</v>
      </c>
      <c r="J131" s="8"/>
      <c r="K131" s="8"/>
      <c r="L131" s="8"/>
      <c r="M131" s="8"/>
    </row>
    <row r="132" spans="1:14" x14ac:dyDescent="0.25">
      <c r="B132" s="43">
        <v>22.764579999999999</v>
      </c>
      <c r="C132" s="43">
        <v>24.69238</v>
      </c>
      <c r="D132" s="43">
        <v>34.835549999999998</v>
      </c>
      <c r="E132" s="43">
        <v>27.302320000000002</v>
      </c>
      <c r="F132" s="43">
        <v>18.315819999999999</v>
      </c>
      <c r="H132" s="2" t="s">
        <v>40</v>
      </c>
      <c r="I132" s="3">
        <v>0.49046437452399899</v>
      </c>
      <c r="J132" s="8"/>
      <c r="K132" s="8"/>
      <c r="L132" s="8"/>
      <c r="M132" s="8"/>
    </row>
    <row r="133" spans="1:14" x14ac:dyDescent="0.25">
      <c r="B133" s="43">
        <v>32.344239999999999</v>
      </c>
      <c r="C133" s="43">
        <v>20.421569999999999</v>
      </c>
      <c r="D133" s="43">
        <v>29.23011</v>
      </c>
      <c r="E133" s="43">
        <v>29.497039999999998</v>
      </c>
      <c r="F133" s="43">
        <v>27.509920000000001</v>
      </c>
      <c r="H133" s="2" t="s">
        <v>41</v>
      </c>
      <c r="I133" s="3" t="s">
        <v>6</v>
      </c>
      <c r="J133" s="8"/>
      <c r="K133" s="8"/>
      <c r="L133" s="8"/>
      <c r="M133" s="8"/>
    </row>
    <row r="134" spans="1:14" x14ac:dyDescent="0.25">
      <c r="B134" s="43">
        <v>22.379020000000001</v>
      </c>
      <c r="C134" s="43">
        <v>18.286159999999999</v>
      </c>
      <c r="D134" s="43">
        <v>17.129480000000001</v>
      </c>
      <c r="E134" s="43">
        <v>25.700759999999999</v>
      </c>
      <c r="F134" s="43">
        <v>23.1798</v>
      </c>
      <c r="H134" s="2" t="s">
        <v>42</v>
      </c>
      <c r="I134" s="3" t="s">
        <v>5</v>
      </c>
      <c r="J134" s="8"/>
      <c r="K134" s="8"/>
      <c r="L134" s="8"/>
      <c r="M134" s="8"/>
    </row>
    <row r="135" spans="1:14" x14ac:dyDescent="0.25">
      <c r="B135" s="43">
        <v>27.03539</v>
      </c>
      <c r="C135" s="43">
        <v>23.32809</v>
      </c>
      <c r="D135" s="43">
        <v>25.49315</v>
      </c>
      <c r="E135" s="43">
        <v>22.883209999999998</v>
      </c>
      <c r="F135" s="43">
        <v>22.141749999999998</v>
      </c>
      <c r="H135" s="2" t="s">
        <v>43</v>
      </c>
      <c r="I135" s="3">
        <v>0.11127750089581</v>
      </c>
      <c r="J135" s="8"/>
      <c r="K135" s="8"/>
      <c r="L135" s="8"/>
      <c r="M135" s="8"/>
    </row>
    <row r="136" spans="1:14" x14ac:dyDescent="0.25">
      <c r="B136" s="43">
        <v>46.580280000000002</v>
      </c>
      <c r="C136" s="43"/>
      <c r="D136" s="43"/>
      <c r="E136" s="43">
        <v>21.04439</v>
      </c>
      <c r="F136" s="43">
        <v>16.53632</v>
      </c>
      <c r="I136" s="8"/>
      <c r="J136" s="8"/>
      <c r="K136" s="8"/>
      <c r="L136" s="8"/>
      <c r="M136" s="8"/>
    </row>
    <row r="137" spans="1:14" x14ac:dyDescent="0.25">
      <c r="B137" s="43">
        <v>40.559620000000002</v>
      </c>
      <c r="C137" s="43"/>
      <c r="D137" s="43"/>
      <c r="E137" s="43">
        <v>24.514430000000001</v>
      </c>
      <c r="F137" s="43"/>
      <c r="H137" s="18" t="s">
        <v>44</v>
      </c>
      <c r="I137" s="17" t="s">
        <v>8</v>
      </c>
      <c r="J137" s="17" t="s">
        <v>7</v>
      </c>
      <c r="K137" s="17" t="s">
        <v>9</v>
      </c>
      <c r="L137" s="17" t="s">
        <v>45</v>
      </c>
      <c r="M137" s="17" t="s">
        <v>46</v>
      </c>
      <c r="N137" s="20"/>
    </row>
    <row r="138" spans="1:14" x14ac:dyDescent="0.25">
      <c r="B138" s="43">
        <v>22.58663</v>
      </c>
      <c r="C138" s="43"/>
      <c r="D138" s="43"/>
      <c r="E138" s="43"/>
      <c r="F138" s="43"/>
      <c r="H138" s="2" t="s">
        <v>47</v>
      </c>
      <c r="I138" s="3">
        <v>154.16938736615899</v>
      </c>
      <c r="J138" s="3">
        <v>4</v>
      </c>
      <c r="K138" s="3">
        <v>38.542346841539697</v>
      </c>
      <c r="L138" s="3" t="s">
        <v>167</v>
      </c>
      <c r="M138" s="3" t="s">
        <v>168</v>
      </c>
    </row>
    <row r="139" spans="1:14" x14ac:dyDescent="0.25">
      <c r="B139" s="43">
        <v>13.21458</v>
      </c>
      <c r="C139" s="43"/>
      <c r="D139" s="43"/>
      <c r="E139" s="43"/>
      <c r="F139" s="43"/>
      <c r="H139" s="2" t="s">
        <v>48</v>
      </c>
      <c r="I139" s="3">
        <v>1231.2803767376299</v>
      </c>
      <c r="J139" s="3">
        <v>28</v>
      </c>
      <c r="K139" s="3">
        <v>43.974299169200997</v>
      </c>
      <c r="L139" s="3"/>
      <c r="M139" s="3"/>
    </row>
    <row r="140" spans="1:14" x14ac:dyDescent="0.25">
      <c r="B140" s="43">
        <v>21.963799999999999</v>
      </c>
      <c r="C140" s="43"/>
      <c r="D140" s="43"/>
      <c r="E140" s="43"/>
      <c r="F140" s="43"/>
      <c r="H140" s="2" t="s">
        <v>49</v>
      </c>
      <c r="I140" s="3">
        <v>1385.4497641037899</v>
      </c>
      <c r="J140" s="3">
        <v>32</v>
      </c>
      <c r="K140" s="3"/>
      <c r="L140" s="3"/>
      <c r="M140" s="3"/>
    </row>
    <row r="141" spans="1:14" x14ac:dyDescent="0.25">
      <c r="B141" s="50"/>
      <c r="C141" s="50"/>
      <c r="D141" s="50"/>
      <c r="E141" s="50"/>
      <c r="F141" s="50"/>
      <c r="H141" s="2"/>
      <c r="I141" s="3"/>
      <c r="J141" s="3"/>
      <c r="K141" s="3"/>
      <c r="L141" s="3"/>
      <c r="M141" s="3"/>
    </row>
    <row r="142" spans="1:14" x14ac:dyDescent="0.25">
      <c r="A142" t="s">
        <v>11</v>
      </c>
      <c r="B142" s="44">
        <f>AVERAGE(B131:B140)</f>
        <v>27.533651000000003</v>
      </c>
      <c r="C142" s="44">
        <f t="shared" ref="C142:F142" si="6">AVERAGE(C131:C140)</f>
        <v>22.562904</v>
      </c>
      <c r="D142" s="44">
        <f t="shared" si="6"/>
        <v>25.38045</v>
      </c>
      <c r="E142" s="44">
        <f t="shared" si="6"/>
        <v>25.056751428571427</v>
      </c>
      <c r="F142" s="44">
        <f t="shared" si="6"/>
        <v>21.840226666666666</v>
      </c>
      <c r="H142" s="24" t="s">
        <v>50</v>
      </c>
      <c r="I142" s="25" t="s">
        <v>51</v>
      </c>
      <c r="J142" s="25" t="s">
        <v>52</v>
      </c>
      <c r="K142" s="25" t="s">
        <v>53</v>
      </c>
      <c r="L142" s="25" t="s">
        <v>0</v>
      </c>
      <c r="M142" s="25" t="s">
        <v>54</v>
      </c>
    </row>
    <row r="143" spans="1:14" x14ac:dyDescent="0.25">
      <c r="A143" t="s">
        <v>12</v>
      </c>
      <c r="B143" s="31">
        <f>STDEV(B131:B140)</f>
        <v>9.8224675770596246</v>
      </c>
      <c r="C143" s="31">
        <f t="shared" ref="C143:F143" si="7">STDEV(C131:C140)</f>
        <v>3.1784622264280511</v>
      </c>
      <c r="D143" s="31">
        <f t="shared" si="7"/>
        <v>7.0534144971885748</v>
      </c>
      <c r="E143" s="31">
        <f t="shared" si="7"/>
        <v>2.7884553478669005</v>
      </c>
      <c r="F143" s="31">
        <f t="shared" si="7"/>
        <v>3.9213911020945855</v>
      </c>
      <c r="H143" s="2" t="s">
        <v>184</v>
      </c>
      <c r="I143" s="3">
        <v>4.9707470000000002</v>
      </c>
      <c r="J143" s="3" t="s">
        <v>169</v>
      </c>
      <c r="K143" s="3" t="s">
        <v>5</v>
      </c>
      <c r="L143" s="3" t="s">
        <v>6</v>
      </c>
      <c r="M143" s="3">
        <v>0.65197806440575301</v>
      </c>
    </row>
    <row r="144" spans="1:14" x14ac:dyDescent="0.25">
      <c r="H144" s="2" t="s">
        <v>185</v>
      </c>
      <c r="I144" s="3">
        <v>2.1532010000000001</v>
      </c>
      <c r="J144" s="3" t="s">
        <v>170</v>
      </c>
      <c r="K144" s="3" t="s">
        <v>5</v>
      </c>
      <c r="L144" s="3" t="s">
        <v>6</v>
      </c>
      <c r="M144" s="3">
        <v>0.97504468113184195</v>
      </c>
    </row>
    <row r="145" spans="2:13" x14ac:dyDescent="0.25">
      <c r="H145" s="2" t="s">
        <v>200</v>
      </c>
      <c r="I145" s="3">
        <v>2.4768995714285702</v>
      </c>
      <c r="J145" s="3" t="s">
        <v>171</v>
      </c>
      <c r="K145" s="3" t="s">
        <v>5</v>
      </c>
      <c r="L145" s="3" t="s">
        <v>6</v>
      </c>
      <c r="M145" s="3">
        <v>0.94041189068158204</v>
      </c>
    </row>
    <row r="146" spans="2:13" x14ac:dyDescent="0.25">
      <c r="H146" s="2" t="s">
        <v>201</v>
      </c>
      <c r="I146" s="3">
        <v>5.6934243333333301</v>
      </c>
      <c r="J146" s="3" t="s">
        <v>172</v>
      </c>
      <c r="K146" s="3" t="s">
        <v>5</v>
      </c>
      <c r="L146" s="3" t="s">
        <v>6</v>
      </c>
      <c r="M146" s="3">
        <v>0.47212131038367799</v>
      </c>
    </row>
    <row r="147" spans="2:13" x14ac:dyDescent="0.25">
      <c r="H147" s="2" t="s">
        <v>186</v>
      </c>
      <c r="I147" s="3">
        <v>-2.8175460000000001</v>
      </c>
      <c r="J147" s="3" t="s">
        <v>173</v>
      </c>
      <c r="K147" s="3" t="s">
        <v>5</v>
      </c>
      <c r="L147" s="3" t="s">
        <v>6</v>
      </c>
      <c r="M147" s="3">
        <v>0.96088012878833196</v>
      </c>
    </row>
    <row r="148" spans="2:13" x14ac:dyDescent="0.25">
      <c r="H148" s="2" t="s">
        <v>202</v>
      </c>
      <c r="I148" s="3">
        <v>-2.49384742857143</v>
      </c>
      <c r="J148" s="3" t="s">
        <v>174</v>
      </c>
      <c r="K148" s="3" t="s">
        <v>5</v>
      </c>
      <c r="L148" s="3" t="s">
        <v>6</v>
      </c>
      <c r="M148" s="3">
        <v>0.96667135215030298</v>
      </c>
    </row>
    <row r="149" spans="2:13" x14ac:dyDescent="0.25">
      <c r="H149" s="2" t="s">
        <v>203</v>
      </c>
      <c r="I149" s="3">
        <v>0.72267733333333295</v>
      </c>
      <c r="J149" s="3" t="s">
        <v>175</v>
      </c>
      <c r="K149" s="3" t="s">
        <v>5</v>
      </c>
      <c r="L149" s="3" t="s">
        <v>6</v>
      </c>
      <c r="M149" s="3">
        <v>0.99974967863410003</v>
      </c>
    </row>
    <row r="150" spans="2:13" x14ac:dyDescent="0.25">
      <c r="H150" s="2" t="s">
        <v>198</v>
      </c>
      <c r="I150" s="3">
        <v>0.323698571428572</v>
      </c>
      <c r="J150" s="3" t="s">
        <v>176</v>
      </c>
      <c r="K150" s="3" t="s">
        <v>5</v>
      </c>
      <c r="L150" s="3" t="s">
        <v>6</v>
      </c>
      <c r="M150" s="3">
        <v>0.99998831904608798</v>
      </c>
    </row>
    <row r="151" spans="2:13" x14ac:dyDescent="0.25">
      <c r="H151" s="2" t="s">
        <v>204</v>
      </c>
      <c r="I151" s="3">
        <v>3.5402233333333299</v>
      </c>
      <c r="J151" s="3" t="s">
        <v>177</v>
      </c>
      <c r="K151" s="3" t="s">
        <v>5</v>
      </c>
      <c r="L151" s="3" t="s">
        <v>6</v>
      </c>
      <c r="M151" s="3">
        <v>0.90125603413611999</v>
      </c>
    </row>
    <row r="152" spans="2:13" x14ac:dyDescent="0.25">
      <c r="H152" s="2" t="s">
        <v>205</v>
      </c>
      <c r="I152" s="3">
        <v>3.2165247619047599</v>
      </c>
      <c r="J152" s="3" t="s">
        <v>178</v>
      </c>
      <c r="K152" s="3" t="s">
        <v>5</v>
      </c>
      <c r="L152" s="3" t="s">
        <v>6</v>
      </c>
      <c r="M152" s="3">
        <v>0.90478215107086002</v>
      </c>
    </row>
    <row r="155" spans="2:13" s="11" customFormat="1" x14ac:dyDescent="0.25">
      <c r="B155" s="46" t="s">
        <v>493</v>
      </c>
      <c r="C155" s="46"/>
      <c r="D155" s="46"/>
      <c r="E155" s="46"/>
      <c r="F155" s="46"/>
    </row>
    <row r="156" spans="2:13" x14ac:dyDescent="0.25">
      <c r="B156" t="s">
        <v>500</v>
      </c>
    </row>
    <row r="158" spans="2:13" x14ac:dyDescent="0.25">
      <c r="B158" s="17" t="s">
        <v>132</v>
      </c>
      <c r="C158" s="17" t="s">
        <v>136</v>
      </c>
      <c r="H158" s="18" t="s">
        <v>27</v>
      </c>
      <c r="I158" s="19"/>
    </row>
    <row r="159" spans="2:13" x14ac:dyDescent="0.25">
      <c r="B159" s="43">
        <v>17.663340000000002</v>
      </c>
      <c r="C159" s="43">
        <v>19.887720000000002</v>
      </c>
      <c r="H159" s="2" t="s">
        <v>28</v>
      </c>
      <c r="I159" s="2">
        <v>0.56568199944673603</v>
      </c>
    </row>
    <row r="160" spans="2:13" x14ac:dyDescent="0.25">
      <c r="B160" s="43">
        <v>15.913489999999999</v>
      </c>
      <c r="C160" s="43">
        <v>18.375139999999998</v>
      </c>
      <c r="H160" s="2" t="s">
        <v>29</v>
      </c>
      <c r="I160" s="2" t="s">
        <v>6</v>
      </c>
    </row>
    <row r="161" spans="1:9" x14ac:dyDescent="0.25">
      <c r="B161" s="43">
        <v>29.85294</v>
      </c>
      <c r="C161" s="43">
        <v>14.578860000000001</v>
      </c>
      <c r="H161" s="2" t="s">
        <v>30</v>
      </c>
      <c r="I161" s="2" t="s">
        <v>5</v>
      </c>
    </row>
    <row r="162" spans="1:9" x14ac:dyDescent="0.25">
      <c r="B162" s="43">
        <v>19.50216</v>
      </c>
      <c r="C162" s="43">
        <v>25.938030000000001</v>
      </c>
      <c r="H162" s="2" t="s">
        <v>31</v>
      </c>
      <c r="I162" s="2" t="s">
        <v>22</v>
      </c>
    </row>
    <row r="163" spans="1:9" x14ac:dyDescent="0.25">
      <c r="B163" s="43">
        <v>21.163029999999999</v>
      </c>
      <c r="C163" s="43">
        <v>34.153410000000001</v>
      </c>
      <c r="H163" s="2" t="s">
        <v>32</v>
      </c>
      <c r="I163" s="2" t="s">
        <v>179</v>
      </c>
    </row>
    <row r="164" spans="1:9" x14ac:dyDescent="0.25">
      <c r="B164" s="43">
        <v>26.8871</v>
      </c>
      <c r="C164" s="43">
        <v>20.27327</v>
      </c>
    </row>
    <row r="165" spans="1:9" x14ac:dyDescent="0.25">
      <c r="B165" s="43">
        <v>28.251380000000001</v>
      </c>
      <c r="C165" s="43">
        <v>11.67234</v>
      </c>
    </row>
    <row r="166" spans="1:9" x14ac:dyDescent="0.25">
      <c r="B166" s="43"/>
      <c r="C166" s="43">
        <v>21.69688</v>
      </c>
    </row>
    <row r="167" spans="1:9" x14ac:dyDescent="0.25">
      <c r="B167" s="31"/>
      <c r="C167" s="31"/>
    </row>
    <row r="168" spans="1:9" x14ac:dyDescent="0.25">
      <c r="A168" t="s">
        <v>11</v>
      </c>
      <c r="B168" s="44">
        <f>AVERAGE(B159:B166)</f>
        <v>22.747634285714291</v>
      </c>
      <c r="C168" s="44">
        <f>AVERAGE(C159:C166)</f>
        <v>20.821956249999999</v>
      </c>
    </row>
    <row r="169" spans="1:9" x14ac:dyDescent="0.25">
      <c r="A169" t="s">
        <v>12</v>
      </c>
      <c r="B169" s="31">
        <f>STDEV(B159:B166)</f>
        <v>5.5303919867698754</v>
      </c>
      <c r="C169" s="31">
        <f>STDEV(C159:C166)</f>
        <v>6.9129263321299286</v>
      </c>
    </row>
    <row r="172" spans="1:9" s="11" customFormat="1" x14ac:dyDescent="0.25">
      <c r="B172" s="46" t="s">
        <v>494</v>
      </c>
      <c r="C172" s="46"/>
      <c r="D172" s="46"/>
      <c r="E172" s="46"/>
      <c r="F172" s="46"/>
    </row>
    <row r="173" spans="1:9" x14ac:dyDescent="0.25">
      <c r="B173" t="s">
        <v>499</v>
      </c>
    </row>
    <row r="175" spans="1:9" x14ac:dyDescent="0.25">
      <c r="B175" s="17" t="s">
        <v>133</v>
      </c>
      <c r="C175" s="17" t="s">
        <v>137</v>
      </c>
      <c r="H175" s="18" t="s">
        <v>27</v>
      </c>
      <c r="I175" s="19"/>
    </row>
    <row r="176" spans="1:9" x14ac:dyDescent="0.25">
      <c r="B176" s="43">
        <v>24.425450000000001</v>
      </c>
      <c r="C176" s="43">
        <v>28.310700000000001</v>
      </c>
      <c r="H176" s="2" t="s">
        <v>28</v>
      </c>
      <c r="I176" s="2">
        <v>0.21289848146732501</v>
      </c>
    </row>
    <row r="177" spans="1:9" x14ac:dyDescent="0.25">
      <c r="B177" s="43">
        <v>17.811630000000001</v>
      </c>
      <c r="C177" s="43">
        <v>23.417059999999999</v>
      </c>
      <c r="H177" s="2" t="s">
        <v>29</v>
      </c>
      <c r="I177" s="2" t="s">
        <v>6</v>
      </c>
    </row>
    <row r="178" spans="1:9" x14ac:dyDescent="0.25">
      <c r="B178" s="43">
        <v>23.832280000000001</v>
      </c>
      <c r="C178" s="43">
        <v>27.68787</v>
      </c>
      <c r="H178" s="2" t="s">
        <v>30</v>
      </c>
      <c r="I178" s="2" t="s">
        <v>5</v>
      </c>
    </row>
    <row r="179" spans="1:9" x14ac:dyDescent="0.25">
      <c r="B179" s="43">
        <v>22.052779999999998</v>
      </c>
      <c r="C179" s="43">
        <v>27.361630000000002</v>
      </c>
      <c r="H179" s="2" t="s">
        <v>31</v>
      </c>
      <c r="I179" s="2" t="s">
        <v>22</v>
      </c>
    </row>
    <row r="180" spans="1:9" x14ac:dyDescent="0.25">
      <c r="B180" s="43">
        <v>16.892219999999998</v>
      </c>
      <c r="C180" s="43">
        <v>15.260999999999999</v>
      </c>
      <c r="H180" s="2" t="s">
        <v>32</v>
      </c>
      <c r="I180" s="2" t="s">
        <v>180</v>
      </c>
    </row>
    <row r="181" spans="1:9" x14ac:dyDescent="0.25">
      <c r="B181" s="43">
        <v>23.713650000000001</v>
      </c>
      <c r="C181" s="43">
        <v>27.806509999999999</v>
      </c>
      <c r="I181" s="30"/>
    </row>
    <row r="182" spans="1:9" x14ac:dyDescent="0.25">
      <c r="B182" s="43">
        <v>30.861319999999999</v>
      </c>
      <c r="C182" s="43">
        <v>32.581510000000002</v>
      </c>
    </row>
    <row r="183" spans="1:9" x14ac:dyDescent="0.25">
      <c r="B183" s="43">
        <v>26.11598</v>
      </c>
      <c r="C183" s="43">
        <v>28.34036</v>
      </c>
    </row>
    <row r="184" spans="1:9" x14ac:dyDescent="0.25">
      <c r="B184" s="31"/>
      <c r="C184" s="31"/>
    </row>
    <row r="185" spans="1:9" x14ac:dyDescent="0.25">
      <c r="A185" t="s">
        <v>11</v>
      </c>
      <c r="B185" s="44">
        <f>AVERAGE(B176:B183)</f>
        <v>23.21316375</v>
      </c>
      <c r="C185" s="44">
        <f>AVERAGE(C176:C183)</f>
        <v>26.345830000000003</v>
      </c>
    </row>
    <row r="186" spans="1:9" x14ac:dyDescent="0.25">
      <c r="A186" t="s">
        <v>12</v>
      </c>
      <c r="B186" s="31">
        <f>STDEV(B176:B183)</f>
        <v>4.4641660997866026</v>
      </c>
      <c r="C186" s="31">
        <f>STDEV(C176:C183)</f>
        <v>5.1149671972974078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Figure 2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dcterms:created xsi:type="dcterms:W3CDTF">2024-06-05T18:22:40Z</dcterms:created>
  <dcterms:modified xsi:type="dcterms:W3CDTF">2025-06-24T21:23:04Z</dcterms:modified>
</cp:coreProperties>
</file>