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1"/>
  <workbookPr/>
  <mc:AlternateContent xmlns:mc="http://schemas.openxmlformats.org/markup-compatibility/2006">
    <mc:Choice Requires="x15">
      <x15ac:absPath xmlns:x15ac="http://schemas.microsoft.com/office/spreadsheetml/2010/11/ac" url="https://pnnl-my.sharepoint.com/personal/matthew_gidden_pnnl_gov/Documents/Documents/work/papers/gidden_cstorage_2025/submitted_files/new version/"/>
    </mc:Choice>
  </mc:AlternateContent>
  <xr:revisionPtr revIDLastSave="10" documentId="13_ncr:1_{BE2A5B8A-611E-4171-BB46-6B7A1BEBD73F}" xr6:coauthVersionLast="47" xr6:coauthVersionMax="47" xr10:uidLastSave="{75F200DF-9D94-FB46-8958-9062F2C046EE}"/>
  <bookViews>
    <workbookView xWindow="0" yWindow="740" windowWidth="30240" windowHeight="18900" activeTab="6" xr2:uid="{00000000-000D-0000-FFFF-FFFF00000000}"/>
  </bookViews>
  <sheets>
    <sheet name="S1" sheetId="5" r:id="rId1"/>
    <sheet name="S2" sheetId="7" r:id="rId2"/>
    <sheet name="S3" sheetId="11" r:id="rId3"/>
    <sheet name="S4" sheetId="9" r:id="rId4"/>
    <sheet name="S5" sheetId="8" r:id="rId5"/>
    <sheet name="S6" sheetId="3" r:id="rId6"/>
    <sheet name="S7" sheetId="4"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34" i="8" l="1"/>
  <c r="H234" i="8"/>
  <c r="G234" i="8"/>
  <c r="E234" i="8"/>
  <c r="D234" i="8"/>
  <c r="L233" i="8"/>
  <c r="L234" i="8" s="1"/>
  <c r="K233" i="8"/>
  <c r="J233" i="8"/>
  <c r="I233" i="8"/>
  <c r="H233" i="8"/>
  <c r="G233" i="8"/>
  <c r="F233" i="8"/>
  <c r="E233" i="8"/>
  <c r="D233" i="8"/>
  <c r="K197" i="8"/>
  <c r="K234" i="8" s="1"/>
  <c r="J197" i="8"/>
  <c r="H197" i="8"/>
  <c r="G197" i="8"/>
  <c r="E197" i="8"/>
  <c r="D197" i="8"/>
  <c r="L196" i="8"/>
  <c r="I196" i="8"/>
  <c r="F196" i="8"/>
  <c r="L195" i="8"/>
  <c r="I195" i="8"/>
  <c r="F195" i="8"/>
  <c r="L194" i="8"/>
  <c r="I194" i="8"/>
  <c r="F194" i="8"/>
  <c r="L193" i="8"/>
  <c r="I193" i="8"/>
  <c r="F193" i="8"/>
  <c r="L192" i="8"/>
  <c r="I192" i="8"/>
  <c r="F192" i="8"/>
  <c r="L191" i="8"/>
  <c r="I191" i="8"/>
  <c r="F191" i="8"/>
  <c r="L190" i="8"/>
  <c r="I190" i="8"/>
  <c r="F190" i="8"/>
  <c r="L189" i="8"/>
  <c r="I189" i="8"/>
  <c r="F189" i="8"/>
  <c r="L188" i="8"/>
  <c r="I188" i="8"/>
  <c r="F188" i="8"/>
  <c r="L187" i="8"/>
  <c r="I187" i="8"/>
  <c r="F187" i="8"/>
  <c r="L186" i="8"/>
  <c r="I186" i="8"/>
  <c r="F186" i="8"/>
  <c r="L185" i="8"/>
  <c r="I185" i="8"/>
  <c r="F185" i="8"/>
  <c r="L184" i="8"/>
  <c r="I184" i="8"/>
  <c r="F184" i="8"/>
  <c r="L183" i="8"/>
  <c r="I183" i="8"/>
  <c r="F183" i="8"/>
  <c r="L182" i="8"/>
  <c r="I182" i="8"/>
  <c r="F182" i="8"/>
  <c r="L181" i="8"/>
  <c r="I181" i="8"/>
  <c r="F181" i="8"/>
  <c r="L180" i="8"/>
  <c r="I180" i="8"/>
  <c r="F180" i="8"/>
  <c r="L179" i="8"/>
  <c r="I179" i="8"/>
  <c r="F179" i="8"/>
  <c r="L178" i="8"/>
  <c r="I178" i="8"/>
  <c r="F178" i="8"/>
  <c r="L177" i="8"/>
  <c r="I177" i="8"/>
  <c r="F177" i="8"/>
  <c r="L176" i="8"/>
  <c r="I176" i="8"/>
  <c r="F176" i="8"/>
  <c r="L175" i="8"/>
  <c r="I175" i="8"/>
  <c r="F175" i="8"/>
  <c r="L174" i="8"/>
  <c r="I174" i="8"/>
  <c r="F174" i="8"/>
  <c r="L173" i="8"/>
  <c r="I173" i="8"/>
  <c r="F173" i="8"/>
  <c r="L172" i="8"/>
  <c r="I172" i="8"/>
  <c r="F172" i="8"/>
  <c r="L171" i="8"/>
  <c r="I171" i="8"/>
  <c r="F171" i="8"/>
  <c r="L170" i="8"/>
  <c r="I170" i="8"/>
  <c r="F170" i="8"/>
  <c r="L169" i="8"/>
  <c r="I169" i="8"/>
  <c r="F169" i="8"/>
  <c r="L168" i="8"/>
  <c r="I168" i="8"/>
  <c r="F168" i="8"/>
  <c r="L167" i="8"/>
  <c r="I167" i="8"/>
  <c r="F167" i="8"/>
  <c r="L166" i="8"/>
  <c r="I166" i="8"/>
  <c r="F166" i="8"/>
  <c r="L165" i="8"/>
  <c r="I165" i="8"/>
  <c r="F165" i="8"/>
  <c r="L164" i="8"/>
  <c r="I164" i="8"/>
  <c r="F164" i="8"/>
  <c r="L163" i="8"/>
  <c r="I163" i="8"/>
  <c r="F163" i="8"/>
  <c r="L162" i="8"/>
  <c r="I162" i="8"/>
  <c r="F162" i="8"/>
  <c r="L161" i="8"/>
  <c r="I161" i="8"/>
  <c r="F161" i="8"/>
  <c r="L160" i="8"/>
  <c r="I160" i="8"/>
  <c r="F160" i="8"/>
  <c r="L159" i="8"/>
  <c r="I159" i="8"/>
  <c r="F159" i="8"/>
  <c r="L158" i="8"/>
  <c r="I158" i="8"/>
  <c r="F158" i="8"/>
  <c r="L157" i="8"/>
  <c r="I157" i="8"/>
  <c r="F157" i="8"/>
  <c r="L156" i="8"/>
  <c r="I156" i="8"/>
  <c r="F156" i="8"/>
  <c r="L155" i="8"/>
  <c r="I155" i="8"/>
  <c r="F155" i="8"/>
  <c r="L154" i="8"/>
  <c r="I154" i="8"/>
  <c r="F154" i="8"/>
  <c r="L153" i="8"/>
  <c r="I153" i="8"/>
  <c r="F153" i="8"/>
  <c r="L152" i="8"/>
  <c r="I152" i="8"/>
  <c r="F152" i="8"/>
  <c r="L151" i="8"/>
  <c r="I151" i="8"/>
  <c r="F151" i="8"/>
  <c r="L150" i="8"/>
  <c r="I150" i="8"/>
  <c r="F150" i="8"/>
  <c r="L149" i="8"/>
  <c r="I149" i="8"/>
  <c r="F149" i="8"/>
  <c r="L148" i="8"/>
  <c r="I148" i="8"/>
  <c r="F148" i="8"/>
  <c r="L147" i="8"/>
  <c r="I147" i="8"/>
  <c r="F147" i="8"/>
  <c r="L146" i="8"/>
  <c r="I146" i="8"/>
  <c r="F146" i="8"/>
  <c r="L145" i="8"/>
  <c r="I145" i="8"/>
  <c r="F145" i="8"/>
  <c r="L144" i="8"/>
  <c r="I144" i="8"/>
  <c r="F144" i="8"/>
  <c r="L143" i="8"/>
  <c r="I143" i="8"/>
  <c r="F143" i="8"/>
  <c r="L142" i="8"/>
  <c r="I142" i="8"/>
  <c r="F142" i="8"/>
  <c r="L141" i="8"/>
  <c r="I141" i="8"/>
  <c r="F141" i="8"/>
  <c r="L140" i="8"/>
  <c r="I140" i="8"/>
  <c r="F140" i="8"/>
  <c r="L139" i="8"/>
  <c r="I139" i="8"/>
  <c r="F139" i="8"/>
  <c r="L138" i="8"/>
  <c r="I138" i="8"/>
  <c r="F138" i="8"/>
  <c r="L137" i="8"/>
  <c r="I137" i="8"/>
  <c r="F137" i="8"/>
  <c r="L136" i="8"/>
  <c r="I136" i="8"/>
  <c r="F136" i="8"/>
  <c r="L135" i="8"/>
  <c r="I135" i="8"/>
  <c r="F135" i="8"/>
  <c r="L134" i="8"/>
  <c r="I134" i="8"/>
  <c r="F134" i="8"/>
  <c r="L133" i="8"/>
  <c r="I133" i="8"/>
  <c r="F133" i="8"/>
  <c r="L132" i="8"/>
  <c r="I132" i="8"/>
  <c r="F132" i="8"/>
  <c r="L131" i="8"/>
  <c r="I131" i="8"/>
  <c r="F131" i="8"/>
  <c r="L130" i="8"/>
  <c r="I130" i="8"/>
  <c r="F130" i="8"/>
  <c r="L129" i="8"/>
  <c r="I129" i="8"/>
  <c r="F129" i="8"/>
  <c r="L128" i="8"/>
  <c r="I128" i="8"/>
  <c r="F128" i="8"/>
  <c r="L127" i="8"/>
  <c r="I127" i="8"/>
  <c r="F127" i="8"/>
  <c r="L126" i="8"/>
  <c r="I126" i="8"/>
  <c r="F126" i="8"/>
  <c r="L125" i="8"/>
  <c r="I125" i="8"/>
  <c r="F125" i="8"/>
  <c r="L124" i="8"/>
  <c r="I124" i="8"/>
  <c r="F124" i="8"/>
  <c r="L123" i="8"/>
  <c r="I123" i="8"/>
  <c r="F123" i="8"/>
  <c r="L122" i="8"/>
  <c r="I122" i="8"/>
  <c r="F122" i="8"/>
  <c r="L121" i="8"/>
  <c r="I121" i="8"/>
  <c r="F121" i="8"/>
  <c r="L120" i="8"/>
  <c r="I120" i="8"/>
  <c r="F120" i="8"/>
  <c r="L119" i="8"/>
  <c r="I119" i="8"/>
  <c r="F119" i="8"/>
  <c r="L118" i="8"/>
  <c r="I118" i="8"/>
  <c r="F118" i="8"/>
  <c r="L117" i="8"/>
  <c r="I117" i="8"/>
  <c r="F117" i="8"/>
  <c r="L116" i="8"/>
  <c r="I116" i="8"/>
  <c r="F116" i="8"/>
  <c r="L115" i="8"/>
  <c r="I115" i="8"/>
  <c r="F115" i="8"/>
  <c r="L114" i="8"/>
  <c r="I114" i="8"/>
  <c r="F114" i="8"/>
  <c r="L113" i="8"/>
  <c r="I113" i="8"/>
  <c r="F113" i="8"/>
  <c r="L112" i="8"/>
  <c r="I112" i="8"/>
  <c r="F112" i="8"/>
  <c r="L111" i="8"/>
  <c r="I111" i="8"/>
  <c r="F111" i="8"/>
  <c r="L110" i="8"/>
  <c r="I110" i="8"/>
  <c r="F110" i="8"/>
  <c r="L109" i="8"/>
  <c r="I109" i="8"/>
  <c r="F109" i="8"/>
  <c r="L108" i="8"/>
  <c r="I108" i="8"/>
  <c r="F108" i="8"/>
  <c r="L107" i="8"/>
  <c r="I107" i="8"/>
  <c r="F107" i="8"/>
  <c r="L106" i="8"/>
  <c r="I106" i="8"/>
  <c r="F106" i="8"/>
  <c r="L105" i="8"/>
  <c r="I105" i="8"/>
  <c r="F105" i="8"/>
  <c r="L104" i="8"/>
  <c r="I104" i="8"/>
  <c r="F104" i="8"/>
  <c r="L103" i="8"/>
  <c r="I103" i="8"/>
  <c r="F103" i="8"/>
  <c r="L102" i="8"/>
  <c r="I102" i="8"/>
  <c r="F102" i="8"/>
  <c r="L101" i="8"/>
  <c r="I101" i="8"/>
  <c r="F101" i="8"/>
  <c r="L100" i="8"/>
  <c r="I100" i="8"/>
  <c r="F100" i="8"/>
  <c r="L99" i="8"/>
  <c r="I99" i="8"/>
  <c r="F99" i="8"/>
  <c r="L98" i="8"/>
  <c r="I98" i="8"/>
  <c r="F98" i="8"/>
  <c r="L97" i="8"/>
  <c r="I97" i="8"/>
  <c r="F97" i="8"/>
  <c r="L96" i="8"/>
  <c r="I96" i="8"/>
  <c r="F96" i="8"/>
  <c r="L95" i="8"/>
  <c r="I95" i="8"/>
  <c r="F95" i="8"/>
  <c r="L94" i="8"/>
  <c r="I94" i="8"/>
  <c r="F94" i="8"/>
  <c r="L93" i="8"/>
  <c r="I93" i="8"/>
  <c r="F93" i="8"/>
  <c r="L92" i="8"/>
  <c r="I92" i="8"/>
  <c r="F92" i="8"/>
  <c r="L91" i="8"/>
  <c r="I91" i="8"/>
  <c r="F91" i="8"/>
  <c r="L90" i="8"/>
  <c r="I90" i="8"/>
  <c r="F90" i="8"/>
  <c r="L89" i="8"/>
  <c r="I89" i="8"/>
  <c r="F89" i="8"/>
  <c r="L88" i="8"/>
  <c r="I88" i="8"/>
  <c r="F88" i="8"/>
  <c r="L87" i="8"/>
  <c r="I87" i="8"/>
  <c r="F87" i="8"/>
  <c r="L86" i="8"/>
  <c r="I86" i="8"/>
  <c r="F86" i="8"/>
  <c r="L85" i="8"/>
  <c r="I85" i="8"/>
  <c r="F85" i="8"/>
  <c r="L84" i="8"/>
  <c r="I84" i="8"/>
  <c r="F84" i="8"/>
  <c r="L83" i="8"/>
  <c r="I83" i="8"/>
  <c r="F83" i="8"/>
  <c r="L82" i="8"/>
  <c r="I82" i="8"/>
  <c r="F82" i="8"/>
  <c r="L81" i="8"/>
  <c r="I81" i="8"/>
  <c r="F81" i="8"/>
  <c r="L80" i="8"/>
  <c r="I80" i="8"/>
  <c r="F80" i="8"/>
  <c r="L79" i="8"/>
  <c r="I79" i="8"/>
  <c r="F79" i="8"/>
  <c r="L78" i="8"/>
  <c r="I78" i="8"/>
  <c r="F78" i="8"/>
  <c r="L77" i="8"/>
  <c r="I77" i="8"/>
  <c r="F77" i="8"/>
  <c r="L76" i="8"/>
  <c r="I76" i="8"/>
  <c r="F76" i="8"/>
  <c r="L75" i="8"/>
  <c r="I75" i="8"/>
  <c r="F75" i="8"/>
  <c r="L74" i="8"/>
  <c r="I74" i="8"/>
  <c r="F74" i="8"/>
  <c r="L73" i="8"/>
  <c r="I73" i="8"/>
  <c r="F73" i="8"/>
  <c r="L72" i="8"/>
  <c r="I72" i="8"/>
  <c r="F72" i="8"/>
  <c r="L71" i="8"/>
  <c r="I71" i="8"/>
  <c r="F71" i="8"/>
  <c r="L70" i="8"/>
  <c r="I70" i="8"/>
  <c r="F70" i="8"/>
  <c r="L69" i="8"/>
  <c r="I69" i="8"/>
  <c r="F69" i="8"/>
  <c r="L68" i="8"/>
  <c r="I68" i="8"/>
  <c r="F68" i="8"/>
  <c r="L67" i="8"/>
  <c r="I67" i="8"/>
  <c r="F67" i="8"/>
  <c r="L66" i="8"/>
  <c r="I66" i="8"/>
  <c r="F66" i="8"/>
  <c r="L65" i="8"/>
  <c r="I65" i="8"/>
  <c r="F65" i="8"/>
  <c r="L64" i="8"/>
  <c r="I64" i="8"/>
  <c r="F64" i="8"/>
  <c r="L63" i="8"/>
  <c r="I63" i="8"/>
  <c r="F63" i="8"/>
  <c r="L62" i="8"/>
  <c r="I62" i="8"/>
  <c r="F62" i="8"/>
  <c r="L61" i="8"/>
  <c r="I61" i="8"/>
  <c r="F61" i="8"/>
  <c r="L60" i="8"/>
  <c r="I60" i="8"/>
  <c r="F60" i="8"/>
  <c r="L59" i="8"/>
  <c r="I59" i="8"/>
  <c r="F59" i="8"/>
  <c r="L58" i="8"/>
  <c r="I58" i="8"/>
  <c r="F58" i="8"/>
  <c r="L57" i="8"/>
  <c r="I57" i="8"/>
  <c r="F57" i="8"/>
  <c r="L56" i="8"/>
  <c r="I56" i="8"/>
  <c r="F56" i="8"/>
  <c r="L55" i="8"/>
  <c r="I55" i="8"/>
  <c r="F55" i="8"/>
  <c r="L54" i="8"/>
  <c r="I54" i="8"/>
  <c r="F54" i="8"/>
  <c r="L53" i="8"/>
  <c r="I53" i="8"/>
  <c r="F53" i="8"/>
  <c r="L52" i="8"/>
  <c r="I52" i="8"/>
  <c r="F52" i="8"/>
  <c r="L51" i="8"/>
  <c r="I51" i="8"/>
  <c r="F51" i="8"/>
  <c r="L50" i="8"/>
  <c r="I50" i="8"/>
  <c r="F50" i="8"/>
  <c r="L49" i="8"/>
  <c r="I49" i="8"/>
  <c r="F49" i="8"/>
  <c r="L48" i="8"/>
  <c r="I48" i="8"/>
  <c r="F48" i="8"/>
  <c r="L47" i="8"/>
  <c r="I47" i="8"/>
  <c r="F47" i="8"/>
  <c r="L46" i="8"/>
  <c r="I46" i="8"/>
  <c r="F46" i="8"/>
  <c r="L45" i="8"/>
  <c r="I45" i="8"/>
  <c r="F45" i="8"/>
  <c r="L44" i="8"/>
  <c r="I44" i="8"/>
  <c r="F44" i="8"/>
  <c r="L43" i="8"/>
  <c r="I43" i="8"/>
  <c r="F43" i="8"/>
  <c r="L42" i="8"/>
  <c r="I42" i="8"/>
  <c r="F42" i="8"/>
  <c r="L41" i="8"/>
  <c r="I41" i="8"/>
  <c r="F41" i="8"/>
  <c r="L40" i="8"/>
  <c r="I40" i="8"/>
  <c r="F40" i="8"/>
  <c r="L39" i="8"/>
  <c r="I39" i="8"/>
  <c r="F39" i="8"/>
  <c r="L38" i="8"/>
  <c r="I38" i="8"/>
  <c r="F38" i="8"/>
  <c r="L37" i="8"/>
  <c r="I37" i="8"/>
  <c r="F37" i="8"/>
  <c r="L36" i="8"/>
  <c r="I36" i="8"/>
  <c r="F36" i="8"/>
  <c r="L35" i="8"/>
  <c r="I35" i="8"/>
  <c r="F35" i="8"/>
  <c r="L34" i="8"/>
  <c r="I34" i="8"/>
  <c r="F34" i="8"/>
  <c r="L33" i="8"/>
  <c r="I33" i="8"/>
  <c r="F33" i="8"/>
  <c r="L32" i="8"/>
  <c r="I32" i="8"/>
  <c r="F32" i="8"/>
  <c r="L31" i="8"/>
  <c r="I31" i="8"/>
  <c r="F31" i="8"/>
  <c r="L30" i="8"/>
  <c r="I30" i="8"/>
  <c r="F30" i="8"/>
  <c r="L29" i="8"/>
  <c r="I29" i="8"/>
  <c r="F29" i="8"/>
  <c r="L28" i="8"/>
  <c r="I28" i="8"/>
  <c r="F28" i="8"/>
  <c r="L27" i="8"/>
  <c r="I27" i="8"/>
  <c r="F27" i="8"/>
  <c r="L26" i="8"/>
  <c r="I26" i="8"/>
  <c r="F26" i="8"/>
  <c r="L25" i="8"/>
  <c r="I25" i="8"/>
  <c r="F25" i="8"/>
  <c r="L24" i="8"/>
  <c r="I24" i="8"/>
  <c r="F24" i="8"/>
  <c r="L23" i="8"/>
  <c r="I23" i="8"/>
  <c r="F23" i="8"/>
  <c r="L22" i="8"/>
  <c r="I22" i="8"/>
  <c r="F22" i="8"/>
  <c r="L21" i="8"/>
  <c r="I21" i="8"/>
  <c r="F21" i="8"/>
  <c r="L20" i="8"/>
  <c r="I20" i="8"/>
  <c r="F20" i="8"/>
  <c r="L19" i="8"/>
  <c r="I19" i="8"/>
  <c r="F19" i="8"/>
  <c r="L18" i="8"/>
  <c r="I18" i="8"/>
  <c r="F18" i="8"/>
  <c r="L17" i="8"/>
  <c r="I17" i="8"/>
  <c r="F17" i="8"/>
  <c r="L16" i="8"/>
  <c r="I16" i="8"/>
  <c r="F16" i="8"/>
  <c r="L15" i="8"/>
  <c r="I15" i="8"/>
  <c r="F15" i="8"/>
  <c r="L14" i="8"/>
  <c r="I14" i="8"/>
  <c r="F14" i="8"/>
  <c r="L13" i="8"/>
  <c r="I13" i="8"/>
  <c r="F13" i="8"/>
  <c r="L12" i="8"/>
  <c r="I12" i="8"/>
  <c r="F12" i="8"/>
  <c r="L11" i="8"/>
  <c r="I11" i="8"/>
  <c r="F11" i="8"/>
  <c r="L10" i="8"/>
  <c r="I10" i="8"/>
  <c r="F10" i="8"/>
  <c r="L9" i="8"/>
  <c r="L197" i="8" s="1"/>
  <c r="I9" i="8"/>
  <c r="F9" i="8"/>
  <c r="L8" i="8"/>
  <c r="I8" i="8"/>
  <c r="F8" i="8"/>
  <c r="L7" i="8"/>
  <c r="I7" i="8"/>
  <c r="F7" i="8"/>
  <c r="L6" i="8"/>
  <c r="I6" i="8"/>
  <c r="F6" i="8"/>
  <c r="L5" i="8"/>
  <c r="I5" i="8"/>
  <c r="F5" i="8"/>
  <c r="L4" i="8"/>
  <c r="I4" i="8"/>
  <c r="I197" i="8" s="1"/>
  <c r="I234" i="8" s="1"/>
  <c r="F4" i="8"/>
  <c r="F197" i="8" s="1"/>
  <c r="F234" i="8" s="1"/>
  <c r="D13" i="5"/>
  <c r="E13" i="5"/>
  <c r="F13" i="5"/>
  <c r="G13" i="5"/>
  <c r="H13" i="5"/>
  <c r="I13" i="5"/>
  <c r="J13" i="5"/>
  <c r="K13" i="5"/>
  <c r="C13" i="5"/>
</calcChain>
</file>

<file path=xl/sharedStrings.xml><?xml version="1.0" encoding="utf-8"?>
<sst xmlns="http://schemas.openxmlformats.org/spreadsheetml/2006/main" count="777" uniqueCount="537">
  <si>
    <t>Negative Sensitivity</t>
  </si>
  <si>
    <t>Central Case</t>
  </si>
  <si>
    <t>Positive Sensitivity</t>
  </si>
  <si>
    <t>Risk Consideration</t>
  </si>
  <si>
    <t>Rationale</t>
  </si>
  <si>
    <t>Onshore</t>
  </si>
  <si>
    <t>Offshore</t>
  </si>
  <si>
    <t>Total</t>
  </si>
  <si>
    <t>Geological Potential</t>
  </si>
  <si>
    <t>N.A.</t>
  </si>
  <si>
    <t>Protected Areas</t>
  </si>
  <si>
    <t>Areas which are considered designated, regulated, and managed to achieve conservation objectives should be free of large-scale industrial activity.</t>
  </si>
  <si>
    <t>Exclusive Economic Zones</t>
  </si>
  <si>
    <t>By the law of the sea, and especially the London Protocol to the Convention on the Prevention of Marine Pollution by Dumping of Wastes and Other Matter, activities such as carbon storage are restricted to Exclusive Economic Zones</t>
  </si>
  <si>
    <t>Polar Circles</t>
  </si>
  <si>
    <t>Above artic and below antartic circles are pristine wildlife areas</t>
  </si>
  <si>
    <t>Seismic Hazard</t>
  </si>
  <si>
    <t>Sufficiently large seismic activity can pose a hazard to the seal integrity of the cap rock. Injection can further induce seismicity on pre-existing faults.</t>
  </si>
  <si>
    <t>Population Centers</t>
  </si>
  <si>
    <t>Geologic carbon storage near population centers can lead to groundwater contamination, groundwater level change, increased seismicity, and human mortality and morbitiy (e.g., in Cameroon).</t>
  </si>
  <si>
    <t>Ocean Depth</t>
  </si>
  <si>
    <t>Active injection at sufficiently high ocean depths can result in infrastructure damage and leakage (e.g., the Deepwater Horizon disaster) and can result in liquid carbon remaining on the sea floor affecting flora and fauna.</t>
  </si>
  <si>
    <t>Minimum and Maximum Storage Depth</t>
  </si>
  <si>
    <t>Storage activities need to be sufficiently deep to inject below impermiable cap rock and there are generally limits to the depth injection sites can achieve</t>
  </si>
  <si>
    <t>Maritime Disputed Areas</t>
  </si>
  <si>
    <t>In areas of active martime conflict and where basins transcend multiple EEZs, it is unclear how policy will progress to allow multiple nations to store carbon</t>
  </si>
  <si>
    <t>Terrestrial Transboundary Buffer</t>
  </si>
  <si>
    <t>Along national borders where basins span multiple nations, it is unclear how policy will progress to allow multiple nations to store carbon</t>
  </si>
  <si>
    <t>Risk Consideration (see Table S1)</t>
  </si>
  <si>
    <t>Value Changed</t>
  </si>
  <si>
    <t>Population Buffer (km)</t>
  </si>
  <si>
    <t xml:space="preserve">Offshore water depth (m) </t>
  </si>
  <si>
    <t>Sedimentary minimum injection depth (km)</t>
  </si>
  <si>
    <t>Sedimentary maximum injection depth (km)</t>
  </si>
  <si>
    <t>Maritime Dispute consideration</t>
  </si>
  <si>
    <t>Y</t>
  </si>
  <si>
    <t>N</t>
  </si>
  <si>
    <t>Terrestrial Transboundary buffer (both sides in km)</t>
  </si>
  <si>
    <t>Study</t>
  </si>
  <si>
    <t>Reported Lower Bound (m)</t>
  </si>
  <si>
    <t>Reported Upper Bound (m)</t>
  </si>
  <si>
    <t>Ringrose, P.S., Meckel, T.A. Maturing global CO2 storage resources on offshore continental margins to achieve 2DS emissions reductions. Sci Rep 9, 17944 (2019). https://doi.org/10.1038/s41598-019-54363-z</t>
  </si>
  <si>
    <t>N/A</t>
  </si>
  <si>
    <t>Pressure space: The key subsurface commodity for CCS, Bump &amp; Hovorka, (2024) https://doi.org/10.1016/j.ijggc.2024.104174</t>
  </si>
  <si>
    <t>2500-3500</t>
  </si>
  <si>
    <t>Chadwick R.A., Arts R., Bernstone C., May F., Thibeau S. &amp; Zweigel P. 2008. Best Practice for the Storage of CO2 in Saline Aquifers – Observations and Guidelines from the SACS and CO2STORE projects. British Geological Survey, Occasional Publications, 14.</t>
  </si>
  <si>
    <t>IEA-GHG. 2009. CCS Site Characterisation Criteria. IEA Greenhouse Gas R&amp;D Programme, Global CCS Institute, Melbourne, https://www.globalccsinstitute.com/publications/ccs-site-characterisation-criteria</t>
  </si>
  <si>
    <t>Smith M., Campbell D., MacKay E. &amp; Polson D. (eds). 2011. CO2 Aquifer Storage Site Evalutation and Monitoring: Understanding the Challenges of CO2 storage: Results of the CASSEM Project. Scottish Carbon Capture and Storage, Edinburgh.</t>
  </si>
  <si>
    <t>Davis et al. (2024), Evaluating CO2 retention risk of geological sequestration sites: physical, time-scale, and site style considerations, https://doi.org/10.1144/geoenergy2024-009</t>
  </si>
  <si>
    <t>Callas et al. (2022), Criteria and workflow for selecting depleted hydrocarbon reservoirs for carbon storage, https://doi.org/10.1016/j.apenergy.2022.119668</t>
  </si>
  <si>
    <r>
      <rPr>
        <sz val="9"/>
        <color rgb="FF222222"/>
        <rFont val="Segoe UI"/>
      </rPr>
      <t>Winter, E. M., &amp; Bergman, P. D. (1993). Availability of depleted oil and gas reservoirs for disposal of carbon dioxide in the United States. </t>
    </r>
    <r>
      <rPr>
        <i/>
        <sz val="9"/>
        <color rgb="FF222222"/>
        <rFont val="Segoe UI"/>
      </rPr>
      <t>Energy Conversion and Management</t>
    </r>
    <r>
      <rPr>
        <sz val="9"/>
        <color rgb="FF222222"/>
        <rFont val="Segoe UI"/>
      </rPr>
      <t>, </t>
    </r>
    <r>
      <rPr>
        <i/>
        <sz val="9"/>
        <color rgb="FF222222"/>
        <rFont val="Segoe UI"/>
      </rPr>
      <t>34</t>
    </r>
    <r>
      <rPr>
        <sz val="9"/>
        <color rgb="FF222222"/>
        <rFont val="Segoe UI"/>
      </rPr>
      <t>(9-11), 1177-1187.
https://doi.org/10.1016/0196-8904(93)90067-K</t>
    </r>
  </si>
  <si>
    <t>National Assessment of Geologic Carbon Dioxide Storage Resources—
Summary (2013)
https://pubs.usgs.gov/fs/2013/3020/pdf/FS2013-3020.pdf</t>
  </si>
  <si>
    <t>Tomić, Lola, et al. "Criteria for CO2 storage in geological formations." Podzemni radovi 32 (2018): 61-74. DOI: 10.5937/PodRad1832061T</t>
  </si>
  <si>
    <t>Van Der Meer, Bert. "Carbon dioxide storage in natural gas reservoir." Oil &amp; gas science and technology 60.3 (2005): 527-536.</t>
  </si>
  <si>
    <t>Technical Potential (Gt CO2)</t>
  </si>
  <si>
    <t>Planetary Limit (Gt CO2)</t>
  </si>
  <si>
    <t>Potential in Basins with Oil &amp; Gas Infrastructure (Gt CO2)</t>
  </si>
  <si>
    <t>NODE</t>
  </si>
  <si>
    <t>Country Name</t>
  </si>
  <si>
    <t>IPCC 5-Region Name</t>
  </si>
  <si>
    <t>AFG</t>
  </si>
  <si>
    <t>Afghanistan</t>
  </si>
  <si>
    <t>R5ASIA</t>
  </si>
  <si>
    <t>BGD</t>
  </si>
  <si>
    <t>Bangladesh</t>
  </si>
  <si>
    <t>BRN</t>
  </si>
  <si>
    <t>Brunei Darussalam</t>
  </si>
  <si>
    <t>BTN</t>
  </si>
  <si>
    <t>Bhutan</t>
  </si>
  <si>
    <t>CHN</t>
  </si>
  <si>
    <t>China</t>
  </si>
  <si>
    <t>FJI</t>
  </si>
  <si>
    <t>Fiji</t>
  </si>
  <si>
    <t>FSM</t>
  </si>
  <si>
    <t>Micronesia (Federated States of)</t>
  </si>
  <si>
    <t>HKG</t>
  </si>
  <si>
    <t>Hong Kong</t>
  </si>
  <si>
    <t>IDN</t>
  </si>
  <si>
    <t>Indonesia</t>
  </si>
  <si>
    <t>IND</t>
  </si>
  <si>
    <t>India</t>
  </si>
  <si>
    <t>KHM</t>
  </si>
  <si>
    <t>Cambodia</t>
  </si>
  <si>
    <t>KOR</t>
  </si>
  <si>
    <t>Korea, Republic of</t>
  </si>
  <si>
    <t>LAO</t>
  </si>
  <si>
    <t>Lao People's Democratic Republic</t>
  </si>
  <si>
    <t>LKA</t>
  </si>
  <si>
    <t>Sri Lanka</t>
  </si>
  <si>
    <t>MAC</t>
  </si>
  <si>
    <t>Macao</t>
  </si>
  <si>
    <t>MDV</t>
  </si>
  <si>
    <t>Maldives</t>
  </si>
  <si>
    <t>MMR</t>
  </si>
  <si>
    <t>Myanmar</t>
  </si>
  <si>
    <t>MNG</t>
  </si>
  <si>
    <t>Mongolia</t>
  </si>
  <si>
    <t>MYS</t>
  </si>
  <si>
    <t>Malaysia</t>
  </si>
  <si>
    <t>NCL</t>
  </si>
  <si>
    <t>New Caledonia</t>
  </si>
  <si>
    <t>NPL</t>
  </si>
  <si>
    <t>Nepal</t>
  </si>
  <si>
    <t>PAK</t>
  </si>
  <si>
    <t>Pakistan</t>
  </si>
  <si>
    <t>PHL</t>
  </si>
  <si>
    <t>Philippines</t>
  </si>
  <si>
    <t>PNG</t>
  </si>
  <si>
    <t>Papua New Guinea</t>
  </si>
  <si>
    <t>PRK</t>
  </si>
  <si>
    <t>Korea (Democratic People's Republic of)</t>
  </si>
  <si>
    <t>PYF</t>
  </si>
  <si>
    <t>French Polynesia</t>
  </si>
  <si>
    <t>SGP</t>
  </si>
  <si>
    <t>Singapore</t>
  </si>
  <si>
    <t>SLB</t>
  </si>
  <si>
    <t>Solomon Islands</t>
  </si>
  <si>
    <t>THA</t>
  </si>
  <si>
    <t>Thailand</t>
  </si>
  <si>
    <t>TLS</t>
  </si>
  <si>
    <t>Timor-Leste</t>
  </si>
  <si>
    <t>TWN</t>
  </si>
  <si>
    <t>Taiwan, Province of China</t>
  </si>
  <si>
    <t>VNM</t>
  </si>
  <si>
    <t>Viet Nam</t>
  </si>
  <si>
    <t>VUT</t>
  </si>
  <si>
    <t>Vanuatu</t>
  </si>
  <si>
    <t>WSM</t>
  </si>
  <si>
    <t>Samoa</t>
  </si>
  <si>
    <t>ABW</t>
  </si>
  <si>
    <t>Aruba</t>
  </si>
  <si>
    <t>R5LAM</t>
  </si>
  <si>
    <t>ARG</t>
  </si>
  <si>
    <t>Argentina</t>
  </si>
  <si>
    <t>BHS</t>
  </si>
  <si>
    <t>Bahamas</t>
  </si>
  <si>
    <t>BLZ</t>
  </si>
  <si>
    <t>Belize</t>
  </si>
  <si>
    <t>BOL</t>
  </si>
  <si>
    <t>Bolivia (Plurinational State of)</t>
  </si>
  <si>
    <t>BRA</t>
  </si>
  <si>
    <t>Brazil</t>
  </si>
  <si>
    <t>BRB</t>
  </si>
  <si>
    <t>Barbados</t>
  </si>
  <si>
    <t>CHL</t>
  </si>
  <si>
    <t>Chile</t>
  </si>
  <si>
    <t>COL</t>
  </si>
  <si>
    <t>Colombia</t>
  </si>
  <si>
    <t>CRI</t>
  </si>
  <si>
    <t>Costa Rica</t>
  </si>
  <si>
    <t>CUB</t>
  </si>
  <si>
    <t>Cuba</t>
  </si>
  <si>
    <t>DOM</t>
  </si>
  <si>
    <t>Dominican Republic</t>
  </si>
  <si>
    <t>ECU</t>
  </si>
  <si>
    <t>Ecuador</t>
  </si>
  <si>
    <t>GLP</t>
  </si>
  <si>
    <t>Guadeloupe</t>
  </si>
  <si>
    <t>GRD</t>
  </si>
  <si>
    <t>Grenada</t>
  </si>
  <si>
    <t>GTM</t>
  </si>
  <si>
    <t>Guatemala</t>
  </si>
  <si>
    <t>GUF</t>
  </si>
  <si>
    <t>French Guiana</t>
  </si>
  <si>
    <t>GUY</t>
  </si>
  <si>
    <t>Guyana</t>
  </si>
  <si>
    <t>HND</t>
  </si>
  <si>
    <t>Honduras</t>
  </si>
  <si>
    <t>HTI</t>
  </si>
  <si>
    <t>Haiti</t>
  </si>
  <si>
    <t>JAM</t>
  </si>
  <si>
    <t>Jamaica</t>
  </si>
  <si>
    <t>MEX</t>
  </si>
  <si>
    <t>Mexico</t>
  </si>
  <si>
    <t>MTQ</t>
  </si>
  <si>
    <t>Martinique</t>
  </si>
  <si>
    <t>NIC</t>
  </si>
  <si>
    <t>Nicaragua</t>
  </si>
  <si>
    <t>PAN</t>
  </si>
  <si>
    <t>Panama</t>
  </si>
  <si>
    <t>PER</t>
  </si>
  <si>
    <t>Peru</t>
  </si>
  <si>
    <t>PRY</t>
  </si>
  <si>
    <t>Paraguay</t>
  </si>
  <si>
    <t>SLV</t>
  </si>
  <si>
    <t>El Salvador</t>
  </si>
  <si>
    <t>SUR</t>
  </si>
  <si>
    <t>Suriname</t>
  </si>
  <si>
    <t>TTO</t>
  </si>
  <si>
    <t>Trinidad and Tobago</t>
  </si>
  <si>
    <t>URY</t>
  </si>
  <si>
    <t>Uruguay</t>
  </si>
  <si>
    <t>VEN</t>
  </si>
  <si>
    <t>Venezuela (Bolivarian Republic of)</t>
  </si>
  <si>
    <t>VIR</t>
  </si>
  <si>
    <t>Virgin Islands (U.S.)</t>
  </si>
  <si>
    <t>AGO</t>
  </si>
  <si>
    <t>Angola</t>
  </si>
  <si>
    <t>R5MAF</t>
  </si>
  <si>
    <t>ARE</t>
  </si>
  <si>
    <t>United Arab Emirates</t>
  </si>
  <si>
    <t>BDI</t>
  </si>
  <si>
    <t>Burundi</t>
  </si>
  <si>
    <t>BEN</t>
  </si>
  <si>
    <t>Benin</t>
  </si>
  <si>
    <t>BFA</t>
  </si>
  <si>
    <t>Burkina Faso</t>
  </si>
  <si>
    <t>BHR</t>
  </si>
  <si>
    <t>Bahrain</t>
  </si>
  <si>
    <t>BWA</t>
  </si>
  <si>
    <t>Botswana</t>
  </si>
  <si>
    <t>CAF</t>
  </si>
  <si>
    <t>Central African Republic</t>
  </si>
  <si>
    <t>CIV</t>
  </si>
  <si>
    <t>Ivory Coast</t>
  </si>
  <si>
    <t>CMR</t>
  </si>
  <si>
    <t>Cameroon</t>
  </si>
  <si>
    <t>COD</t>
  </si>
  <si>
    <t>Congo, Democratic Republic of the</t>
  </si>
  <si>
    <t>COG</t>
  </si>
  <si>
    <t>Congo</t>
  </si>
  <si>
    <t>COM</t>
  </si>
  <si>
    <t>Comoros</t>
  </si>
  <si>
    <t>CPV</t>
  </si>
  <si>
    <t>Cabo Verde</t>
  </si>
  <si>
    <t>DJI</t>
  </si>
  <si>
    <t>Djibouti</t>
  </si>
  <si>
    <t>DZA</t>
  </si>
  <si>
    <t>Algeria</t>
  </si>
  <si>
    <t>EGY</t>
  </si>
  <si>
    <t>Egypt</t>
  </si>
  <si>
    <t>ERI</t>
  </si>
  <si>
    <t>Eritrea</t>
  </si>
  <si>
    <t>ESH</t>
  </si>
  <si>
    <t>Western Sahara</t>
  </si>
  <si>
    <t>ETH</t>
  </si>
  <si>
    <t>Ethiopia</t>
  </si>
  <si>
    <t>GAB</t>
  </si>
  <si>
    <t>Gabon</t>
  </si>
  <si>
    <t>GHA</t>
  </si>
  <si>
    <t>Ghana</t>
  </si>
  <si>
    <t>GIN</t>
  </si>
  <si>
    <t>Guinea</t>
  </si>
  <si>
    <t>GMB</t>
  </si>
  <si>
    <t>Gambia</t>
  </si>
  <si>
    <t>GNB</t>
  </si>
  <si>
    <t>Guinea-Bissau</t>
  </si>
  <si>
    <t>GNQ</t>
  </si>
  <si>
    <t>Equatorial Guinea</t>
  </si>
  <si>
    <t>IRN</t>
  </si>
  <si>
    <t>Iran (Islamic Republic of)</t>
  </si>
  <si>
    <t>IRQ</t>
  </si>
  <si>
    <t>Iraq</t>
  </si>
  <si>
    <t>ISR</t>
  </si>
  <si>
    <t>Israel</t>
  </si>
  <si>
    <t>JOR</t>
  </si>
  <si>
    <t>Jordan</t>
  </si>
  <si>
    <t>KEN</t>
  </si>
  <si>
    <t>Kenya</t>
  </si>
  <si>
    <t>KWT</t>
  </si>
  <si>
    <t>Kuwait</t>
  </si>
  <si>
    <t>LBN</t>
  </si>
  <si>
    <t>Lebanon</t>
  </si>
  <si>
    <t>LBR</t>
  </si>
  <si>
    <t>Liberia</t>
  </si>
  <si>
    <t>LBY</t>
  </si>
  <si>
    <t>Libya</t>
  </si>
  <si>
    <t>LSO</t>
  </si>
  <si>
    <t>Lesotho</t>
  </si>
  <si>
    <t>MAR</t>
  </si>
  <si>
    <t>Morocco</t>
  </si>
  <si>
    <t>MDG</t>
  </si>
  <si>
    <t>Madagascar</t>
  </si>
  <si>
    <t>MLI</t>
  </si>
  <si>
    <t>Mali</t>
  </si>
  <si>
    <t>MOZ</t>
  </si>
  <si>
    <t>Mozambique</t>
  </si>
  <si>
    <t>MRT</t>
  </si>
  <si>
    <t>Mauritania</t>
  </si>
  <si>
    <t>MUS</t>
  </si>
  <si>
    <t>Mauritius</t>
  </si>
  <si>
    <t>MWI</t>
  </si>
  <si>
    <t>Malawi</t>
  </si>
  <si>
    <t>MYT</t>
  </si>
  <si>
    <t>Mayotte</t>
  </si>
  <si>
    <t>NAM</t>
  </si>
  <si>
    <t>Namibia</t>
  </si>
  <si>
    <t>NER</t>
  </si>
  <si>
    <t>Niger</t>
  </si>
  <si>
    <t>NGA</t>
  </si>
  <si>
    <t>Nigeria</t>
  </si>
  <si>
    <t>OMN</t>
  </si>
  <si>
    <t>Oman</t>
  </si>
  <si>
    <t>PSE</t>
  </si>
  <si>
    <t>Palestine, State of</t>
  </si>
  <si>
    <t>QAT</t>
  </si>
  <si>
    <t>Qatar</t>
  </si>
  <si>
    <t>REU</t>
  </si>
  <si>
    <t>Reunion Islands</t>
  </si>
  <si>
    <t>RWA</t>
  </si>
  <si>
    <t>Rwanda</t>
  </si>
  <si>
    <t>SAU</t>
  </si>
  <si>
    <t>Saudi Arabia</t>
  </si>
  <si>
    <t>SDN</t>
  </si>
  <si>
    <t>Sudan</t>
  </si>
  <si>
    <t>SEN</t>
  </si>
  <si>
    <t>Senegal</t>
  </si>
  <si>
    <t>SLE</t>
  </si>
  <si>
    <t>Sierra Leone</t>
  </si>
  <si>
    <t>SOM</t>
  </si>
  <si>
    <t>Somalia</t>
  </si>
  <si>
    <t>SSD</t>
  </si>
  <si>
    <t>South Sudan</t>
  </si>
  <si>
    <t>STP</t>
  </si>
  <si>
    <t>Sao Tome and Principe</t>
  </si>
  <si>
    <t>SWZ</t>
  </si>
  <si>
    <t>Eswatini</t>
  </si>
  <si>
    <t>SYR</t>
  </si>
  <si>
    <t>Syrian Arab Republic</t>
  </si>
  <si>
    <t>TCD</t>
  </si>
  <si>
    <t>Chad</t>
  </si>
  <si>
    <t>TGO</t>
  </si>
  <si>
    <t>Togo</t>
  </si>
  <si>
    <t>TUN</t>
  </si>
  <si>
    <t>Tunisia</t>
  </si>
  <si>
    <t>TZA</t>
  </si>
  <si>
    <t>Tanzania, United Republic of</t>
  </si>
  <si>
    <t>UGA</t>
  </si>
  <si>
    <t>Uganda</t>
  </si>
  <si>
    <t>YEM</t>
  </si>
  <si>
    <t>Yemen</t>
  </si>
  <si>
    <t>ZAF</t>
  </si>
  <si>
    <t>South Africa</t>
  </si>
  <si>
    <t>ZMB</t>
  </si>
  <si>
    <t>Zambia</t>
  </si>
  <si>
    <t>ZWE</t>
  </si>
  <si>
    <t>Zimbabwe</t>
  </si>
  <si>
    <t>ALB</t>
  </si>
  <si>
    <t>Albania</t>
  </si>
  <si>
    <t>R5OECD90+EU</t>
  </si>
  <si>
    <t>AUS</t>
  </si>
  <si>
    <t>Australia</t>
  </si>
  <si>
    <t>AUT</t>
  </si>
  <si>
    <t>Austria</t>
  </si>
  <si>
    <t>BEL</t>
  </si>
  <si>
    <t>Belgium</t>
  </si>
  <si>
    <t>BGR</t>
  </si>
  <si>
    <t>Bulgaria</t>
  </si>
  <si>
    <t>BIH</t>
  </si>
  <si>
    <t>Bosnia and Herzegovina</t>
  </si>
  <si>
    <t>CAN</t>
  </si>
  <si>
    <t>Canada</t>
  </si>
  <si>
    <t>CHE</t>
  </si>
  <si>
    <t>Switzerland</t>
  </si>
  <si>
    <t>CYP</t>
  </si>
  <si>
    <t>Cyprus</t>
  </si>
  <si>
    <t>CZE</t>
  </si>
  <si>
    <t>Czechia</t>
  </si>
  <si>
    <t>DEU</t>
  </si>
  <si>
    <t>Germany</t>
  </si>
  <si>
    <t>DNK</t>
  </si>
  <si>
    <t>Denmark</t>
  </si>
  <si>
    <t>ESP</t>
  </si>
  <si>
    <t>Spain</t>
  </si>
  <si>
    <t>EST</t>
  </si>
  <si>
    <t>Estonia</t>
  </si>
  <si>
    <t>FIN</t>
  </si>
  <si>
    <t>Finland</t>
  </si>
  <si>
    <t>FRA</t>
  </si>
  <si>
    <t>France</t>
  </si>
  <si>
    <t>GBR</t>
  </si>
  <si>
    <t>United Kingdom of Great Britain and Northern Ireland</t>
  </si>
  <si>
    <t>GRC</t>
  </si>
  <si>
    <t>Greece</t>
  </si>
  <si>
    <t>GUM</t>
  </si>
  <si>
    <t>Guam</t>
  </si>
  <si>
    <t>HRV</t>
  </si>
  <si>
    <t>Croatia</t>
  </si>
  <si>
    <t>HUN</t>
  </si>
  <si>
    <t>Hungary</t>
  </si>
  <si>
    <t>IRL</t>
  </si>
  <si>
    <t>Ireland</t>
  </si>
  <si>
    <t>ISL</t>
  </si>
  <si>
    <t>Iceland</t>
  </si>
  <si>
    <t>ITA</t>
  </si>
  <si>
    <t>Italy</t>
  </si>
  <si>
    <t>JPN</t>
  </si>
  <si>
    <t>Japan</t>
  </si>
  <si>
    <t>LTU</t>
  </si>
  <si>
    <t>Lithuania</t>
  </si>
  <si>
    <t>LUX</t>
  </si>
  <si>
    <t>Luxembourg</t>
  </si>
  <si>
    <t>LVA</t>
  </si>
  <si>
    <t>Latvia</t>
  </si>
  <si>
    <t>MKD</t>
  </si>
  <si>
    <t>North Macedonia</t>
  </si>
  <si>
    <t>MLT</t>
  </si>
  <si>
    <t>Malta</t>
  </si>
  <si>
    <t>MNE</t>
  </si>
  <si>
    <t>Montenegro</t>
  </si>
  <si>
    <t>NLD</t>
  </si>
  <si>
    <t>Netherlands</t>
  </si>
  <si>
    <t>NOR</t>
  </si>
  <si>
    <t>Norway</t>
  </si>
  <si>
    <t>NZL</t>
  </si>
  <si>
    <t>New Zealand</t>
  </si>
  <si>
    <t>POL</t>
  </si>
  <si>
    <t>Poland</t>
  </si>
  <si>
    <t>PRI</t>
  </si>
  <si>
    <t>Puerto Rico</t>
  </si>
  <si>
    <t>PRT</t>
  </si>
  <si>
    <t>Portugal</t>
  </si>
  <si>
    <t>ROU</t>
  </si>
  <si>
    <t>Romania</t>
  </si>
  <si>
    <t>SRB</t>
  </si>
  <si>
    <t>Serbia</t>
  </si>
  <si>
    <t>SVK</t>
  </si>
  <si>
    <t>Slovakia</t>
  </si>
  <si>
    <t>SVN</t>
  </si>
  <si>
    <t>Slovenia</t>
  </si>
  <si>
    <t>SWE</t>
  </si>
  <si>
    <t>Sweden</t>
  </si>
  <si>
    <t>TUR</t>
  </si>
  <si>
    <t>Turkey</t>
  </si>
  <si>
    <t>USA</t>
  </si>
  <si>
    <t>United States of America</t>
  </si>
  <si>
    <t>ARM</t>
  </si>
  <si>
    <t>Armenia</t>
  </si>
  <si>
    <t>R5REF</t>
  </si>
  <si>
    <t>AZE</t>
  </si>
  <si>
    <t>Azerbaijan</t>
  </si>
  <si>
    <t>BLR</t>
  </si>
  <si>
    <t>Belarus</t>
  </si>
  <si>
    <t>GEO</t>
  </si>
  <si>
    <t>Georgia</t>
  </si>
  <si>
    <t>KAZ</t>
  </si>
  <si>
    <t>Kazakhstan</t>
  </si>
  <si>
    <t>KGZ</t>
  </si>
  <si>
    <t>Kyrgyzstan</t>
  </si>
  <si>
    <t>MDA</t>
  </si>
  <si>
    <t>Moldova, Republic of</t>
  </si>
  <si>
    <t>RUS</t>
  </si>
  <si>
    <t>Russian Federation</t>
  </si>
  <si>
    <t>TJK</t>
  </si>
  <si>
    <t>Tajikistan</t>
  </si>
  <si>
    <t>TKM</t>
  </si>
  <si>
    <t>Turkmenistan</t>
  </si>
  <si>
    <t>UKR</t>
  </si>
  <si>
    <t>Ukraine</t>
  </si>
  <si>
    <t>UZB</t>
  </si>
  <si>
    <t>Uzbekistan</t>
  </si>
  <si>
    <t xml:space="preserve">Total </t>
  </si>
  <si>
    <t>Non Mapped Countries</t>
  </si>
  <si>
    <t>AIA</t>
  </si>
  <si>
    <t>ATA</t>
  </si>
  <si>
    <t>ATG</t>
  </si>
  <si>
    <t>BES</t>
  </si>
  <si>
    <t>BLM</t>
  </si>
  <si>
    <t>CUW</t>
  </si>
  <si>
    <t>DMA</t>
  </si>
  <si>
    <t>FLK</t>
  </si>
  <si>
    <t>FRO</t>
  </si>
  <si>
    <t>GGY</t>
  </si>
  <si>
    <t>GIB</t>
  </si>
  <si>
    <t>GRL</t>
  </si>
  <si>
    <t>IMN</t>
  </si>
  <si>
    <t>JEY</t>
  </si>
  <si>
    <t>KNA</t>
  </si>
  <si>
    <t>LCA</t>
  </si>
  <si>
    <t>LIE</t>
  </si>
  <si>
    <t>MCO</t>
  </si>
  <si>
    <t>NFK</t>
  </si>
  <si>
    <t>SGS</t>
  </si>
  <si>
    <t>SJM</t>
  </si>
  <si>
    <t>SMR</t>
  </si>
  <si>
    <t>SPM</t>
  </si>
  <si>
    <t>SXM</t>
  </si>
  <si>
    <t>TCA</t>
  </si>
  <si>
    <t>UMI</t>
  </si>
  <si>
    <t>VAT</t>
  </si>
  <si>
    <t>VCT</t>
  </si>
  <si>
    <t>VGB</t>
  </si>
  <si>
    <t>XAD</t>
  </si>
  <si>
    <t>XCA</t>
  </si>
  <si>
    <t>XPI</t>
  </si>
  <si>
    <t>XSP</t>
  </si>
  <si>
    <t>ZNC</t>
  </si>
  <si>
    <t>Final Total</t>
  </si>
  <si>
    <t>IPCC Category</t>
  </si>
  <si>
    <t>Term used in this Manuscript</t>
  </si>
  <si>
    <t>Short IPCC Description</t>
  </si>
  <si>
    <t>C1</t>
  </si>
  <si>
    <t>1.5°C (&gt;33%, &gt;50% in 2100)</t>
  </si>
  <si>
    <t>1.5°C with no or low overshoot</t>
  </si>
  <si>
    <t>C2</t>
  </si>
  <si>
    <t>1.5°C (&lt;33%, &gt;50% in 2100)</t>
  </si>
  <si>
    <t>1.5°C with high overshoot</t>
  </si>
  <si>
    <t>C3</t>
  </si>
  <si>
    <t>2°C (&gt;67%)</t>
  </si>
  <si>
    <t>Likely below 2°C</t>
  </si>
  <si>
    <t>C4</t>
  </si>
  <si>
    <t>2°C (&gt;50%)</t>
  </si>
  <si>
    <t>Below 2°C</t>
  </si>
  <si>
    <t>Short Name</t>
  </si>
  <si>
    <t>Country Constituents</t>
  </si>
  <si>
    <t>China, China Hong Kong SAR, China Macao SAR, Mongolia, Taiwan, Afghanistan, Bangladesh, Bhutan, India, Maldives, Nepal, Pakistan, Sri Lanka, Brunei Darussalam, Cambodia, Democratic People's Republic of Korea, East Timor, Indonesia, Lao People's Democratic Republic, Malaysia, Myanmar, Papua New Guinea, Philippines, Republic of Korea, Singapore, Thailand, Viet Nam</t>
  </si>
  <si>
    <t>Argentina, Bahamas, Barbados, Belize, Bolivia, Brazil, Chile, Colombia, Costa Rica, Cuba, Dominican Republic, Ecuador, El Salvador, Guadeloupe, Guatemala, Guyana, Haiti, Honduras, Jamaica, Martinique, Mexico, Netherlands Antilles, Nicaragua, Panama, Paraguay, Peru, Puerto Rico, Suriname, Trinidad and Tobago, Uruguay, Venezuela</t>
  </si>
  <si>
    <t>Middle East and Africa</t>
  </si>
  <si>
    <t>Bahrain, Iran (Islamic Republic of), Iraq, Israel, Jordan, Kuwait, Lebanon, Oman, Qatar, Saudi Arabia, Syrian Arab Republic, United Arab Emirates, Yemen, Algeria, Angola, Benin, Botswana, Burkina Faso, Burundi, Cote d'Ivoire, Cameroon, Cape Verde, Central African Republic, Chad, Comoros, Congo, Democratic Republic of the Congo, Djibouti, Egypt, Equatorial Guinea, Eritrea, Ethiopia, Gabon, Gambia, Ghana, Guinea, Guinea-Bissau, Kenya, Lesotho, Liberia, Libyan Arab Jamahiriya, Madagascar, Malawi, Mali, Mauritania, Mauritius, Morocco, Mozambique, Namibia, Niger, Nigeria, Reunion, Rwanda, Senegal, Sierra Leone, Somalia, South Africa, Sudan, Swaziland, Togo, Tunisia, Uganda, United Republic of Tanzania, Western Sahara, Zambia, Zimbabwe</t>
  </si>
  <si>
    <t>Albania, Austria, Belgium, Bosnia and Herzegovina, Bulgaria, Croatia, Cyprus, Czech Republic, Denmark, Estonia, Finland, France, Germany, Greece, Hungary, Iceland, Ireland, Italy, Latvia, Lithuania, Luxembourg, Macedonia, Malta, Montenegro, Netherlands, Norway, Poland, Portugal, Spain, Sweden, Switzerland, Turkey, United Kingdom, Canada, United States of America, Australia, Fiji, French Polynesia, Guam, Japan, New Caledonia, New Zealand, Romania, Samoa, Serbia, Slovakia, Slovenia, Solomon Islands, Vanuatu</t>
  </si>
  <si>
    <t>Armenia, Azerbaijan, Belarus, Georgia, Kazakhstan, Kyrgyzstan, Republic of Moldova, Russian Federation, Tajikistan, Turkmenistan, Ukraine, Uzbekistan</t>
  </si>
  <si>
    <t>Country</t>
  </si>
  <si>
    <t>Minor/Major Restrictions</t>
  </si>
  <si>
    <t>Policy on CCS</t>
  </si>
  <si>
    <r>
      <t>The geological storage of CO</t>
    </r>
    <r>
      <rPr>
        <vertAlign val="subscript"/>
        <sz val="6.5"/>
        <color rgb="FF000000"/>
        <rFont val="Cambria"/>
        <family val="1"/>
      </rPr>
      <t>2</t>
    </r>
    <r>
      <rPr>
        <sz val="11"/>
        <color rgb="FF000000"/>
        <rFont val="Cambria"/>
        <family val="1"/>
      </rPr>
      <t xml:space="preserve"> is banned in federal law, following the transposition of the </t>
    </r>
    <r>
      <rPr>
        <sz val="11"/>
        <color rgb="FF1155CC"/>
        <rFont val="Cambria"/>
        <family val="1"/>
      </rPr>
      <t>EU CCS</t>
    </r>
    <r>
      <rPr>
        <sz val="11"/>
        <color rgb="FF000000"/>
        <rFont val="Cambria"/>
        <family val="1"/>
      </rPr>
      <t xml:space="preserve"> Directive. In the Austrian Carbon Management Strategy, the Austrian Government</t>
    </r>
    <r>
      <rPr>
        <sz val="11"/>
        <color rgb="FF1155CC"/>
        <rFont val="Cambria"/>
        <family val="1"/>
      </rPr>
      <t xml:space="preserve"> signalled</t>
    </r>
    <r>
      <rPr>
        <sz val="11"/>
        <color rgb="FF000000"/>
        <rFont val="Cambria"/>
        <family val="1"/>
      </rPr>
      <t xml:space="preserve"> that it would lift this ban and fully implement the CCS Directive in its national law (</t>
    </r>
    <r>
      <rPr>
        <sz val="11"/>
        <color rgb="FF1155CC"/>
        <rFont val="Cambria"/>
        <family val="1"/>
      </rPr>
      <t>Carbon Gap Policy Tracker</t>
    </r>
    <r>
      <rPr>
        <sz val="11"/>
        <color rgb="FF000000"/>
        <rFont val="Cambria"/>
        <family val="1"/>
      </rPr>
      <t xml:space="preserve">). </t>
    </r>
    <r>
      <rPr>
        <sz val="11"/>
        <color rgb="FF1155CC"/>
        <rFont val="Cambria"/>
        <family val="1"/>
      </rPr>
      <t>Austria’s carbon management strategy,</t>
    </r>
    <r>
      <rPr>
        <sz val="11"/>
        <color rgb="FF000000"/>
        <rFont val="Cambria"/>
        <family val="1"/>
      </rPr>
      <t xml:space="preserve"> published in June 2024, outlines many measures that will be implemented in two phases. It quantifies the estimated needs for CDR to reach climate neutrality by 2040, defines the role of technical and natural CDR, and covers geological CO</t>
    </r>
    <r>
      <rPr>
        <vertAlign val="subscript"/>
        <sz val="6.5"/>
        <color rgb="FF000000"/>
        <rFont val="Cambria"/>
        <family val="1"/>
      </rPr>
      <t>2</t>
    </r>
    <r>
      <rPr>
        <sz val="11"/>
        <color rgb="FF000000"/>
        <rFont val="Cambria"/>
        <family val="1"/>
      </rPr>
      <t xml:space="preserve"> storage and CCUS. It also provides a concrete action plan divided into three parts: 1) creating the basic legal framework 2) infrastructure construction and implementation and 3) measures regarding natural sinks.</t>
    </r>
  </si>
  <si>
    <t>Czech Republic</t>
  </si>
  <si>
    <t>Minor</t>
  </si>
  <si>
    <r>
      <t xml:space="preserve">The </t>
    </r>
    <r>
      <rPr>
        <sz val="11"/>
        <color rgb="FF1155CC"/>
        <rFont val="Cambria"/>
        <family val="1"/>
      </rPr>
      <t>Act on the Storage of Carbon Dioxide into Natural Rock Structures and Amending Certain Acts</t>
    </r>
    <r>
      <rPr>
        <sz val="11"/>
        <color rgb="FF000000"/>
        <rFont val="Cambria"/>
        <family val="1"/>
      </rPr>
      <t xml:space="preserve"> is the centrepiece of Czech CO</t>
    </r>
    <r>
      <rPr>
        <vertAlign val="subscript"/>
        <sz val="6.5"/>
        <color rgb="FF000000"/>
        <rFont val="Cambria"/>
        <family val="1"/>
      </rPr>
      <t>2</t>
    </r>
    <r>
      <rPr>
        <sz val="11"/>
        <color rgb="FF000000"/>
        <rFont val="Cambria"/>
        <family val="1"/>
      </rPr>
      <t xml:space="preserve"> storage legal framework. It translates the EU CCS Directive into Czech law. Until 1 January 2020, this act prohibited the commercial geological storage of CO</t>
    </r>
    <r>
      <rPr>
        <vertAlign val="subscript"/>
        <sz val="6.5"/>
        <color rgb="FF000000"/>
        <rFont val="Cambria"/>
        <family val="1"/>
      </rPr>
      <t>2</t>
    </r>
    <r>
      <rPr>
        <sz val="11"/>
        <color rgb="FF000000"/>
        <rFont val="Cambria"/>
        <family val="1"/>
      </rPr>
      <t>. Even if this restriction is no longer the case, this act still limits commercial CO</t>
    </r>
    <r>
      <rPr>
        <vertAlign val="subscript"/>
        <sz val="6.5"/>
        <color rgb="FF000000"/>
        <rFont val="Cambria"/>
        <family val="1"/>
      </rPr>
      <t>2</t>
    </r>
    <r>
      <rPr>
        <sz val="11"/>
        <color rgb="FF000000"/>
        <rFont val="Cambria"/>
        <family val="1"/>
      </rPr>
      <t xml:space="preserve"> storage to 1MtCO</t>
    </r>
    <r>
      <rPr>
        <vertAlign val="subscript"/>
        <sz val="6.5"/>
        <color rgb="FF000000"/>
        <rFont val="Cambria"/>
        <family val="1"/>
      </rPr>
      <t>2</t>
    </r>
    <r>
      <rPr>
        <sz val="11"/>
        <color rgb="FF000000"/>
        <rFont val="Cambria"/>
        <family val="1"/>
      </rPr>
      <t>/year for each storage site. Furthermore, it may create obstacles for transboundary CO</t>
    </r>
    <r>
      <rPr>
        <vertAlign val="subscript"/>
        <sz val="6.5"/>
        <color rgb="FF000000"/>
        <rFont val="Cambria"/>
        <family val="1"/>
      </rPr>
      <t>2</t>
    </r>
    <r>
      <rPr>
        <sz val="11"/>
        <color rgb="FF000000"/>
        <rFont val="Cambria"/>
        <family val="1"/>
      </rPr>
      <t xml:space="preserve"> storage since such storage </t>
    </r>
    <r>
      <rPr>
        <sz val="11"/>
        <color rgb="FF1155CC"/>
        <rFont val="Cambria"/>
        <family val="1"/>
      </rPr>
      <t>is prohibited</t>
    </r>
    <r>
      <rPr>
        <sz val="11"/>
        <color rgb="FF000000"/>
        <rFont val="Cambria"/>
        <family val="1"/>
      </rPr>
      <t xml:space="preserve"> where </t>
    </r>
    <r>
      <rPr>
        <sz val="11"/>
        <color rgb="FF1155CC"/>
        <rFont val="Cambria"/>
        <family val="1"/>
      </rPr>
      <t>leakage</t>
    </r>
    <r>
      <rPr>
        <sz val="11"/>
        <color rgb="FF000000"/>
        <rFont val="Cambria"/>
        <family val="1"/>
      </rPr>
      <t xml:space="preserve"> of CO</t>
    </r>
    <r>
      <rPr>
        <vertAlign val="subscript"/>
        <sz val="6.5"/>
        <color rgb="FF000000"/>
        <rFont val="Cambria"/>
        <family val="1"/>
      </rPr>
      <t>2</t>
    </r>
    <r>
      <rPr>
        <sz val="11"/>
        <color rgb="FF000000"/>
        <rFont val="Cambria"/>
        <family val="1"/>
      </rPr>
      <t xml:space="preserve"> could occur.   </t>
    </r>
  </si>
  <si>
    <t>Complicated</t>
  </si>
  <si>
    <r>
      <t>Estonia’s legal framework around CO</t>
    </r>
    <r>
      <rPr>
        <vertAlign val="subscript"/>
        <sz val="6.5"/>
        <color rgb="FF000000"/>
        <rFont val="Cambria"/>
        <family val="1"/>
      </rPr>
      <t>2</t>
    </r>
    <r>
      <rPr>
        <sz val="11"/>
        <color rgb="FF000000"/>
        <rFont val="Cambria"/>
        <family val="1"/>
      </rPr>
      <t xml:space="preserve"> storage contains contradicting pieces of legislation. On the one hand, the </t>
    </r>
    <r>
      <rPr>
        <sz val="11"/>
        <color rgb="FF1155CC"/>
        <rFont val="Cambria"/>
        <family val="1"/>
      </rPr>
      <t>Atmospheric Air Protection Act</t>
    </r>
    <r>
      <rPr>
        <sz val="11"/>
        <color rgb="FF000000"/>
        <rFont val="Cambria"/>
        <family val="1"/>
      </rPr>
      <t xml:space="preserve"> sets out the rights, duties and responsibilities of either private or legal persons in the exploration, transport and storage of CO</t>
    </r>
    <r>
      <rPr>
        <vertAlign val="subscript"/>
        <sz val="6.5"/>
        <color rgb="FF000000"/>
        <rFont val="Cambria"/>
        <family val="1"/>
      </rPr>
      <t>2</t>
    </r>
    <r>
      <rPr>
        <sz val="11"/>
        <color rgb="FF000000"/>
        <rFont val="Cambria"/>
        <family val="1"/>
      </rPr>
      <t xml:space="preserve">. It also sets requirements for reporting standards, disclosure of information and the assessment of storage locations. On the other hand, another act, the </t>
    </r>
    <r>
      <rPr>
        <sz val="11"/>
        <color rgb="FF1155CC"/>
        <rFont val="Cambria"/>
        <family val="1"/>
      </rPr>
      <t>Earth’s Crust Act</t>
    </r>
    <r>
      <rPr>
        <sz val="11"/>
        <color rgb="FF000000"/>
        <rFont val="Cambria"/>
        <family val="1"/>
      </rPr>
      <t>, prohibits the geological storage of CO</t>
    </r>
    <r>
      <rPr>
        <vertAlign val="subscript"/>
        <sz val="6.5"/>
        <color rgb="FF000000"/>
        <rFont val="Cambria"/>
        <family val="1"/>
      </rPr>
      <t>2</t>
    </r>
    <r>
      <rPr>
        <sz val="11"/>
        <color rgb="FF000000"/>
        <rFont val="Cambria"/>
        <family val="1"/>
      </rPr>
      <t xml:space="preserve"> within Estonia and under its continental shelf. The ban does not apply to research, development or the testing of new products and processes, or if the storage is less than 0.1MtCO</t>
    </r>
    <r>
      <rPr>
        <vertAlign val="subscript"/>
        <sz val="6.5"/>
        <color rgb="FF000000"/>
        <rFont val="Cambria"/>
        <family val="1"/>
      </rPr>
      <t>2</t>
    </r>
    <r>
      <rPr>
        <sz val="11"/>
        <color rgb="FF000000"/>
        <rFont val="Cambria"/>
        <family val="1"/>
      </rPr>
      <t>.  (</t>
    </r>
    <r>
      <rPr>
        <sz val="11"/>
        <color rgb="FF1155CC"/>
        <rFont val="Cambria"/>
        <family val="1"/>
      </rPr>
      <t>Carbon Gap Policy Tracker</t>
    </r>
    <r>
      <rPr>
        <sz val="11"/>
        <color rgb="FF000000"/>
        <rFont val="Cambria"/>
        <family val="1"/>
      </rPr>
      <t>)</t>
    </r>
  </si>
  <si>
    <t>Finnland</t>
  </si>
  <si>
    <t>Major</t>
  </si>
  <si>
    <r>
      <t xml:space="preserve">The transposition of the EU </t>
    </r>
    <r>
      <rPr>
        <sz val="11"/>
        <color rgb="FF1155CC"/>
        <rFont val="Cambria"/>
        <family val="1"/>
      </rPr>
      <t>CCS</t>
    </r>
    <r>
      <rPr>
        <sz val="11"/>
        <color rgb="FF000000"/>
        <rFont val="Cambria"/>
        <family val="1"/>
      </rPr>
      <t xml:space="preserve"> Directive into Finnish national legislation (</t>
    </r>
    <r>
      <rPr>
        <sz val="11"/>
        <color rgb="FF1155CC"/>
        <rFont val="Cambria"/>
        <family val="1"/>
      </rPr>
      <t>Law on the capture and storage of carbon dioxide</t>
    </r>
    <r>
      <rPr>
        <sz val="11"/>
        <color rgb="FF000000"/>
        <rFont val="Cambria"/>
        <family val="1"/>
      </rPr>
      <t>) does not allow for domestic geological storage of CO</t>
    </r>
    <r>
      <rPr>
        <vertAlign val="subscript"/>
        <sz val="6.5"/>
        <color rgb="FF000000"/>
        <rFont val="Cambria"/>
        <family val="1"/>
      </rPr>
      <t>2</t>
    </r>
    <r>
      <rPr>
        <sz val="11"/>
        <color rgb="FF000000"/>
        <rFont val="Cambria"/>
        <family val="1"/>
      </rPr>
      <t>, except for research and development purposes. The Act states that this specification is due to the absence of suitable geological storage sites but notes that it might be reconsidered in the future. (</t>
    </r>
    <r>
      <rPr>
        <sz val="11"/>
        <color rgb="FF1155CC"/>
        <rFont val="Cambria"/>
        <family val="1"/>
      </rPr>
      <t>Carbon Gap Policy Tracker</t>
    </r>
    <r>
      <rPr>
        <sz val="11"/>
        <color rgb="FF000000"/>
        <rFont val="Cambria"/>
        <family val="1"/>
      </rPr>
      <t>)</t>
    </r>
  </si>
  <si>
    <r>
      <t xml:space="preserve">German Federal law, more precisely the 2012 </t>
    </r>
    <r>
      <rPr>
        <sz val="11"/>
        <color rgb="FF1155CC"/>
        <rFont val="Cambria"/>
        <family val="1"/>
      </rPr>
      <t>Carbon Dioxide Storage Act</t>
    </r>
    <r>
      <rPr>
        <sz val="11"/>
        <color rgb="FF000000"/>
        <rFont val="Cambria"/>
        <family val="1"/>
      </rPr>
      <t xml:space="preserve"> (Kohlendioxid-Speicherungsgesetz – KSpG), allows onshore geological storage only for research purposes (pilot and demonstration projects), not for commercial usage. However, even such projects are currently not eligible for approval due to an expired deadline (</t>
    </r>
    <r>
      <rPr>
        <sz val="11"/>
        <color rgb="FF1155CC"/>
        <rFont val="Cambria"/>
        <family val="1"/>
      </rPr>
      <t>BMWK 2024</t>
    </r>
    <r>
      <rPr>
        <sz val="11"/>
        <color rgb="FF000000"/>
        <rFont val="Cambria"/>
        <family val="1"/>
      </rPr>
      <t>). In addition, federal states have the authority to restrict carbon storage in specific areas (§2 V KSpG), and many have effectively imposed a complete ban (</t>
    </r>
    <r>
      <rPr>
        <sz val="11"/>
        <color rgb="FF1155CC"/>
        <rFont val="Cambria"/>
        <family val="1"/>
      </rPr>
      <t>Clean Energy Wire</t>
    </r>
    <r>
      <rPr>
        <sz val="11"/>
        <color rgb="FF000000"/>
        <rFont val="Cambria"/>
        <family val="1"/>
      </rPr>
      <t>). The current legal framework further is fraught with legal uncertainties with regard to the transport of CO₂ (</t>
    </r>
    <r>
      <rPr>
        <sz val="11"/>
        <color rgb="FF1155CC"/>
        <rFont val="Cambria"/>
        <family val="1"/>
      </rPr>
      <t>Bundestag 2024</t>
    </r>
    <r>
      <rPr>
        <sz val="11"/>
        <color rgb="FF000000"/>
        <rFont val="Cambria"/>
        <family val="1"/>
      </rPr>
      <t>). </t>
    </r>
  </si>
  <si>
    <r>
      <t xml:space="preserve">In June 2024, in light of an </t>
    </r>
    <r>
      <rPr>
        <sz val="11"/>
        <color rgb="FF1155CC"/>
        <rFont val="Cambria"/>
        <family val="1"/>
      </rPr>
      <t>evaluation report</t>
    </r>
    <r>
      <rPr>
        <sz val="11"/>
        <color rgb="FF000000"/>
        <rFont val="Cambria"/>
        <family val="1"/>
      </rPr>
      <t xml:space="preserve"> (2022) and alongside the </t>
    </r>
    <r>
      <rPr>
        <sz val="11"/>
        <color rgb="FF1155CC"/>
        <rFont val="Cambria"/>
        <family val="1"/>
      </rPr>
      <t>key points of the upcoming Carbon Management Strategy</t>
    </r>
    <r>
      <rPr>
        <sz val="11"/>
        <color rgb="FF000000"/>
        <rFont val="Cambria"/>
        <family val="1"/>
      </rPr>
      <t xml:space="preserve">, a </t>
    </r>
    <r>
      <rPr>
        <sz val="11"/>
        <color rgb="FF1155CC"/>
        <rFont val="Cambria"/>
        <family val="1"/>
      </rPr>
      <t>draft law</t>
    </r>
    <r>
      <rPr>
        <sz val="11"/>
        <color rgb="FF000000"/>
        <rFont val="Cambria"/>
        <family val="1"/>
      </rPr>
      <t xml:space="preserve"> for the reform of the KSpG has been published, which would allow offshore underground geological storage outside of marine protected areas while maintaining the prohibition of onshore geological storage. The draft law would also establish a regulatory framework for CO</t>
    </r>
    <r>
      <rPr>
        <vertAlign val="subscript"/>
        <sz val="6.5"/>
        <color rgb="FF000000"/>
        <rFont val="Cambria"/>
        <family val="1"/>
      </rPr>
      <t>2</t>
    </r>
    <r>
      <rPr>
        <sz val="11"/>
        <color rgb="FF000000"/>
        <rFont val="Cambria"/>
        <family val="1"/>
      </rPr>
      <t xml:space="preserve"> pipelines.</t>
    </r>
  </si>
  <si>
    <r>
      <t xml:space="preserve">At present, </t>
    </r>
    <r>
      <rPr>
        <sz val="11"/>
        <color rgb="FF1155CC"/>
        <rFont val="Cambria"/>
        <family val="1"/>
      </rPr>
      <t>CO</t>
    </r>
    <r>
      <rPr>
        <vertAlign val="subscript"/>
        <sz val="6.5"/>
        <color rgb="FF1155CC"/>
        <rFont val="Cambria"/>
        <family val="1"/>
      </rPr>
      <t>2</t>
    </r>
    <r>
      <rPr>
        <sz val="11"/>
        <color rgb="FF1155CC"/>
        <rFont val="Cambria"/>
        <family val="1"/>
      </rPr>
      <t xml:space="preserve"> storage in geological formations is illegal in Ireland,</t>
    </r>
    <r>
      <rPr>
        <sz val="11"/>
        <color rgb="FF000000"/>
        <rFont val="Cambria"/>
        <family val="1"/>
      </rPr>
      <t xml:space="preserve"> and the country has yet to ratify an amendment to the </t>
    </r>
    <r>
      <rPr>
        <sz val="11"/>
        <color rgb="FF1155CC"/>
        <rFont val="Cambria"/>
        <family val="1"/>
      </rPr>
      <t>London Protocol</t>
    </r>
    <r>
      <rPr>
        <sz val="11"/>
        <color rgb="FF000000"/>
        <rFont val="Cambria"/>
        <family val="1"/>
      </rPr>
      <t>, which would allow the international transport of CO</t>
    </r>
    <r>
      <rPr>
        <vertAlign val="subscript"/>
        <sz val="6.5"/>
        <color rgb="FF000000"/>
        <rFont val="Cambria"/>
        <family val="1"/>
      </rPr>
      <t>2</t>
    </r>
    <r>
      <rPr>
        <sz val="11"/>
        <color rgb="FF000000"/>
        <rFont val="Cambria"/>
        <family val="1"/>
      </rPr>
      <t>. This restriction limits the country’s ability to implement BECCS and DACCS projects – barriers that would need to be addressed if Ireland were to deploy these technologies (</t>
    </r>
    <r>
      <rPr>
        <sz val="11"/>
        <color rgb="FF1155CC"/>
        <rFont val="Cambria"/>
        <family val="1"/>
      </rPr>
      <t>Carbon Gap Policy Tracker</t>
    </r>
    <r>
      <rPr>
        <sz val="11"/>
        <color rgb="FF000000"/>
        <rFont val="Cambria"/>
        <family val="1"/>
      </rPr>
      <t>).</t>
    </r>
  </si>
  <si>
    <r>
      <t xml:space="preserve">Currently, </t>
    </r>
    <r>
      <rPr>
        <sz val="11"/>
        <color rgb="FF1155CC"/>
        <rFont val="Cambria"/>
        <family val="1"/>
      </rPr>
      <t>the Law on Pollution</t>
    </r>
    <r>
      <rPr>
        <sz val="11"/>
        <color rgb="FF000000"/>
        <rFont val="Cambria"/>
        <family val="1"/>
      </rPr>
      <t xml:space="preserve"> prohibits geological CO</t>
    </r>
    <r>
      <rPr>
        <vertAlign val="subscript"/>
        <sz val="6.5"/>
        <color rgb="FF000000"/>
        <rFont val="Cambria"/>
        <family val="1"/>
      </rPr>
      <t>2</t>
    </r>
    <r>
      <rPr>
        <sz val="11"/>
        <color rgb="FF000000"/>
        <rFont val="Cambria"/>
        <family val="1"/>
      </rPr>
      <t xml:space="preserve"> storage in Latvia. The new climate law will replace the Law on Pollution once it enters into force. A </t>
    </r>
    <r>
      <rPr>
        <sz val="11"/>
        <color rgb="FF1155CC"/>
        <rFont val="Cambria"/>
        <family val="1"/>
      </rPr>
      <t>Climate Law is under development</t>
    </r>
    <r>
      <rPr>
        <sz val="11"/>
        <color rgb="FF000000"/>
        <rFont val="Cambria"/>
        <family val="1"/>
      </rPr>
      <t xml:space="preserve"> in Latvia. The </t>
    </r>
    <r>
      <rPr>
        <sz val="11"/>
        <color rgb="FF1155CC"/>
        <rFont val="Cambria"/>
        <family val="1"/>
      </rPr>
      <t>current draft</t>
    </r>
    <r>
      <rPr>
        <sz val="11"/>
        <color rgb="FF000000"/>
        <rFont val="Cambria"/>
        <family val="1"/>
      </rPr>
      <t xml:space="preserve"> version defines climate neutrality as a balance between greenhouse gas emissions and removals, and removals are defined as per the </t>
    </r>
    <r>
      <rPr>
        <sz val="11"/>
        <color rgb="FF1155CC"/>
        <rFont val="Cambria"/>
        <family val="1"/>
      </rPr>
      <t>EU LULUCF Regulation</t>
    </r>
    <r>
      <rPr>
        <sz val="11"/>
        <color rgb="FF000000"/>
        <rFont val="Cambria"/>
        <family val="1"/>
      </rPr>
      <t>. The current draft would potentially allow the geological storage of CO</t>
    </r>
    <r>
      <rPr>
        <vertAlign val="subscript"/>
        <sz val="6.5"/>
        <color rgb="FF000000"/>
        <rFont val="Cambria"/>
        <family val="1"/>
      </rPr>
      <t>2</t>
    </r>
    <r>
      <rPr>
        <sz val="11"/>
        <color rgb="FF000000"/>
        <rFont val="Cambria"/>
        <family val="1"/>
      </rPr>
      <t>, a development suggested by some actors from the industrial sector. (</t>
    </r>
    <r>
      <rPr>
        <sz val="11"/>
        <color rgb="FF1155CC"/>
        <rFont val="Cambria"/>
        <family val="1"/>
      </rPr>
      <t>Carbon Gap Policy Tracker</t>
    </r>
    <r>
      <rPr>
        <sz val="11"/>
        <color rgb="FF000000"/>
        <rFont val="Cambria"/>
        <family val="1"/>
      </rPr>
      <t>)</t>
    </r>
  </si>
  <si>
    <r>
      <t>Geological CO</t>
    </r>
    <r>
      <rPr>
        <vertAlign val="subscript"/>
        <sz val="6.5"/>
        <color rgb="FF000000"/>
        <rFont val="Cambria"/>
        <family val="1"/>
      </rPr>
      <t>2</t>
    </r>
    <r>
      <rPr>
        <sz val="11"/>
        <color rgb="FF000000"/>
        <rFont val="Cambria"/>
        <family val="1"/>
      </rPr>
      <t xml:space="preserve"> storage is currently prohibited by the Law of the Depths of the Earth (as through an amendment introduced in 2019, see </t>
    </r>
    <r>
      <rPr>
        <sz val="11"/>
        <color rgb="FF1155CC"/>
        <rFont val="Cambria"/>
        <family val="1"/>
      </rPr>
      <t>Carbon Gap Policy Tracker</t>
    </r>
    <r>
      <rPr>
        <sz val="11"/>
        <color rgb="FF000000"/>
        <rFont val="Cambria"/>
        <family val="1"/>
      </rPr>
      <t xml:space="preserve">, </t>
    </r>
    <r>
      <rPr>
        <sz val="11"/>
        <color rgb="FF1155CC"/>
        <rFont val="Cambria"/>
        <family val="1"/>
      </rPr>
      <t>CCS4CEE 2022</t>
    </r>
    <r>
      <rPr>
        <sz val="11"/>
        <color rgb="FF000000"/>
        <rFont val="Cambria"/>
        <family val="1"/>
      </rPr>
      <t xml:space="preserve"> p. 11, link to </t>
    </r>
    <r>
      <rPr>
        <sz val="11"/>
        <color rgb="FF1155CC"/>
        <rFont val="Cambria"/>
        <family val="1"/>
      </rPr>
      <t>legal source</t>
    </r>
    <r>
      <rPr>
        <sz val="11"/>
        <color rgb="FF000000"/>
        <rFont val="Cambria"/>
        <family val="1"/>
      </rPr>
      <t xml:space="preserve">), though the </t>
    </r>
    <r>
      <rPr>
        <sz val="11"/>
        <color rgb="FF1155CC"/>
        <rFont val="Cambria"/>
        <family val="1"/>
      </rPr>
      <t>Law on Geological Storage of Carbon</t>
    </r>
    <r>
      <rPr>
        <sz val="11"/>
        <color rgb="FF000000"/>
        <rFont val="Cambria"/>
        <family val="1"/>
      </rPr>
      <t xml:space="preserve"> (2011) defines the rights, duties, and regulations for CO₂ exploration, transport, storage, and closure in Lithuania, including state management, site selection, and permitting (see </t>
    </r>
    <r>
      <rPr>
        <sz val="11"/>
        <color rgb="FF1155CC"/>
        <rFont val="Cambria"/>
        <family val="1"/>
      </rPr>
      <t>CCS4CEE 2022</t>
    </r>
    <r>
      <rPr>
        <sz val="11"/>
        <color rgb="FF000000"/>
        <rFont val="Cambria"/>
        <family val="1"/>
      </rPr>
      <t xml:space="preserve">); Experiments and tests in small amounts are permitted, but the results of these cannot provide relevant or useful results to stakeholders who would be interested in CCS (see </t>
    </r>
    <r>
      <rPr>
        <sz val="11"/>
        <color rgb="FF1155CC"/>
        <rFont val="Cambria"/>
        <family val="1"/>
      </rPr>
      <t>CCS4CEE 2022</t>
    </r>
    <r>
      <rPr>
        <sz val="11"/>
        <color rgb="FF000000"/>
        <rFont val="Cambria"/>
        <family val="1"/>
      </rPr>
      <t>, p. 12). This contradictory legal situation means that Lithuania will have to rely on exporting the CO</t>
    </r>
    <r>
      <rPr>
        <vertAlign val="subscript"/>
        <sz val="6.5"/>
        <color rgb="FF000000"/>
        <rFont val="Cambria"/>
        <family val="1"/>
      </rPr>
      <t>2</t>
    </r>
    <r>
      <rPr>
        <sz val="11"/>
        <color rgb="FF000000"/>
        <rFont val="Cambria"/>
        <family val="1"/>
      </rPr>
      <t xml:space="preserve"> it captures or removes unless the amendment is reversed.</t>
    </r>
  </si>
  <si>
    <r>
      <t xml:space="preserve">According to the </t>
    </r>
    <r>
      <rPr>
        <sz val="11"/>
        <color rgb="FF1155CC"/>
        <rFont val="Cambria"/>
        <family val="1"/>
      </rPr>
      <t>loi du 27 août 2012 relative au stockage géologique du dioxyde de carbone</t>
    </r>
    <r>
      <rPr>
        <sz val="11"/>
        <color rgb="FF000000"/>
        <rFont val="Cambria"/>
        <family val="1"/>
      </rPr>
      <t xml:space="preserve">, geological CO₂ storage is generally prohibited on Luxembourg's territory (Art. 33) and CO₂ storage in the water column is prohibited (Art. 2.2), while CO₂ storage projects for research/development purposes with a capacity of less than 100 kt are permissible (Art. 2.1). The </t>
    </r>
    <r>
      <rPr>
        <sz val="11"/>
        <color rgb="FF1155CC"/>
        <rFont val="Cambria"/>
        <family val="1"/>
      </rPr>
      <t>2020 Climate Law</t>
    </r>
    <r>
      <rPr>
        <sz val="11"/>
        <color rgb="FF000000"/>
        <rFont val="Cambria"/>
        <family val="1"/>
      </rPr>
      <t xml:space="preserve"> only refers to CCS where it concerns the implementation of EU law. Luxembourg’s </t>
    </r>
    <r>
      <rPr>
        <sz val="11"/>
        <color rgb="FF1155CC"/>
        <rFont val="Cambria"/>
        <family val="1"/>
      </rPr>
      <t>Final updated NECP (2024)</t>
    </r>
    <r>
      <rPr>
        <sz val="11"/>
        <color rgb="FF000000"/>
        <rFont val="Cambria"/>
        <family val="1"/>
      </rPr>
      <t xml:space="preserve"> states that, according to the 2023-2028 Coalition Agreement, the Government plans to assess the potential of CCUS technologies in Luxembourg and to create a framework to support their deployment under specific conditions and for specific industries, such as the cement industry” (p. 221), though the amount of CO2 emissions captured by 2030 are not expected to be significant and limited to small-scale pilot projects (p. 88). According to </t>
    </r>
    <r>
      <rPr>
        <sz val="11"/>
        <color rgb="FF1155CC"/>
        <rFont val="Cambria"/>
        <family val="1"/>
      </rPr>
      <t>FEDIL</t>
    </r>
    <r>
      <rPr>
        <sz val="11"/>
        <color rgb="FF000000"/>
        <rFont val="Cambria"/>
        <family val="1"/>
      </rPr>
      <t>, the government is currently (02/2025) preparing a document on the deployment of CCUS in Luxembourg to be published within the next weeks.</t>
    </r>
  </si>
  <si>
    <r>
      <t>Geological CO</t>
    </r>
    <r>
      <rPr>
        <vertAlign val="subscript"/>
        <sz val="6.5"/>
        <color rgb="FF000000"/>
        <rFont val="Cambria"/>
        <family val="1"/>
      </rPr>
      <t>2</t>
    </r>
    <r>
      <rPr>
        <sz val="11"/>
        <color rgb="FF000000"/>
        <rFont val="Cambria"/>
        <family val="1"/>
      </rPr>
      <t xml:space="preserve"> storage is still prohibited (</t>
    </r>
    <r>
      <rPr>
        <sz val="11"/>
        <color rgb="FF1155CC"/>
        <rFont val="Cambria"/>
        <family val="1"/>
      </rPr>
      <t>Carbon Gap Policy Tracker</t>
    </r>
    <r>
      <rPr>
        <sz val="11"/>
        <color rgb="FF000000"/>
        <rFont val="Cambria"/>
        <family val="1"/>
      </rPr>
      <t xml:space="preserve">), as laid out in </t>
    </r>
    <r>
      <rPr>
        <sz val="11"/>
        <color rgb="FF1155CC"/>
        <rFont val="Cambria"/>
        <family val="1"/>
      </rPr>
      <t>Art. 258 of Environmental Protection Act 2022</t>
    </r>
    <r>
      <rPr>
        <sz val="11"/>
        <color rgb="FF000000"/>
        <rFont val="Cambria"/>
        <family val="1"/>
      </rPr>
      <t xml:space="preserve"> (before: Art. 166). More recent changes to the law (2024) do not concern this article.</t>
    </r>
  </si>
  <si>
    <t>Major (possible change in future)</t>
  </si>
  <si>
    <t>Final Asessed Potential (Prudent Planetary Limit)</t>
  </si>
  <si>
    <t>Central Estimate</t>
  </si>
  <si>
    <t>Developed Economies</t>
  </si>
  <si>
    <t>Latin American and Carribbean</t>
  </si>
  <si>
    <t>Asia and Pacific</t>
  </si>
  <si>
    <t>Eastern Europe and West-Central Asia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</si>
</sst>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25">
    <font>
      <sz val="11"/>
      <color theme="1"/>
      <name val="Calibri"/>
      <family val="2"/>
      <scheme val="minor"/>
    </font>
    <font>
      <b/>
      <sz val="11"/>
      <color theme="1"/>
      <name val="Calibri"/>
      <family val="2"/>
      <scheme val="minor"/>
    </font>
    <font>
      <sz val="12"/>
      <color theme="1"/>
      <name val="Aptos"/>
      <family val="2"/>
    </font>
    <font>
      <b/>
      <sz val="12"/>
      <color theme="1"/>
      <name val="Aptos"/>
      <family val="2"/>
    </font>
    <font>
      <sz val="11"/>
      <name val="Calibri"/>
      <family val="2"/>
      <scheme val="minor"/>
    </font>
    <font>
      <b/>
      <sz val="11"/>
      <name val="Aptos"/>
      <family val="2"/>
    </font>
    <font>
      <sz val="11"/>
      <name val="Aptos"/>
      <family val="2"/>
    </font>
    <font>
      <sz val="11"/>
      <name val="Roboto"/>
    </font>
    <font>
      <b/>
      <sz val="12"/>
      <color theme="1"/>
      <name val="Calibri"/>
      <family val="2"/>
      <scheme val="minor"/>
    </font>
    <font>
      <sz val="12"/>
      <color theme="1"/>
      <name val="Graphik-Regular"/>
    </font>
    <font>
      <b/>
      <sz val="12"/>
      <color theme="1"/>
      <name val="Graphik-Regular"/>
    </font>
    <font>
      <sz val="12"/>
      <color theme="1"/>
      <name val="Graphik-Light"/>
    </font>
    <font>
      <sz val="14"/>
      <color theme="1"/>
      <name val="Graphik-Regular"/>
    </font>
    <font>
      <b/>
      <sz val="14"/>
      <color theme="1"/>
      <name val="Graphik-Regular"/>
    </font>
    <font>
      <b/>
      <sz val="14"/>
      <color theme="1"/>
      <name val="Graphik-Light"/>
    </font>
    <font>
      <b/>
      <sz val="14"/>
      <color theme="1"/>
      <name val="Calibri"/>
      <family val="2"/>
      <scheme val="minor"/>
    </font>
    <font>
      <sz val="14"/>
      <color theme="1"/>
      <name val="Graphik-Medium"/>
    </font>
    <font>
      <u/>
      <sz val="11"/>
      <color theme="10"/>
      <name val="Calibri"/>
      <family val="2"/>
      <scheme val="minor"/>
    </font>
    <font>
      <sz val="9"/>
      <color rgb="FF222222"/>
      <name val="Segoe UI"/>
    </font>
    <font>
      <i/>
      <sz val="9"/>
      <color rgb="FF222222"/>
      <name val="Segoe UI"/>
    </font>
    <font>
      <b/>
      <sz val="11"/>
      <color rgb="FF000000"/>
      <name val="Cambria"/>
      <family val="1"/>
    </font>
    <font>
      <sz val="11"/>
      <color rgb="FF000000"/>
      <name val="Cambria"/>
      <family val="1"/>
    </font>
    <font>
      <vertAlign val="subscript"/>
      <sz val="6.5"/>
      <color rgb="FF000000"/>
      <name val="Cambria"/>
      <family val="1"/>
    </font>
    <font>
      <sz val="11"/>
      <color rgb="FF1155CC"/>
      <name val="Cambria"/>
      <family val="1"/>
    </font>
    <font>
      <vertAlign val="subscript"/>
      <sz val="6.5"/>
      <color rgb="FF1155CC"/>
      <name val="Cambria"/>
      <family val="1"/>
    </font>
  </fonts>
  <fills count="8">
    <fill>
      <patternFill patternType="none"/>
    </fill>
    <fill>
      <patternFill patternType="gray125"/>
    </fill>
    <fill>
      <patternFill patternType="solid">
        <fgColor rgb="FF00B050"/>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C000"/>
        <bgColor indexed="64"/>
      </patternFill>
    </fill>
  </fills>
  <borders count="28">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top/>
      <bottom style="medium">
        <color indexed="64"/>
      </bottom>
      <diagonal/>
    </border>
    <border>
      <left/>
      <right style="thin">
        <color indexed="64"/>
      </right>
      <top/>
      <bottom/>
      <diagonal/>
    </border>
    <border>
      <left style="thin">
        <color auto="1"/>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rgb="FFCCCCCC"/>
      </right>
      <top style="thin">
        <color indexed="64"/>
      </top>
      <bottom style="thin">
        <color indexed="64"/>
      </bottom>
      <diagonal/>
    </border>
    <border>
      <left style="medium">
        <color rgb="FFCCCCCC"/>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s>
  <cellStyleXfs count="2">
    <xf numFmtId="0" fontId="0" fillId="0" borderId="0"/>
    <xf numFmtId="0" fontId="17" fillId="0" borderId="0" applyNumberFormat="0" applyFill="0" applyBorder="0" applyAlignment="0" applyProtection="0"/>
  </cellStyleXfs>
  <cellXfs count="84">
    <xf numFmtId="0" fontId="0" fillId="0" borderId="0" xfId="0"/>
    <xf numFmtId="0" fontId="1" fillId="0" borderId="1" xfId="0" applyFont="1" applyBorder="1" applyAlignment="1">
      <alignment horizontal="center" vertical="top"/>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5" xfId="0" applyFont="1" applyBorder="1" applyAlignment="1">
      <alignment horizontal="justify" vertical="center" wrapText="1"/>
    </xf>
    <xf numFmtId="0" fontId="2" fillId="0" borderId="0" xfId="0" applyFont="1" applyAlignment="1">
      <alignment vertical="center" wrapText="1"/>
    </xf>
    <xf numFmtId="0" fontId="4" fillId="0" borderId="0" xfId="0" applyFont="1"/>
    <xf numFmtId="0" fontId="5" fillId="0" borderId="6" xfId="0" applyFont="1" applyBorder="1" applyAlignment="1">
      <alignment vertical="center" wrapText="1"/>
    </xf>
    <xf numFmtId="0" fontId="6" fillId="0" borderId="0" xfId="0" applyFont="1" applyAlignment="1">
      <alignment vertical="center" wrapText="1"/>
    </xf>
    <xf numFmtId="0" fontId="7" fillId="0" borderId="0" xfId="0" applyFont="1" applyAlignment="1">
      <alignment vertical="center" wrapText="1"/>
    </xf>
    <xf numFmtId="0" fontId="0" fillId="0" borderId="0" xfId="0" applyAlignment="1">
      <alignment wrapText="1"/>
    </xf>
    <xf numFmtId="164" fontId="9" fillId="0" borderId="0" xfId="0" applyNumberFormat="1" applyFont="1"/>
    <xf numFmtId="0" fontId="11" fillId="0" borderId="0" xfId="0" applyFont="1" applyAlignment="1">
      <alignment vertical="center"/>
    </xf>
    <xf numFmtId="0" fontId="11" fillId="0" borderId="0" xfId="0" applyFont="1" applyAlignment="1">
      <alignment vertical="center" wrapText="1"/>
    </xf>
    <xf numFmtId="3" fontId="11" fillId="0" borderId="0" xfId="0" applyNumberFormat="1" applyFont="1"/>
    <xf numFmtId="0" fontId="11" fillId="0" borderId="15" xfId="0" applyFont="1" applyBorder="1" applyAlignment="1">
      <alignment vertical="center" wrapText="1"/>
    </xf>
    <xf numFmtId="0" fontId="13" fillId="5" borderId="18" xfId="0" applyFont="1" applyFill="1" applyBorder="1" applyAlignment="1">
      <alignment vertical="center" wrapText="1"/>
    </xf>
    <xf numFmtId="0" fontId="14" fillId="5" borderId="19" xfId="0" applyFont="1" applyFill="1" applyBorder="1" applyAlignment="1">
      <alignment vertical="center" wrapText="1"/>
    </xf>
    <xf numFmtId="3" fontId="11" fillId="0" borderId="10" xfId="0" applyNumberFormat="1" applyFont="1" applyBorder="1" applyAlignment="1">
      <alignment horizontal="center" vertical="center"/>
    </xf>
    <xf numFmtId="3" fontId="11" fillId="0" borderId="11" xfId="0" applyNumberFormat="1" applyFont="1" applyBorder="1" applyAlignment="1">
      <alignment horizontal="center" vertical="center"/>
    </xf>
    <xf numFmtId="3" fontId="11" fillId="0" borderId="12" xfId="0" applyNumberFormat="1" applyFont="1" applyBorder="1" applyAlignment="1">
      <alignment horizontal="center" vertical="center"/>
    </xf>
    <xf numFmtId="3" fontId="11" fillId="0" borderId="9" xfId="0" applyNumberFormat="1" applyFont="1" applyBorder="1" applyAlignment="1">
      <alignment horizontal="center" vertical="center"/>
    </xf>
    <xf numFmtId="3" fontId="11" fillId="0" borderId="0" xfId="0" applyNumberFormat="1" applyFont="1" applyAlignment="1">
      <alignment horizontal="center" vertical="center"/>
    </xf>
    <xf numFmtId="3" fontId="11" fillId="0" borderId="8" xfId="0" applyNumberFormat="1" applyFont="1" applyBorder="1" applyAlignment="1">
      <alignment horizontal="center" vertical="center"/>
    </xf>
    <xf numFmtId="3" fontId="11" fillId="0" borderId="13" xfId="0" applyNumberFormat="1" applyFont="1" applyBorder="1" applyAlignment="1">
      <alignment horizontal="center" vertical="center"/>
    </xf>
    <xf numFmtId="3" fontId="11" fillId="0" borderId="14" xfId="0" applyNumberFormat="1" applyFont="1" applyBorder="1" applyAlignment="1">
      <alignment horizontal="center" vertical="center"/>
    </xf>
    <xf numFmtId="3" fontId="11" fillId="0" borderId="15" xfId="0" applyNumberFormat="1" applyFont="1" applyBorder="1" applyAlignment="1">
      <alignment horizontal="center" vertical="center"/>
    </xf>
    <xf numFmtId="3" fontId="15" fillId="5" borderId="18" xfId="0" applyNumberFormat="1" applyFont="1" applyFill="1" applyBorder="1" applyAlignment="1">
      <alignment horizontal="center" vertical="center"/>
    </xf>
    <xf numFmtId="3" fontId="15" fillId="5" borderId="20" xfId="0" applyNumberFormat="1" applyFont="1" applyFill="1" applyBorder="1" applyAlignment="1">
      <alignment horizontal="center" vertical="center"/>
    </xf>
    <xf numFmtId="3" fontId="15" fillId="5" borderId="19" xfId="0" applyNumberFormat="1" applyFont="1" applyFill="1" applyBorder="1" applyAlignment="1">
      <alignment horizontal="center" vertical="center"/>
    </xf>
    <xf numFmtId="0" fontId="10" fillId="0" borderId="0" xfId="0" applyFont="1" applyAlignment="1">
      <alignment vertical="center"/>
    </xf>
    <xf numFmtId="0" fontId="10" fillId="0" borderId="0" xfId="0" applyFont="1" applyAlignment="1">
      <alignment vertical="center" wrapText="1"/>
    </xf>
    <xf numFmtId="0" fontId="10" fillId="0" borderId="14" xfId="0" applyFont="1" applyBorder="1" applyAlignment="1">
      <alignment vertical="center" wrapText="1"/>
    </xf>
    <xf numFmtId="0" fontId="16" fillId="0" borderId="0" xfId="0" applyFont="1"/>
    <xf numFmtId="0" fontId="16" fillId="0" borderId="16" xfId="0" applyFont="1" applyBorder="1" applyAlignment="1">
      <alignment wrapText="1"/>
    </xf>
    <xf numFmtId="0" fontId="16" fillId="0" borderId="17" xfId="0" applyFont="1" applyBorder="1" applyAlignment="1">
      <alignment wrapText="1"/>
    </xf>
    <xf numFmtId="0" fontId="16" fillId="0" borderId="13" xfId="0" applyFont="1" applyBorder="1"/>
    <xf numFmtId="0" fontId="16" fillId="0" borderId="14" xfId="0" applyFont="1" applyBorder="1"/>
    <xf numFmtId="0" fontId="16" fillId="0" borderId="15" xfId="0" applyFont="1" applyBorder="1"/>
    <xf numFmtId="0" fontId="12" fillId="0" borderId="1" xfId="0" applyFont="1" applyBorder="1"/>
    <xf numFmtId="0" fontId="13" fillId="0" borderId="1" xfId="0" applyFont="1" applyBorder="1"/>
    <xf numFmtId="0" fontId="12" fillId="0" borderId="1" xfId="0" applyFont="1" applyBorder="1" applyAlignment="1">
      <alignment horizontal="center" vertical="center"/>
    </xf>
    <xf numFmtId="0" fontId="17" fillId="0" borderId="0" xfId="1" applyAlignment="1">
      <alignment wrapText="1"/>
    </xf>
    <xf numFmtId="2" fontId="8" fillId="0" borderId="0" xfId="0" applyNumberFormat="1" applyFont="1"/>
    <xf numFmtId="2" fontId="0" fillId="0" borderId="0" xfId="0" applyNumberFormat="1"/>
    <xf numFmtId="2" fontId="8" fillId="6" borderId="18" xfId="0" applyNumberFormat="1" applyFont="1" applyFill="1" applyBorder="1"/>
    <xf numFmtId="2" fontId="8" fillId="6" borderId="20" xfId="0" applyNumberFormat="1" applyFont="1" applyFill="1" applyBorder="1"/>
    <xf numFmtId="2" fontId="8" fillId="6" borderId="19" xfId="0" applyNumberFormat="1" applyFont="1" applyFill="1" applyBorder="1"/>
    <xf numFmtId="2" fontId="8" fillId="7" borderId="10" xfId="0" applyNumberFormat="1" applyFont="1" applyFill="1" applyBorder="1"/>
    <xf numFmtId="2" fontId="8" fillId="7" borderId="11" xfId="0" applyNumberFormat="1" applyFont="1" applyFill="1" applyBorder="1"/>
    <xf numFmtId="2" fontId="8" fillId="7" borderId="12" xfId="0" applyNumberFormat="1" applyFont="1" applyFill="1" applyBorder="1"/>
    <xf numFmtId="2" fontId="8" fillId="0" borderId="21" xfId="0" applyNumberFormat="1" applyFont="1" applyBorder="1"/>
    <xf numFmtId="2" fontId="8" fillId="0" borderId="6" xfId="0" applyNumberFormat="1" applyFont="1" applyBorder="1"/>
    <xf numFmtId="2" fontId="8" fillId="0" borderId="3" xfId="0" applyNumberFormat="1" applyFont="1" applyBorder="1"/>
    <xf numFmtId="0" fontId="20" fillId="0" borderId="22" xfId="0" applyFont="1" applyBorder="1" applyAlignment="1">
      <alignment vertical="center" wrapText="1"/>
    </xf>
    <xf numFmtId="0" fontId="20" fillId="0" borderId="23" xfId="0" applyFont="1" applyBorder="1" applyAlignment="1">
      <alignment vertical="center" wrapText="1"/>
    </xf>
    <xf numFmtId="0" fontId="21" fillId="0" borderId="24" xfId="0" applyFont="1" applyBorder="1" applyAlignment="1">
      <alignment vertical="center" wrapText="1"/>
    </xf>
    <xf numFmtId="0" fontId="21" fillId="0" borderId="25" xfId="0" applyFont="1" applyBorder="1" applyAlignment="1">
      <alignment vertical="center" wrapText="1"/>
    </xf>
    <xf numFmtId="0" fontId="21" fillId="0" borderId="25" xfId="0" applyFont="1" applyBorder="1" applyAlignment="1">
      <alignment horizontal="justify" vertical="center" wrapText="1"/>
    </xf>
    <xf numFmtId="0" fontId="21" fillId="0" borderId="26" xfId="0" applyFont="1" applyBorder="1" applyAlignment="1">
      <alignment horizontal="justify" vertical="center" wrapText="1"/>
    </xf>
    <xf numFmtId="0" fontId="1" fillId="0" borderId="1" xfId="0" applyFont="1" applyBorder="1" applyAlignment="1">
      <alignment wrapText="1"/>
    </xf>
    <xf numFmtId="0" fontId="1" fillId="0" borderId="1" xfId="0" applyFont="1" applyBorder="1"/>
    <xf numFmtId="0" fontId="0" fillId="0" borderId="1" xfId="0" applyBorder="1" applyAlignment="1">
      <alignment wrapText="1"/>
    </xf>
    <xf numFmtId="0" fontId="0" fillId="0" borderId="1" xfId="0" applyBorder="1"/>
    <xf numFmtId="0" fontId="18" fillId="0" borderId="1" xfId="0" applyFont="1" applyBorder="1" applyAlignment="1">
      <alignment wrapText="1"/>
    </xf>
    <xf numFmtId="0" fontId="17" fillId="0" borderId="1" xfId="1" applyBorder="1" applyAlignment="1">
      <alignment wrapText="1"/>
    </xf>
    <xf numFmtId="0" fontId="16" fillId="2" borderId="10" xfId="0" applyFont="1" applyFill="1" applyBorder="1" applyAlignment="1">
      <alignment horizontal="center"/>
    </xf>
    <xf numFmtId="0" fontId="16" fillId="2" borderId="11" xfId="0" applyFont="1" applyFill="1" applyBorder="1" applyAlignment="1">
      <alignment horizontal="center"/>
    </xf>
    <xf numFmtId="0" fontId="16" fillId="2" borderId="12" xfId="0" applyFont="1" applyFill="1" applyBorder="1" applyAlignment="1">
      <alignment horizontal="center"/>
    </xf>
    <xf numFmtId="0" fontId="16" fillId="4" borderId="10" xfId="0" applyFont="1" applyFill="1" applyBorder="1" applyAlignment="1">
      <alignment horizontal="center"/>
    </xf>
    <xf numFmtId="0" fontId="16" fillId="4" borderId="11" xfId="0" applyFont="1" applyFill="1" applyBorder="1" applyAlignment="1">
      <alignment horizontal="center"/>
    </xf>
    <xf numFmtId="0" fontId="16" fillId="4" borderId="12" xfId="0" applyFont="1" applyFill="1" applyBorder="1" applyAlignment="1">
      <alignment horizontal="center"/>
    </xf>
    <xf numFmtId="0" fontId="16" fillId="3" borderId="10" xfId="0" applyFont="1" applyFill="1" applyBorder="1" applyAlignment="1">
      <alignment horizontal="center"/>
    </xf>
    <xf numFmtId="0" fontId="16" fillId="3" borderId="11" xfId="0" applyFont="1" applyFill="1" applyBorder="1" applyAlignment="1">
      <alignment horizontal="center"/>
    </xf>
    <xf numFmtId="0" fontId="16" fillId="3" borderId="12" xfId="0" applyFont="1" applyFill="1" applyBorder="1" applyAlignment="1">
      <alignment horizontal="center"/>
    </xf>
    <xf numFmtId="0" fontId="21" fillId="0" borderId="27" xfId="0" applyFont="1" applyBorder="1" applyAlignment="1">
      <alignment vertical="center" wrapText="1"/>
    </xf>
    <xf numFmtId="0" fontId="21" fillId="0" borderId="24" xfId="0" applyFont="1" applyBorder="1" applyAlignment="1">
      <alignment vertical="center" wrapText="1"/>
    </xf>
    <xf numFmtId="0" fontId="1" fillId="0" borderId="1" xfId="0" applyFont="1" applyBorder="1" applyAlignment="1">
      <alignment horizontal="center" vertical="top" wrapText="1"/>
    </xf>
    <xf numFmtId="2" fontId="8" fillId="5" borderId="0" xfId="0" applyNumberFormat="1" applyFont="1" applyFill="1" applyAlignment="1">
      <alignment horizontal="center"/>
    </xf>
    <xf numFmtId="0" fontId="6" fillId="0" borderId="0" xfId="0" applyFont="1" applyAlignment="1">
      <alignment vertical="center" wrapText="1"/>
    </xf>
    <xf numFmtId="0" fontId="6" fillId="0" borderId="7" xfId="0" applyFont="1" applyBorder="1" applyAlignment="1">
      <alignment vertical="center" wrapText="1"/>
    </xf>
    <xf numFmtId="0" fontId="7" fillId="0" borderId="0" xfId="0" applyFont="1" applyAlignment="1">
      <alignment vertical="center" wrapText="1"/>
    </xf>
    <xf numFmtId="0" fontId="7" fillId="0" borderId="7"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https://pubs.usgs.gov/fs/2013/3020/pdf/FS2013-3020.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2AE86-0D17-244D-A4FD-C1C9D5AF18B4}">
  <dimension ref="A1:M18"/>
  <sheetViews>
    <sheetView zoomScale="87" workbookViewId="0">
      <selection activeCell="F2" sqref="F2"/>
    </sheetView>
  </sheetViews>
  <sheetFormatPr baseColWidth="10" defaultColWidth="11.5" defaultRowHeight="15"/>
  <cols>
    <col min="1" max="1" width="42.33203125" customWidth="1"/>
    <col min="2" max="2" width="55.5" customWidth="1"/>
    <col min="3" max="4" width="11.5" bestFit="1" customWidth="1"/>
    <col min="5" max="5" width="9.6640625" bestFit="1" customWidth="1"/>
    <col min="6" max="7" width="11.5" bestFit="1" customWidth="1"/>
    <col min="8" max="8" width="9.6640625" bestFit="1" customWidth="1"/>
    <col min="9" max="10" width="11.5" bestFit="1" customWidth="1"/>
    <col min="11" max="11" width="9.6640625" bestFit="1" customWidth="1"/>
    <col min="13" max="13" width="15" bestFit="1" customWidth="1"/>
  </cols>
  <sheetData>
    <row r="1" spans="1:13" ht="18">
      <c r="A1" s="34"/>
      <c r="B1" s="34"/>
      <c r="C1" s="67" t="s">
        <v>0</v>
      </c>
      <c r="D1" s="68"/>
      <c r="E1" s="69"/>
      <c r="F1" s="70" t="s">
        <v>532</v>
      </c>
      <c r="G1" s="71"/>
      <c r="H1" s="72"/>
      <c r="I1" s="73" t="s">
        <v>2</v>
      </c>
      <c r="J1" s="74"/>
      <c r="K1" s="75"/>
    </row>
    <row r="2" spans="1:13" ht="19">
      <c r="A2" s="35" t="s">
        <v>3</v>
      </c>
      <c r="B2" s="36" t="s">
        <v>4</v>
      </c>
      <c r="C2" s="37" t="s">
        <v>5</v>
      </c>
      <c r="D2" s="38" t="s">
        <v>6</v>
      </c>
      <c r="E2" s="39" t="s">
        <v>7</v>
      </c>
      <c r="F2" s="37" t="s">
        <v>5</v>
      </c>
      <c r="G2" s="38" t="s">
        <v>6</v>
      </c>
      <c r="H2" s="39" t="s">
        <v>7</v>
      </c>
      <c r="I2" s="37" t="s">
        <v>5</v>
      </c>
      <c r="J2" s="38" t="s">
        <v>6</v>
      </c>
      <c r="K2" s="39" t="s">
        <v>7</v>
      </c>
    </row>
    <row r="3" spans="1:13" ht="16">
      <c r="A3" s="31" t="s">
        <v>8</v>
      </c>
      <c r="B3" s="13" t="s">
        <v>9</v>
      </c>
      <c r="C3" s="19">
        <v>5719</v>
      </c>
      <c r="D3" s="20">
        <v>6065</v>
      </c>
      <c r="E3" s="21">
        <v>11783</v>
      </c>
      <c r="F3" s="19">
        <v>5719</v>
      </c>
      <c r="G3" s="20">
        <v>6065</v>
      </c>
      <c r="H3" s="21">
        <v>11783</v>
      </c>
      <c r="I3" s="19">
        <v>5719</v>
      </c>
      <c r="J3" s="20">
        <v>6065</v>
      </c>
      <c r="K3" s="21">
        <v>11784</v>
      </c>
      <c r="M3" s="12"/>
    </row>
    <row r="4" spans="1:13" ht="51">
      <c r="A4" s="32" t="s">
        <v>10</v>
      </c>
      <c r="B4" s="14" t="s">
        <v>11</v>
      </c>
      <c r="C4" s="22">
        <v>5006</v>
      </c>
      <c r="D4" s="23">
        <v>5580</v>
      </c>
      <c r="E4" s="24">
        <v>10587</v>
      </c>
      <c r="F4" s="22">
        <v>5006</v>
      </c>
      <c r="G4" s="23">
        <v>5580</v>
      </c>
      <c r="H4" s="24">
        <v>10587</v>
      </c>
      <c r="I4" s="22">
        <v>5006</v>
      </c>
      <c r="J4" s="23">
        <v>5580</v>
      </c>
      <c r="K4" s="24">
        <v>10586</v>
      </c>
      <c r="M4" s="15"/>
    </row>
    <row r="5" spans="1:13" ht="68">
      <c r="A5" s="32" t="s">
        <v>12</v>
      </c>
      <c r="B5" s="14" t="s">
        <v>13</v>
      </c>
      <c r="C5" s="22">
        <v>5006</v>
      </c>
      <c r="D5" s="23">
        <v>5020</v>
      </c>
      <c r="E5" s="24">
        <v>10027</v>
      </c>
      <c r="F5" s="22">
        <v>5006</v>
      </c>
      <c r="G5" s="23">
        <v>5020</v>
      </c>
      <c r="H5" s="24">
        <v>10027</v>
      </c>
      <c r="I5" s="22">
        <v>5006</v>
      </c>
      <c r="J5" s="23">
        <v>5020</v>
      </c>
      <c r="K5" s="24">
        <v>10026</v>
      </c>
    </row>
    <row r="6" spans="1:13" ht="40" customHeight="1">
      <c r="A6" s="32" t="s">
        <v>14</v>
      </c>
      <c r="B6" s="14" t="s">
        <v>15</v>
      </c>
      <c r="C6" s="22">
        <v>4604</v>
      </c>
      <c r="D6" s="23">
        <v>3997</v>
      </c>
      <c r="E6" s="24">
        <v>8601</v>
      </c>
      <c r="F6" s="22">
        <v>4604</v>
      </c>
      <c r="G6" s="23">
        <v>3997</v>
      </c>
      <c r="H6" s="24">
        <v>8601</v>
      </c>
      <c r="I6" s="22">
        <v>4604</v>
      </c>
      <c r="J6" s="23">
        <v>3997</v>
      </c>
      <c r="K6" s="24">
        <v>8601</v>
      </c>
    </row>
    <row r="7" spans="1:13" ht="51">
      <c r="A7" s="32" t="s">
        <v>16</v>
      </c>
      <c r="B7" s="14" t="s">
        <v>17</v>
      </c>
      <c r="C7" s="22">
        <v>3867</v>
      </c>
      <c r="D7" s="23">
        <v>3965</v>
      </c>
      <c r="E7" s="24">
        <v>7832</v>
      </c>
      <c r="F7" s="22">
        <v>3867</v>
      </c>
      <c r="G7" s="23">
        <v>3965</v>
      </c>
      <c r="H7" s="24">
        <v>7832</v>
      </c>
      <c r="I7" s="22">
        <v>3867</v>
      </c>
      <c r="J7" s="23">
        <v>3965</v>
      </c>
      <c r="K7" s="24">
        <v>7832</v>
      </c>
    </row>
    <row r="8" spans="1:13" ht="51">
      <c r="A8" s="32" t="s">
        <v>18</v>
      </c>
      <c r="B8" s="14" t="s">
        <v>19</v>
      </c>
      <c r="C8" s="22">
        <v>3271</v>
      </c>
      <c r="D8" s="23">
        <v>3871</v>
      </c>
      <c r="E8" s="24">
        <v>7142</v>
      </c>
      <c r="F8" s="22">
        <v>3271</v>
      </c>
      <c r="G8" s="23">
        <v>3871</v>
      </c>
      <c r="H8" s="24">
        <v>7142</v>
      </c>
      <c r="I8" s="22">
        <v>3702</v>
      </c>
      <c r="J8" s="23">
        <v>3958</v>
      </c>
      <c r="K8" s="24">
        <v>7660</v>
      </c>
    </row>
    <row r="9" spans="1:13" ht="68">
      <c r="A9" s="32" t="s">
        <v>20</v>
      </c>
      <c r="B9" s="14" t="s">
        <v>21</v>
      </c>
      <c r="C9" s="22">
        <v>3271</v>
      </c>
      <c r="D9" s="23">
        <v>1063</v>
      </c>
      <c r="E9" s="24">
        <v>4334</v>
      </c>
      <c r="F9" s="22">
        <v>3271</v>
      </c>
      <c r="G9" s="23">
        <v>1581</v>
      </c>
      <c r="H9" s="24">
        <v>4852</v>
      </c>
      <c r="I9" s="22">
        <v>3702</v>
      </c>
      <c r="J9" s="23">
        <v>1867</v>
      </c>
      <c r="K9" s="24">
        <v>5569</v>
      </c>
    </row>
    <row r="10" spans="1:13" ht="51">
      <c r="A10" s="32" t="s">
        <v>22</v>
      </c>
      <c r="B10" s="14" t="s">
        <v>23</v>
      </c>
      <c r="C10" s="22">
        <v>1036</v>
      </c>
      <c r="D10" s="23">
        <v>312</v>
      </c>
      <c r="E10" s="24">
        <v>1348</v>
      </c>
      <c r="F10" s="22">
        <v>1036</v>
      </c>
      <c r="G10" s="23">
        <v>468</v>
      </c>
      <c r="H10" s="24">
        <v>1504</v>
      </c>
      <c r="I10" s="22">
        <v>1831</v>
      </c>
      <c r="J10" s="23">
        <v>879</v>
      </c>
      <c r="K10" s="24">
        <v>2710</v>
      </c>
    </row>
    <row r="11" spans="1:13" ht="51">
      <c r="A11" s="32" t="s">
        <v>24</v>
      </c>
      <c r="B11" s="14" t="s">
        <v>25</v>
      </c>
      <c r="C11" s="22">
        <v>1036</v>
      </c>
      <c r="D11" s="23">
        <v>303</v>
      </c>
      <c r="E11" s="24">
        <v>1339</v>
      </c>
      <c r="F11" s="22">
        <v>1036</v>
      </c>
      <c r="G11" s="23">
        <v>452</v>
      </c>
      <c r="H11" s="24">
        <v>1488</v>
      </c>
      <c r="I11" s="22">
        <v>1831</v>
      </c>
      <c r="J11" s="23">
        <v>879</v>
      </c>
      <c r="K11" s="24">
        <v>2710</v>
      </c>
    </row>
    <row r="12" spans="1:13" ht="51">
      <c r="A12" s="33" t="s">
        <v>26</v>
      </c>
      <c r="B12" s="16" t="s">
        <v>27</v>
      </c>
      <c r="C12" s="25">
        <v>982</v>
      </c>
      <c r="D12" s="26">
        <v>303</v>
      </c>
      <c r="E12" s="27">
        <v>1285</v>
      </c>
      <c r="F12" s="25">
        <v>1008</v>
      </c>
      <c r="G12" s="26">
        <v>452</v>
      </c>
      <c r="H12" s="27">
        <v>1460</v>
      </c>
      <c r="I12" s="25">
        <v>1831</v>
      </c>
      <c r="J12" s="26">
        <v>879</v>
      </c>
      <c r="K12" s="27">
        <v>2710</v>
      </c>
    </row>
    <row r="13" spans="1:13" ht="38">
      <c r="A13" s="17" t="s">
        <v>531</v>
      </c>
      <c r="B13" s="18" t="s">
        <v>9</v>
      </c>
      <c r="C13" s="28">
        <f>C12</f>
        <v>982</v>
      </c>
      <c r="D13" s="29">
        <f t="shared" ref="D13:K13" si="0">D12</f>
        <v>303</v>
      </c>
      <c r="E13" s="30">
        <f t="shared" si="0"/>
        <v>1285</v>
      </c>
      <c r="F13" s="28">
        <f t="shared" si="0"/>
        <v>1008</v>
      </c>
      <c r="G13" s="29">
        <f t="shared" si="0"/>
        <v>452</v>
      </c>
      <c r="H13" s="30">
        <f t="shared" si="0"/>
        <v>1460</v>
      </c>
      <c r="I13" s="28">
        <f t="shared" si="0"/>
        <v>1831</v>
      </c>
      <c r="J13" s="29">
        <f t="shared" si="0"/>
        <v>879</v>
      </c>
      <c r="K13" s="30">
        <f t="shared" si="0"/>
        <v>2710</v>
      </c>
    </row>
    <row r="17" spans="3:11">
      <c r="C17" s="45"/>
      <c r="D17" s="45"/>
      <c r="E17" s="45"/>
      <c r="F17" s="45"/>
      <c r="G17" s="45"/>
      <c r="H17" s="45"/>
      <c r="I17" s="45"/>
      <c r="J17" s="45"/>
      <c r="K17" s="45"/>
    </row>
    <row r="18" spans="3:11">
      <c r="C18" s="45"/>
      <c r="D18" s="45"/>
      <c r="E18" s="45"/>
      <c r="F18" s="45"/>
      <c r="G18" s="45"/>
      <c r="H18" s="45"/>
      <c r="I18" s="45"/>
      <c r="J18" s="45"/>
      <c r="K18" s="45"/>
    </row>
  </sheetData>
  <mergeCells count="3">
    <mergeCell ref="C1:E1"/>
    <mergeCell ref="F1:H1"/>
    <mergeCell ref="I1:K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96C97-A190-B844-97F5-E7B4BCBA6FFD}">
  <dimension ref="A1:E7"/>
  <sheetViews>
    <sheetView zoomScale="94" workbookViewId="0">
      <selection activeCell="B6" sqref="B6"/>
    </sheetView>
  </sheetViews>
  <sheetFormatPr baseColWidth="10" defaultColWidth="11.5" defaultRowHeight="15"/>
  <cols>
    <col min="1" max="1" width="44.1640625" customWidth="1"/>
    <col min="2" max="2" width="61.83203125" customWidth="1"/>
    <col min="3" max="3" width="28" customWidth="1"/>
    <col min="4" max="4" width="23.6640625" customWidth="1"/>
    <col min="5" max="5" width="30.1640625" customWidth="1"/>
  </cols>
  <sheetData>
    <row r="1" spans="1:5" ht="19">
      <c r="A1" s="35" t="s">
        <v>28</v>
      </c>
      <c r="B1" s="40" t="s">
        <v>29</v>
      </c>
      <c r="C1" s="41" t="s">
        <v>0</v>
      </c>
      <c r="D1" s="41" t="s">
        <v>1</v>
      </c>
      <c r="E1" s="41" t="s">
        <v>2</v>
      </c>
    </row>
    <row r="2" spans="1:5" ht="18">
      <c r="A2" s="32" t="s">
        <v>18</v>
      </c>
      <c r="B2" s="41" t="s">
        <v>30</v>
      </c>
      <c r="C2" s="42">
        <v>25</v>
      </c>
      <c r="D2" s="42">
        <v>25</v>
      </c>
      <c r="E2" s="42">
        <v>5</v>
      </c>
    </row>
    <row r="3" spans="1:5" ht="18">
      <c r="A3" s="32" t="s">
        <v>20</v>
      </c>
      <c r="B3" s="41" t="s">
        <v>31</v>
      </c>
      <c r="C3" s="42">
        <v>100</v>
      </c>
      <c r="D3" s="42">
        <v>300</v>
      </c>
      <c r="E3" s="42">
        <v>500</v>
      </c>
    </row>
    <row r="4" spans="1:5" ht="18">
      <c r="A4" s="32" t="s">
        <v>22</v>
      </c>
      <c r="B4" s="41" t="s">
        <v>32</v>
      </c>
      <c r="C4" s="42">
        <v>1</v>
      </c>
      <c r="D4" s="42">
        <v>1</v>
      </c>
      <c r="E4" s="42">
        <v>0.8</v>
      </c>
    </row>
    <row r="5" spans="1:5" ht="18">
      <c r="A5" s="32" t="s">
        <v>22</v>
      </c>
      <c r="B5" s="41" t="s">
        <v>33</v>
      </c>
      <c r="C5" s="42">
        <v>2.5</v>
      </c>
      <c r="D5" s="42">
        <v>2.5</v>
      </c>
      <c r="E5" s="42">
        <v>3.5</v>
      </c>
    </row>
    <row r="6" spans="1:5" ht="18">
      <c r="A6" s="32" t="s">
        <v>24</v>
      </c>
      <c r="B6" s="41" t="s">
        <v>34</v>
      </c>
      <c r="C6" s="42" t="s">
        <v>35</v>
      </c>
      <c r="D6" s="42" t="s">
        <v>35</v>
      </c>
      <c r="E6" s="42" t="s">
        <v>36</v>
      </c>
    </row>
    <row r="7" spans="1:5" ht="18">
      <c r="A7" s="33" t="s">
        <v>26</v>
      </c>
      <c r="B7" s="41" t="s">
        <v>37</v>
      </c>
      <c r="C7" s="42">
        <v>22.2</v>
      </c>
      <c r="D7" s="42">
        <v>11.1</v>
      </c>
      <c r="E7" s="42" t="s">
        <v>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F1812-2D84-472A-AED4-ABFEC0DC9CDE}">
  <dimension ref="A1:C16"/>
  <sheetViews>
    <sheetView workbookViewId="0">
      <selection activeCell="A3" sqref="A3"/>
    </sheetView>
  </sheetViews>
  <sheetFormatPr baseColWidth="10" defaultColWidth="8.83203125" defaultRowHeight="15"/>
  <cols>
    <col min="1" max="1" width="51.83203125" style="11" bestFit="1" customWidth="1"/>
    <col min="2" max="3" width="25" bestFit="1" customWidth="1"/>
  </cols>
  <sheetData>
    <row r="1" spans="1:3" ht="16">
      <c r="A1" s="61" t="s">
        <v>38</v>
      </c>
      <c r="B1" s="62" t="s">
        <v>39</v>
      </c>
      <c r="C1" s="62" t="s">
        <v>40</v>
      </c>
    </row>
    <row r="2" spans="1:3" ht="64">
      <c r="A2" s="63" t="s">
        <v>41</v>
      </c>
      <c r="B2" s="64" t="s">
        <v>42</v>
      </c>
      <c r="C2" s="64">
        <v>2500</v>
      </c>
    </row>
    <row r="3" spans="1:3" ht="32">
      <c r="A3" s="63" t="s">
        <v>43</v>
      </c>
      <c r="B3" s="64" t="s">
        <v>42</v>
      </c>
      <c r="C3" s="64" t="s">
        <v>44</v>
      </c>
    </row>
    <row r="4" spans="1:3" ht="64">
      <c r="A4" s="63" t="s">
        <v>45</v>
      </c>
      <c r="B4" s="64">
        <v>800</v>
      </c>
      <c r="C4" s="64">
        <v>2500</v>
      </c>
    </row>
    <row r="5" spans="1:3" ht="64">
      <c r="A5" s="63" t="s">
        <v>46</v>
      </c>
      <c r="B5" s="64">
        <v>800</v>
      </c>
      <c r="C5" s="64">
        <v>2500</v>
      </c>
    </row>
    <row r="6" spans="1:3" ht="64">
      <c r="A6" s="63" t="s">
        <v>47</v>
      </c>
      <c r="B6" s="64">
        <v>800</v>
      </c>
      <c r="C6" s="64">
        <v>2500</v>
      </c>
    </row>
    <row r="7" spans="1:3" ht="48">
      <c r="A7" s="63" t="s">
        <v>48</v>
      </c>
      <c r="B7" s="64" t="s">
        <v>42</v>
      </c>
      <c r="C7" s="64">
        <v>3000</v>
      </c>
    </row>
    <row r="8" spans="1:3" ht="48">
      <c r="A8" s="63" t="s">
        <v>49</v>
      </c>
      <c r="B8" s="64" t="s">
        <v>42</v>
      </c>
      <c r="C8" s="64">
        <v>3048</v>
      </c>
    </row>
    <row r="9" spans="1:3" ht="68.25" customHeight="1">
      <c r="A9" s="65" t="s">
        <v>50</v>
      </c>
      <c r="B9" s="64" t="s">
        <v>42</v>
      </c>
      <c r="C9" s="64">
        <v>3300</v>
      </c>
    </row>
    <row r="10" spans="1:3" ht="64">
      <c r="A10" s="66" t="s">
        <v>51</v>
      </c>
      <c r="B10" s="64">
        <v>914</v>
      </c>
      <c r="C10" s="64">
        <v>3962</v>
      </c>
    </row>
    <row r="11" spans="1:3" ht="48">
      <c r="A11" s="63" t="s">
        <v>52</v>
      </c>
      <c r="B11" s="64">
        <v>1000</v>
      </c>
      <c r="C11" s="64">
        <v>2500</v>
      </c>
    </row>
    <row r="12" spans="1:3" ht="32">
      <c r="A12" s="63" t="s">
        <v>53</v>
      </c>
      <c r="B12" s="64">
        <v>800</v>
      </c>
      <c r="C12" s="64" t="s">
        <v>42</v>
      </c>
    </row>
    <row r="16" spans="1:3">
      <c r="A16" s="43"/>
    </row>
  </sheetData>
  <hyperlinks>
    <hyperlink ref="A10" r:id="rId1" xr:uid="{927B338C-1E5B-436C-BBB3-8B046683BFE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1E490-A5E6-46BC-A61E-C8CC7F705D78}">
  <dimension ref="A1:C12"/>
  <sheetViews>
    <sheetView workbookViewId="0">
      <selection activeCell="B6" sqref="B6:B7"/>
    </sheetView>
  </sheetViews>
  <sheetFormatPr baseColWidth="10" defaultColWidth="8.83203125" defaultRowHeight="15"/>
  <cols>
    <col min="1" max="1" width="15.1640625" customWidth="1"/>
    <col min="2" max="2" width="14.5" customWidth="1"/>
    <col min="3" max="3" width="91.1640625" customWidth="1"/>
  </cols>
  <sheetData>
    <row r="1" spans="1:3" ht="31" thickBot="1">
      <c r="A1" s="55" t="s">
        <v>511</v>
      </c>
      <c r="B1" s="56" t="s">
        <v>512</v>
      </c>
      <c r="C1" s="56" t="s">
        <v>513</v>
      </c>
    </row>
    <row r="2" spans="1:3" ht="121" thickBot="1">
      <c r="A2" s="57" t="s">
        <v>343</v>
      </c>
      <c r="B2" s="58" t="s">
        <v>530</v>
      </c>
      <c r="C2" s="59" t="s">
        <v>514</v>
      </c>
    </row>
    <row r="3" spans="1:3" ht="76" thickBot="1">
      <c r="A3" s="57" t="s">
        <v>515</v>
      </c>
      <c r="B3" s="58" t="s">
        <v>516</v>
      </c>
      <c r="C3" s="59" t="s">
        <v>517</v>
      </c>
    </row>
    <row r="4" spans="1:3" ht="106" thickBot="1">
      <c r="A4" s="57" t="s">
        <v>365</v>
      </c>
      <c r="B4" s="58" t="s">
        <v>518</v>
      </c>
      <c r="C4" s="59" t="s">
        <v>519</v>
      </c>
    </row>
    <row r="5" spans="1:3" ht="61" thickBot="1">
      <c r="A5" s="57" t="s">
        <v>520</v>
      </c>
      <c r="B5" s="58" t="s">
        <v>521</v>
      </c>
      <c r="C5" s="59" t="s">
        <v>522</v>
      </c>
    </row>
    <row r="6" spans="1:3" ht="90">
      <c r="A6" s="76" t="s">
        <v>359</v>
      </c>
      <c r="B6" s="76" t="s">
        <v>530</v>
      </c>
      <c r="C6" s="60" t="s">
        <v>523</v>
      </c>
    </row>
    <row r="7" spans="1:3" ht="61" thickBot="1">
      <c r="A7" s="77"/>
      <c r="B7" s="77"/>
      <c r="C7" s="59" t="s">
        <v>524</v>
      </c>
    </row>
    <row r="8" spans="1:3" ht="61" thickBot="1">
      <c r="A8" s="57" t="s">
        <v>381</v>
      </c>
      <c r="B8" s="58" t="s">
        <v>521</v>
      </c>
      <c r="C8" s="59" t="s">
        <v>525</v>
      </c>
    </row>
    <row r="9" spans="1:3" ht="76" thickBot="1">
      <c r="A9" s="57" t="s">
        <v>393</v>
      </c>
      <c r="B9" s="58" t="s">
        <v>530</v>
      </c>
      <c r="C9" s="59" t="s">
        <v>526</v>
      </c>
    </row>
    <row r="10" spans="1:3" ht="121" thickBot="1">
      <c r="A10" s="57" t="s">
        <v>389</v>
      </c>
      <c r="B10" s="58" t="s">
        <v>521</v>
      </c>
      <c r="C10" s="59" t="s">
        <v>527</v>
      </c>
    </row>
    <row r="11" spans="1:3" ht="151" thickBot="1">
      <c r="A11" s="57" t="s">
        <v>391</v>
      </c>
      <c r="B11" s="58" t="s">
        <v>521</v>
      </c>
      <c r="C11" s="59" t="s">
        <v>528</v>
      </c>
    </row>
    <row r="12" spans="1:3" ht="31" thickBot="1">
      <c r="A12" s="57" t="s">
        <v>419</v>
      </c>
      <c r="B12" s="58" t="s">
        <v>521</v>
      </c>
      <c r="C12" s="58" t="s">
        <v>529</v>
      </c>
    </row>
  </sheetData>
  <mergeCells count="2">
    <mergeCell ref="A6:A7"/>
    <mergeCell ref="B6:B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99BD8-0278-E14D-BAE8-A4EE1F675CDC}">
  <dimension ref="A1:L234"/>
  <sheetViews>
    <sheetView workbookViewId="0">
      <selection activeCell="C3" sqref="C3"/>
    </sheetView>
  </sheetViews>
  <sheetFormatPr baseColWidth="10" defaultColWidth="11.5" defaultRowHeight="15"/>
  <cols>
    <col min="2" max="2" width="47.6640625" bestFit="1" customWidth="1"/>
    <col min="3" max="3" width="20.1640625" bestFit="1" customWidth="1"/>
  </cols>
  <sheetData>
    <row r="1" spans="1:12" ht="30" customHeight="1">
      <c r="D1" s="78" t="s">
        <v>54</v>
      </c>
      <c r="E1" s="78"/>
      <c r="F1" s="78"/>
      <c r="G1" s="78" t="s">
        <v>55</v>
      </c>
      <c r="H1" s="78"/>
      <c r="I1" s="78"/>
      <c r="J1" s="78" t="s">
        <v>56</v>
      </c>
      <c r="K1" s="78"/>
      <c r="L1" s="78"/>
    </row>
    <row r="2" spans="1:12">
      <c r="D2" s="1" t="s">
        <v>6</v>
      </c>
      <c r="E2" s="1" t="s">
        <v>5</v>
      </c>
      <c r="F2" s="1" t="s">
        <v>7</v>
      </c>
      <c r="G2" s="1" t="s">
        <v>6</v>
      </c>
      <c r="H2" s="1" t="s">
        <v>5</v>
      </c>
      <c r="I2" s="1" t="s">
        <v>7</v>
      </c>
      <c r="J2" s="1" t="s">
        <v>6</v>
      </c>
      <c r="K2" s="1" t="s">
        <v>5</v>
      </c>
      <c r="L2" s="1" t="s">
        <v>7</v>
      </c>
    </row>
    <row r="3" spans="1:12" ht="16">
      <c r="A3" s="44" t="s">
        <v>57</v>
      </c>
      <c r="B3" s="44" t="s">
        <v>58</v>
      </c>
      <c r="C3" s="44" t="s">
        <v>59</v>
      </c>
      <c r="D3" s="45"/>
      <c r="E3" s="45"/>
      <c r="F3" s="45"/>
      <c r="G3" s="45"/>
      <c r="H3" s="45"/>
      <c r="I3" s="45"/>
      <c r="J3" s="45"/>
      <c r="K3" s="45"/>
      <c r="L3" s="45"/>
    </row>
    <row r="4" spans="1:12">
      <c r="A4" s="45" t="s">
        <v>60</v>
      </c>
      <c r="B4" s="45" t="s">
        <v>61</v>
      </c>
      <c r="C4" s="45" t="s">
        <v>62</v>
      </c>
      <c r="D4" s="45">
        <v>0</v>
      </c>
      <c r="E4" s="45">
        <v>10.12438068</v>
      </c>
      <c r="F4" s="45">
        <f>D4+E4</f>
        <v>10.12438068</v>
      </c>
      <c r="G4" s="45">
        <v>0</v>
      </c>
      <c r="H4" s="45">
        <v>0.14548407399999999</v>
      </c>
      <c r="I4" s="45">
        <f>G4+H4</f>
        <v>0.14548407399999999</v>
      </c>
      <c r="J4" s="45">
        <v>0</v>
      </c>
      <c r="K4" s="45">
        <v>0.11494737118482599</v>
      </c>
      <c r="L4" s="45">
        <f>J4+K4</f>
        <v>0.11494737118482599</v>
      </c>
    </row>
    <row r="5" spans="1:12">
      <c r="A5" s="45" t="s">
        <v>63</v>
      </c>
      <c r="B5" s="45" t="s">
        <v>64</v>
      </c>
      <c r="C5" s="45" t="s">
        <v>62</v>
      </c>
      <c r="D5" s="45">
        <v>54.579053430000002</v>
      </c>
      <c r="E5" s="45">
        <v>32.287835549999997</v>
      </c>
      <c r="F5" s="45">
        <f t="shared" ref="F5:F68" si="0">D5+E5</f>
        <v>86.866888979999999</v>
      </c>
      <c r="G5" s="45">
        <v>2.801692214</v>
      </c>
      <c r="H5" s="45">
        <v>7.8878779999999992E-3</v>
      </c>
      <c r="I5" s="45">
        <f t="shared" ref="I5:I68" si="1">G5+H5</f>
        <v>2.809580092</v>
      </c>
      <c r="J5" s="45">
        <v>0.101852372288704</v>
      </c>
      <c r="K5" s="45">
        <v>0</v>
      </c>
      <c r="L5" s="45">
        <f t="shared" ref="L5:L68" si="2">J5+K5</f>
        <v>0.101852372288704</v>
      </c>
    </row>
    <row r="6" spans="1:12">
      <c r="A6" s="45" t="s">
        <v>65</v>
      </c>
      <c r="B6" s="45" t="s">
        <v>66</v>
      </c>
      <c r="C6" s="45" t="s">
        <v>62</v>
      </c>
      <c r="D6" s="45">
        <v>5.176487764</v>
      </c>
      <c r="E6" s="45">
        <v>1.0258258099999999</v>
      </c>
      <c r="F6" s="45">
        <f t="shared" si="0"/>
        <v>6.2023135739999997</v>
      </c>
      <c r="G6" s="45">
        <v>0.38712138299999999</v>
      </c>
      <c r="H6" s="45">
        <v>9.2025760999999998E-2</v>
      </c>
      <c r="I6" s="45">
        <f t="shared" si="1"/>
        <v>0.47914714399999997</v>
      </c>
      <c r="J6" s="45">
        <v>0.30565488897263998</v>
      </c>
      <c r="K6" s="45">
        <v>9.1722324490547E-2</v>
      </c>
      <c r="L6" s="45">
        <f t="shared" si="2"/>
        <v>0.397377213463187</v>
      </c>
    </row>
    <row r="7" spans="1:12">
      <c r="A7" s="45" t="s">
        <v>67</v>
      </c>
      <c r="B7" s="45" t="s">
        <v>68</v>
      </c>
      <c r="C7" s="45" t="s">
        <v>62</v>
      </c>
      <c r="D7" s="45">
        <v>0</v>
      </c>
      <c r="E7" s="45">
        <v>0.100628603</v>
      </c>
      <c r="F7" s="45">
        <f t="shared" si="0"/>
        <v>0.100628603</v>
      </c>
      <c r="G7" s="45">
        <v>0</v>
      </c>
      <c r="H7" s="45">
        <v>0</v>
      </c>
      <c r="I7" s="45">
        <f t="shared" si="1"/>
        <v>0</v>
      </c>
      <c r="J7" s="45">
        <v>0</v>
      </c>
      <c r="K7" s="45">
        <v>0</v>
      </c>
      <c r="L7" s="45">
        <f t="shared" si="2"/>
        <v>0</v>
      </c>
    </row>
    <row r="8" spans="1:12">
      <c r="A8" s="45" t="s">
        <v>69</v>
      </c>
      <c r="B8" s="45" t="s">
        <v>70</v>
      </c>
      <c r="C8" s="45" t="s">
        <v>62</v>
      </c>
      <c r="D8" s="45">
        <v>72.734197309999999</v>
      </c>
      <c r="E8" s="45">
        <v>283.1758896</v>
      </c>
      <c r="F8" s="45">
        <f t="shared" si="0"/>
        <v>355.91008691000002</v>
      </c>
      <c r="G8" s="45">
        <v>20.020426069999999</v>
      </c>
      <c r="H8" s="45">
        <v>37.0405631</v>
      </c>
      <c r="I8" s="45">
        <f t="shared" si="1"/>
        <v>57.060989169999999</v>
      </c>
      <c r="J8" s="45">
        <v>2.9072349369525901</v>
      </c>
      <c r="K8" s="45">
        <v>3.5347404405474601</v>
      </c>
      <c r="L8" s="45">
        <f t="shared" si="2"/>
        <v>6.4419753775000501</v>
      </c>
    </row>
    <row r="9" spans="1:12">
      <c r="A9" s="45" t="s">
        <v>71</v>
      </c>
      <c r="B9" s="45" t="s">
        <v>72</v>
      </c>
      <c r="C9" s="45" t="s">
        <v>62</v>
      </c>
      <c r="D9" s="45">
        <v>9.9550589999999994E-2</v>
      </c>
      <c r="E9" s="45">
        <v>3.8014569999999998E-2</v>
      </c>
      <c r="F9" s="45">
        <f t="shared" si="0"/>
        <v>0.13756515999999999</v>
      </c>
      <c r="G9" s="45">
        <v>0</v>
      </c>
      <c r="H9" s="45">
        <v>0</v>
      </c>
      <c r="I9" s="45">
        <f t="shared" si="1"/>
        <v>0</v>
      </c>
      <c r="J9" s="45">
        <v>0</v>
      </c>
      <c r="K9" s="45">
        <v>0</v>
      </c>
      <c r="L9" s="45">
        <f t="shared" si="2"/>
        <v>0</v>
      </c>
    </row>
    <row r="10" spans="1:12">
      <c r="A10" s="45" t="s">
        <v>73</v>
      </c>
      <c r="B10" s="45" t="s">
        <v>74</v>
      </c>
      <c r="C10" s="45" t="s">
        <v>62</v>
      </c>
      <c r="D10" s="45">
        <v>0</v>
      </c>
      <c r="E10" s="45">
        <v>0</v>
      </c>
      <c r="F10" s="45">
        <f t="shared" si="0"/>
        <v>0</v>
      </c>
      <c r="G10" s="45">
        <v>0</v>
      </c>
      <c r="H10" s="45">
        <v>0</v>
      </c>
      <c r="I10" s="45">
        <f t="shared" si="1"/>
        <v>0</v>
      </c>
      <c r="J10" s="45">
        <v>0</v>
      </c>
      <c r="K10" s="45">
        <v>0</v>
      </c>
      <c r="L10" s="45">
        <f t="shared" si="2"/>
        <v>0</v>
      </c>
    </row>
    <row r="11" spans="1:12">
      <c r="A11" s="45" t="s">
        <v>75</v>
      </c>
      <c r="B11" s="45" t="s">
        <v>76</v>
      </c>
      <c r="C11" s="45" t="s">
        <v>62</v>
      </c>
      <c r="D11" s="45">
        <v>0</v>
      </c>
      <c r="E11" s="45">
        <v>0</v>
      </c>
      <c r="F11" s="45">
        <f t="shared" si="0"/>
        <v>0</v>
      </c>
      <c r="G11" s="45">
        <v>0</v>
      </c>
      <c r="H11" s="45">
        <v>0</v>
      </c>
      <c r="I11" s="45">
        <f t="shared" si="1"/>
        <v>0</v>
      </c>
      <c r="J11" s="45">
        <v>0</v>
      </c>
      <c r="K11" s="45">
        <v>0</v>
      </c>
      <c r="L11" s="45">
        <f t="shared" si="2"/>
        <v>0</v>
      </c>
    </row>
    <row r="12" spans="1:12">
      <c r="A12" s="45" t="s">
        <v>77</v>
      </c>
      <c r="B12" s="45" t="s">
        <v>78</v>
      </c>
      <c r="C12" s="45" t="s">
        <v>62</v>
      </c>
      <c r="D12" s="45">
        <v>218.39270920000001</v>
      </c>
      <c r="E12" s="45">
        <v>65.129117089999994</v>
      </c>
      <c r="F12" s="45">
        <f t="shared" si="0"/>
        <v>283.52182629000004</v>
      </c>
      <c r="G12" s="45">
        <v>31.381166459999999</v>
      </c>
      <c r="H12" s="45">
        <v>6.9218787280000003</v>
      </c>
      <c r="I12" s="45">
        <f t="shared" si="1"/>
        <v>38.303045187999999</v>
      </c>
      <c r="J12" s="45">
        <v>8.2138552049873397</v>
      </c>
      <c r="K12" s="45">
        <v>0.60488918423652605</v>
      </c>
      <c r="L12" s="45">
        <f t="shared" si="2"/>
        <v>8.8187443892238662</v>
      </c>
    </row>
    <row r="13" spans="1:12">
      <c r="A13" s="45" t="s">
        <v>79</v>
      </c>
      <c r="B13" s="45" t="s">
        <v>80</v>
      </c>
      <c r="C13" s="45" t="s">
        <v>62</v>
      </c>
      <c r="D13" s="45">
        <v>264.85089269999997</v>
      </c>
      <c r="E13" s="45">
        <v>60.649834409999997</v>
      </c>
      <c r="F13" s="45">
        <f t="shared" si="0"/>
        <v>325.50072710999996</v>
      </c>
      <c r="G13" s="45">
        <v>9.3817336559999998</v>
      </c>
      <c r="H13" s="45">
        <v>1.2720079010000001</v>
      </c>
      <c r="I13" s="45">
        <f t="shared" si="1"/>
        <v>10.653741557</v>
      </c>
      <c r="J13" s="45">
        <v>1.65447772294282</v>
      </c>
      <c r="K13" s="45">
        <v>0</v>
      </c>
      <c r="L13" s="45">
        <f t="shared" si="2"/>
        <v>1.65447772294282</v>
      </c>
    </row>
    <row r="14" spans="1:12">
      <c r="A14" s="45" t="s">
        <v>81</v>
      </c>
      <c r="B14" s="45" t="s">
        <v>82</v>
      </c>
      <c r="C14" s="45" t="s">
        <v>62</v>
      </c>
      <c r="D14" s="45">
        <v>3.779982843</v>
      </c>
      <c r="E14" s="45">
        <v>0.98371838499999997</v>
      </c>
      <c r="F14" s="45">
        <f t="shared" si="0"/>
        <v>4.7637012280000004</v>
      </c>
      <c r="G14" s="45">
        <v>1.8994176679999999</v>
      </c>
      <c r="H14" s="45">
        <v>8.9690770000000006E-3</v>
      </c>
      <c r="I14" s="45">
        <f t="shared" si="1"/>
        <v>1.9083867449999998</v>
      </c>
      <c r="J14" s="45">
        <v>0.60878445208072696</v>
      </c>
      <c r="K14" s="45">
        <v>0</v>
      </c>
      <c r="L14" s="45">
        <f t="shared" si="2"/>
        <v>0.60878445208072696</v>
      </c>
    </row>
    <row r="15" spans="1:12">
      <c r="A15" s="45" t="s">
        <v>83</v>
      </c>
      <c r="B15" s="45" t="s">
        <v>84</v>
      </c>
      <c r="C15" s="45" t="s">
        <v>62</v>
      </c>
      <c r="D15" s="45">
        <v>19.962907179999998</v>
      </c>
      <c r="E15" s="45">
        <v>5.3125449999999998E-2</v>
      </c>
      <c r="F15" s="45">
        <f t="shared" si="0"/>
        <v>20.016032629999998</v>
      </c>
      <c r="G15" s="45">
        <v>2.305115458</v>
      </c>
      <c r="H15" s="45">
        <v>0</v>
      </c>
      <c r="I15" s="45">
        <f t="shared" si="1"/>
        <v>2.305115458</v>
      </c>
      <c r="J15" s="45">
        <v>0</v>
      </c>
      <c r="K15" s="45">
        <v>0</v>
      </c>
      <c r="L15" s="45">
        <f t="shared" si="2"/>
        <v>0</v>
      </c>
    </row>
    <row r="16" spans="1:12">
      <c r="A16" s="45" t="s">
        <v>85</v>
      </c>
      <c r="B16" s="45" t="s">
        <v>86</v>
      </c>
      <c r="C16" s="45" t="s">
        <v>62</v>
      </c>
      <c r="D16" s="45">
        <v>0</v>
      </c>
      <c r="E16" s="45">
        <v>1.6494880970000001</v>
      </c>
      <c r="F16" s="45">
        <f t="shared" si="0"/>
        <v>1.6494880970000001</v>
      </c>
      <c r="G16" s="45">
        <v>0</v>
      </c>
      <c r="H16" s="45">
        <v>0.111482993</v>
      </c>
      <c r="I16" s="45">
        <f t="shared" si="1"/>
        <v>0.111482993</v>
      </c>
      <c r="J16" s="45">
        <v>0</v>
      </c>
      <c r="K16" s="45">
        <v>0</v>
      </c>
      <c r="L16" s="45">
        <f t="shared" si="2"/>
        <v>0</v>
      </c>
    </row>
    <row r="17" spans="1:12">
      <c r="A17" s="45" t="s">
        <v>87</v>
      </c>
      <c r="B17" s="45" t="s">
        <v>88</v>
      </c>
      <c r="C17" s="45" t="s">
        <v>62</v>
      </c>
      <c r="D17" s="45">
        <v>62.877344360000002</v>
      </c>
      <c r="E17" s="45">
        <v>0.26902672500000002</v>
      </c>
      <c r="F17" s="45">
        <f t="shared" si="0"/>
        <v>63.146371085000006</v>
      </c>
      <c r="G17" s="45">
        <v>0.49844646799999998</v>
      </c>
      <c r="H17" s="45">
        <v>4.5676135E-2</v>
      </c>
      <c r="I17" s="45">
        <f t="shared" si="1"/>
        <v>0.54412260299999993</v>
      </c>
      <c r="J17" s="45">
        <v>0</v>
      </c>
      <c r="K17" s="45">
        <v>0</v>
      </c>
      <c r="L17" s="45">
        <f t="shared" si="2"/>
        <v>0</v>
      </c>
    </row>
    <row r="18" spans="1:12">
      <c r="A18" s="45" t="s">
        <v>89</v>
      </c>
      <c r="B18" s="45" t="s">
        <v>90</v>
      </c>
      <c r="C18" s="45" t="s">
        <v>62</v>
      </c>
      <c r="D18" s="45">
        <v>0</v>
      </c>
      <c r="E18" s="45">
        <v>0</v>
      </c>
      <c r="F18" s="45">
        <f t="shared" si="0"/>
        <v>0</v>
      </c>
      <c r="G18" s="45">
        <v>0</v>
      </c>
      <c r="H18" s="45">
        <v>0</v>
      </c>
      <c r="I18" s="45">
        <f t="shared" si="1"/>
        <v>0</v>
      </c>
      <c r="J18" s="45">
        <v>0</v>
      </c>
      <c r="K18" s="45">
        <v>0</v>
      </c>
      <c r="L18" s="45">
        <f t="shared" si="2"/>
        <v>0</v>
      </c>
    </row>
    <row r="19" spans="1:12">
      <c r="A19" s="45" t="s">
        <v>91</v>
      </c>
      <c r="B19" s="45" t="s">
        <v>92</v>
      </c>
      <c r="C19" s="45" t="s">
        <v>62</v>
      </c>
      <c r="D19" s="45">
        <v>0</v>
      </c>
      <c r="E19" s="45">
        <v>0</v>
      </c>
      <c r="F19" s="45">
        <f t="shared" si="0"/>
        <v>0</v>
      </c>
      <c r="G19" s="45">
        <v>0</v>
      </c>
      <c r="H19" s="45">
        <v>0</v>
      </c>
      <c r="I19" s="45">
        <f t="shared" si="1"/>
        <v>0</v>
      </c>
      <c r="J19" s="45">
        <v>0</v>
      </c>
      <c r="K19" s="45">
        <v>0</v>
      </c>
      <c r="L19" s="45">
        <f t="shared" si="2"/>
        <v>0</v>
      </c>
    </row>
    <row r="20" spans="1:12">
      <c r="A20" s="45" t="s">
        <v>93</v>
      </c>
      <c r="B20" s="45" t="s">
        <v>94</v>
      </c>
      <c r="C20" s="45" t="s">
        <v>62</v>
      </c>
      <c r="D20" s="45">
        <v>77.16234068</v>
      </c>
      <c r="E20" s="45">
        <v>40.537700379999997</v>
      </c>
      <c r="F20" s="45">
        <f t="shared" si="0"/>
        <v>117.70004105999999</v>
      </c>
      <c r="G20" s="45">
        <v>7.1017745830000001</v>
      </c>
      <c r="H20" s="45">
        <v>1.2944584E-2</v>
      </c>
      <c r="I20" s="45">
        <f t="shared" si="1"/>
        <v>7.1147191670000005</v>
      </c>
      <c r="J20" s="45">
        <v>1.35851340740919</v>
      </c>
      <c r="K20" s="45">
        <v>0</v>
      </c>
      <c r="L20" s="45">
        <f t="shared" si="2"/>
        <v>1.35851340740919</v>
      </c>
    </row>
    <row r="21" spans="1:12">
      <c r="A21" s="45" t="s">
        <v>95</v>
      </c>
      <c r="B21" s="45" t="s">
        <v>96</v>
      </c>
      <c r="C21" s="45" t="s">
        <v>62</v>
      </c>
      <c r="D21" s="45">
        <v>0</v>
      </c>
      <c r="E21" s="45">
        <v>3.2311831510000002</v>
      </c>
      <c r="F21" s="45">
        <f t="shared" si="0"/>
        <v>3.2311831510000002</v>
      </c>
      <c r="G21" s="45">
        <v>0</v>
      </c>
      <c r="H21" s="45">
        <v>0.13848711599999999</v>
      </c>
      <c r="I21" s="45">
        <f t="shared" si="1"/>
        <v>0.13848711599999999</v>
      </c>
      <c r="J21" s="45">
        <v>0</v>
      </c>
      <c r="K21" s="45">
        <v>0</v>
      </c>
      <c r="L21" s="45">
        <f t="shared" si="2"/>
        <v>0</v>
      </c>
    </row>
    <row r="22" spans="1:12">
      <c r="A22" s="45" t="s">
        <v>97</v>
      </c>
      <c r="B22" s="45" t="s">
        <v>98</v>
      </c>
      <c r="C22" s="45" t="s">
        <v>62</v>
      </c>
      <c r="D22" s="45">
        <v>55.288913819999998</v>
      </c>
      <c r="E22" s="45">
        <v>4.0884005180000003</v>
      </c>
      <c r="F22" s="45">
        <f t="shared" si="0"/>
        <v>59.377314337999998</v>
      </c>
      <c r="G22" s="45">
        <v>11.21063075</v>
      </c>
      <c r="H22" s="45">
        <v>0.61433045399999997</v>
      </c>
      <c r="I22" s="45">
        <f t="shared" si="1"/>
        <v>11.824961203999999</v>
      </c>
      <c r="J22" s="45">
        <v>7.7250433516455796</v>
      </c>
      <c r="K22" s="45">
        <v>4.3925598263740998E-2</v>
      </c>
      <c r="L22" s="45">
        <f t="shared" si="2"/>
        <v>7.7689689499093211</v>
      </c>
    </row>
    <row r="23" spans="1:12">
      <c r="A23" s="45" t="s">
        <v>99</v>
      </c>
      <c r="B23" s="45" t="s">
        <v>100</v>
      </c>
      <c r="C23" s="45" t="s">
        <v>62</v>
      </c>
      <c r="D23" s="45">
        <v>0</v>
      </c>
      <c r="E23" s="45">
        <v>0.10168295400000001</v>
      </c>
      <c r="F23" s="45">
        <f t="shared" si="0"/>
        <v>0.10168295400000001</v>
      </c>
      <c r="G23" s="45">
        <v>0</v>
      </c>
      <c r="H23" s="45">
        <v>7.0142659999999999E-3</v>
      </c>
      <c r="I23" s="45">
        <f t="shared" si="1"/>
        <v>7.0142659999999999E-3</v>
      </c>
      <c r="J23" s="45">
        <v>0</v>
      </c>
      <c r="K23" s="45">
        <v>0</v>
      </c>
      <c r="L23" s="45">
        <f t="shared" si="2"/>
        <v>0</v>
      </c>
    </row>
    <row r="24" spans="1:12">
      <c r="A24" s="45" t="s">
        <v>101</v>
      </c>
      <c r="B24" s="45" t="s">
        <v>102</v>
      </c>
      <c r="C24" s="45" t="s">
        <v>62</v>
      </c>
      <c r="D24" s="45">
        <v>0</v>
      </c>
      <c r="E24" s="45">
        <v>4.8963891049999999</v>
      </c>
      <c r="F24" s="45">
        <f t="shared" si="0"/>
        <v>4.8963891049999999</v>
      </c>
      <c r="G24" s="45">
        <v>0</v>
      </c>
      <c r="H24" s="45">
        <v>0</v>
      </c>
      <c r="I24" s="45">
        <f t="shared" si="1"/>
        <v>0</v>
      </c>
      <c r="J24" s="45">
        <v>0</v>
      </c>
      <c r="K24" s="45">
        <v>0</v>
      </c>
      <c r="L24" s="45">
        <f t="shared" si="2"/>
        <v>0</v>
      </c>
    </row>
    <row r="25" spans="1:12">
      <c r="A25" s="45" t="s">
        <v>103</v>
      </c>
      <c r="B25" s="45" t="s">
        <v>104</v>
      </c>
      <c r="C25" s="45" t="s">
        <v>62</v>
      </c>
      <c r="D25" s="45">
        <v>19.311074919999999</v>
      </c>
      <c r="E25" s="45">
        <v>51.853127979999996</v>
      </c>
      <c r="F25" s="45">
        <f t="shared" si="0"/>
        <v>71.164202899999992</v>
      </c>
      <c r="G25" s="45">
        <v>1.9547505590000001</v>
      </c>
      <c r="H25" s="45">
        <v>0.120969222</v>
      </c>
      <c r="I25" s="45">
        <f t="shared" si="1"/>
        <v>2.0757197810000001</v>
      </c>
      <c r="J25" s="45">
        <v>0</v>
      </c>
      <c r="K25" s="45">
        <v>0</v>
      </c>
      <c r="L25" s="45">
        <f t="shared" si="2"/>
        <v>0</v>
      </c>
    </row>
    <row r="26" spans="1:12">
      <c r="A26" s="45" t="s">
        <v>105</v>
      </c>
      <c r="B26" s="45" t="s">
        <v>106</v>
      </c>
      <c r="C26" s="45" t="s">
        <v>62</v>
      </c>
      <c r="D26" s="45">
        <v>26.301307820000002</v>
      </c>
      <c r="E26" s="45">
        <v>4.4025825540000003</v>
      </c>
      <c r="F26" s="45">
        <f t="shared" si="0"/>
        <v>30.703890374000004</v>
      </c>
      <c r="G26" s="45">
        <v>1.700629918</v>
      </c>
      <c r="H26" s="45">
        <v>3.82308E-3</v>
      </c>
      <c r="I26" s="45">
        <f t="shared" si="1"/>
        <v>1.7044529980000001</v>
      </c>
      <c r="J26" s="45">
        <v>3.5390523407899898E-4</v>
      </c>
      <c r="K26" s="45">
        <v>0</v>
      </c>
      <c r="L26" s="45">
        <f t="shared" si="2"/>
        <v>3.5390523407899898E-4</v>
      </c>
    </row>
    <row r="27" spans="1:12">
      <c r="A27" s="45" t="s">
        <v>107</v>
      </c>
      <c r="B27" s="45" t="s">
        <v>108</v>
      </c>
      <c r="C27" s="45" t="s">
        <v>62</v>
      </c>
      <c r="D27" s="45">
        <v>46.693981110000003</v>
      </c>
      <c r="E27" s="45">
        <v>20.889455559999998</v>
      </c>
      <c r="F27" s="45">
        <f t="shared" si="0"/>
        <v>67.583436669999998</v>
      </c>
      <c r="G27" s="45">
        <v>2.9024720400000001</v>
      </c>
      <c r="H27" s="45">
        <v>2.7087123879999999</v>
      </c>
      <c r="I27" s="45">
        <f t="shared" si="1"/>
        <v>5.6111844279999996</v>
      </c>
      <c r="J27" s="45">
        <v>1.34024243801832</v>
      </c>
      <c r="K27" s="45">
        <v>1.73499199748039</v>
      </c>
      <c r="L27" s="45">
        <f t="shared" si="2"/>
        <v>3.07523443549871</v>
      </c>
    </row>
    <row r="28" spans="1:12">
      <c r="A28" s="45" t="s">
        <v>109</v>
      </c>
      <c r="B28" s="45" t="s">
        <v>110</v>
      </c>
      <c r="C28" s="45" t="s">
        <v>62</v>
      </c>
      <c r="D28" s="45">
        <v>1.8143444209999999</v>
      </c>
      <c r="E28" s="45">
        <v>1.5384569000000001E-2</v>
      </c>
      <c r="F28" s="45">
        <f t="shared" si="0"/>
        <v>1.82972899</v>
      </c>
      <c r="G28" s="45">
        <v>1.9715175000000001E-2</v>
      </c>
      <c r="H28" s="45">
        <v>0</v>
      </c>
      <c r="I28" s="45">
        <f t="shared" si="1"/>
        <v>1.9715175000000001E-2</v>
      </c>
      <c r="J28" s="45">
        <v>0</v>
      </c>
      <c r="K28" s="45">
        <v>0</v>
      </c>
      <c r="L28" s="45">
        <f t="shared" si="2"/>
        <v>0</v>
      </c>
    </row>
    <row r="29" spans="1:12">
      <c r="A29" s="45" t="s">
        <v>111</v>
      </c>
      <c r="B29" s="45" t="s">
        <v>112</v>
      </c>
      <c r="C29" s="45" t="s">
        <v>62</v>
      </c>
      <c r="D29" s="45">
        <v>0</v>
      </c>
      <c r="E29" s="45">
        <v>0</v>
      </c>
      <c r="F29" s="45">
        <f t="shared" si="0"/>
        <v>0</v>
      </c>
      <c r="G29" s="45">
        <v>0</v>
      </c>
      <c r="H29" s="45">
        <v>0</v>
      </c>
      <c r="I29" s="45">
        <f t="shared" si="1"/>
        <v>0</v>
      </c>
      <c r="J29" s="45">
        <v>0</v>
      </c>
      <c r="K29" s="45">
        <v>0</v>
      </c>
      <c r="L29" s="45">
        <f t="shared" si="2"/>
        <v>0</v>
      </c>
    </row>
    <row r="30" spans="1:12">
      <c r="A30" s="45" t="s">
        <v>113</v>
      </c>
      <c r="B30" s="45" t="s">
        <v>114</v>
      </c>
      <c r="C30" s="45" t="s">
        <v>62</v>
      </c>
      <c r="D30" s="45">
        <v>0</v>
      </c>
      <c r="E30" s="45">
        <v>0</v>
      </c>
      <c r="F30" s="45">
        <f t="shared" si="0"/>
        <v>0</v>
      </c>
      <c r="G30" s="45">
        <v>0</v>
      </c>
      <c r="H30" s="45">
        <v>0</v>
      </c>
      <c r="I30" s="45">
        <f t="shared" si="1"/>
        <v>0</v>
      </c>
      <c r="J30" s="45">
        <v>0</v>
      </c>
      <c r="K30" s="45">
        <v>0</v>
      </c>
      <c r="L30" s="45">
        <f t="shared" si="2"/>
        <v>0</v>
      </c>
    </row>
    <row r="31" spans="1:12">
      <c r="A31" s="45" t="s">
        <v>115</v>
      </c>
      <c r="B31" s="45" t="s">
        <v>116</v>
      </c>
      <c r="C31" s="45" t="s">
        <v>62</v>
      </c>
      <c r="D31" s="45">
        <v>3.4063309340000001</v>
      </c>
      <c r="E31" s="45">
        <v>0.12593564700000001</v>
      </c>
      <c r="F31" s="45">
        <f t="shared" si="0"/>
        <v>3.532266581</v>
      </c>
      <c r="G31" s="45">
        <v>5.4663508999999999E-2</v>
      </c>
      <c r="H31" s="45">
        <v>0</v>
      </c>
      <c r="I31" s="45">
        <f t="shared" si="1"/>
        <v>5.4663508999999999E-2</v>
      </c>
      <c r="J31" s="45">
        <v>0</v>
      </c>
      <c r="K31" s="45">
        <v>0</v>
      </c>
      <c r="L31" s="45">
        <f t="shared" si="2"/>
        <v>0</v>
      </c>
    </row>
    <row r="32" spans="1:12">
      <c r="A32" s="45" t="s">
        <v>117</v>
      </c>
      <c r="B32" s="45" t="s">
        <v>118</v>
      </c>
      <c r="C32" s="45" t="s">
        <v>62</v>
      </c>
      <c r="D32" s="45">
        <v>16.710854909999998</v>
      </c>
      <c r="E32" s="45">
        <v>17.267750329999998</v>
      </c>
      <c r="F32" s="45">
        <f t="shared" si="0"/>
        <v>33.978605239999993</v>
      </c>
      <c r="G32" s="45">
        <v>3.2199313439999999</v>
      </c>
      <c r="H32" s="45">
        <v>3.746537274</v>
      </c>
      <c r="I32" s="45">
        <f t="shared" si="1"/>
        <v>6.9664686180000004</v>
      </c>
      <c r="J32" s="45">
        <v>2.7160256197676</v>
      </c>
      <c r="K32" s="45">
        <v>0.44690600037574801</v>
      </c>
      <c r="L32" s="45">
        <f t="shared" si="2"/>
        <v>3.1629316201433482</v>
      </c>
    </row>
    <row r="33" spans="1:12">
      <c r="A33" s="45" t="s">
        <v>119</v>
      </c>
      <c r="B33" s="45" t="s">
        <v>120</v>
      </c>
      <c r="C33" s="45" t="s">
        <v>62</v>
      </c>
      <c r="D33" s="45">
        <v>10.52130545</v>
      </c>
      <c r="E33" s="45">
        <v>8.3282861999999999E-2</v>
      </c>
      <c r="F33" s="45">
        <f t="shared" si="0"/>
        <v>10.604588312000001</v>
      </c>
      <c r="G33" s="45">
        <v>1.5302726010000001</v>
      </c>
      <c r="H33" s="45">
        <v>8.6000000000000007E-6</v>
      </c>
      <c r="I33" s="45">
        <f t="shared" si="1"/>
        <v>1.530281201</v>
      </c>
      <c r="J33" s="45">
        <v>0.71019165590405497</v>
      </c>
      <c r="K33" s="45">
        <v>0</v>
      </c>
      <c r="L33" s="45">
        <f t="shared" si="2"/>
        <v>0.71019165590405497</v>
      </c>
    </row>
    <row r="34" spans="1:12">
      <c r="A34" s="45" t="s">
        <v>121</v>
      </c>
      <c r="B34" s="45" t="s">
        <v>122</v>
      </c>
      <c r="C34" s="45" t="s">
        <v>62</v>
      </c>
      <c r="D34" s="45">
        <v>22.037585679999999</v>
      </c>
      <c r="E34" s="45">
        <v>0.75802091999999999</v>
      </c>
      <c r="F34" s="45">
        <f t="shared" si="0"/>
        <v>22.795606599999999</v>
      </c>
      <c r="G34" s="45">
        <v>0</v>
      </c>
      <c r="H34" s="45">
        <v>0</v>
      </c>
      <c r="I34" s="45">
        <f t="shared" si="1"/>
        <v>0</v>
      </c>
      <c r="J34" s="45">
        <v>0</v>
      </c>
      <c r="K34" s="45">
        <v>0</v>
      </c>
      <c r="L34" s="45">
        <f t="shared" si="2"/>
        <v>0</v>
      </c>
    </row>
    <row r="35" spans="1:12">
      <c r="A35" s="45" t="s">
        <v>123</v>
      </c>
      <c r="B35" s="45" t="s">
        <v>124</v>
      </c>
      <c r="C35" s="45" t="s">
        <v>62</v>
      </c>
      <c r="D35" s="45">
        <v>43.791616410000003</v>
      </c>
      <c r="E35" s="45">
        <v>2.088490427</v>
      </c>
      <c r="F35" s="45">
        <f t="shared" si="0"/>
        <v>45.880106837</v>
      </c>
      <c r="G35" s="45">
        <v>11.246126670000001</v>
      </c>
      <c r="H35" s="45">
        <v>0.15626683299999999</v>
      </c>
      <c r="I35" s="45">
        <f t="shared" si="1"/>
        <v>11.402393503000001</v>
      </c>
      <c r="J35" s="45">
        <v>4.4742399239912602</v>
      </c>
      <c r="K35" s="45">
        <v>0</v>
      </c>
      <c r="L35" s="45">
        <f t="shared" si="2"/>
        <v>4.4742399239912602</v>
      </c>
    </row>
    <row r="36" spans="1:12">
      <c r="A36" s="45" t="s">
        <v>125</v>
      </c>
      <c r="B36" s="45" t="s">
        <v>126</v>
      </c>
      <c r="C36" s="45" t="s">
        <v>62</v>
      </c>
      <c r="D36" s="45">
        <v>2.4241581179999998</v>
      </c>
      <c r="E36" s="45">
        <v>0.35118956499999998</v>
      </c>
      <c r="F36" s="45">
        <f t="shared" si="0"/>
        <v>2.7753476829999997</v>
      </c>
      <c r="G36" s="45">
        <v>5.562623E-3</v>
      </c>
      <c r="H36" s="45">
        <v>4.5699999999999998E-7</v>
      </c>
      <c r="I36" s="45">
        <f t="shared" si="1"/>
        <v>5.5630799999999998E-3</v>
      </c>
      <c r="J36" s="45">
        <v>0</v>
      </c>
      <c r="K36" s="45">
        <v>0</v>
      </c>
      <c r="L36" s="45">
        <f t="shared" si="2"/>
        <v>0</v>
      </c>
    </row>
    <row r="37" spans="1:12">
      <c r="A37" s="45" t="s">
        <v>127</v>
      </c>
      <c r="B37" s="45" t="s">
        <v>128</v>
      </c>
      <c r="C37" s="45" t="s">
        <v>62</v>
      </c>
      <c r="D37" s="45">
        <v>0</v>
      </c>
      <c r="E37" s="45">
        <v>0</v>
      </c>
      <c r="F37" s="45">
        <f t="shared" si="0"/>
        <v>0</v>
      </c>
      <c r="G37" s="45">
        <v>0</v>
      </c>
      <c r="H37" s="45">
        <v>0</v>
      </c>
      <c r="I37" s="45">
        <f t="shared" si="1"/>
        <v>0</v>
      </c>
      <c r="J37" s="45">
        <v>0</v>
      </c>
      <c r="K37" s="45">
        <v>0</v>
      </c>
      <c r="L37" s="45">
        <f t="shared" si="2"/>
        <v>0</v>
      </c>
    </row>
    <row r="38" spans="1:12">
      <c r="A38" s="45" t="s">
        <v>129</v>
      </c>
      <c r="B38" s="45" t="s">
        <v>130</v>
      </c>
      <c r="C38" s="45" t="s">
        <v>131</v>
      </c>
      <c r="D38" s="45">
        <v>0</v>
      </c>
      <c r="E38" s="45">
        <v>2.3531582999999998E-2</v>
      </c>
      <c r="F38" s="45">
        <f t="shared" si="0"/>
        <v>2.3531582999999998E-2</v>
      </c>
      <c r="G38" s="45">
        <v>0</v>
      </c>
      <c r="H38" s="45">
        <v>1.22E-6</v>
      </c>
      <c r="I38" s="45">
        <f t="shared" si="1"/>
        <v>1.22E-6</v>
      </c>
      <c r="J38" s="45">
        <v>0</v>
      </c>
      <c r="K38" s="45">
        <v>0</v>
      </c>
      <c r="L38" s="45">
        <f t="shared" si="2"/>
        <v>0</v>
      </c>
    </row>
    <row r="39" spans="1:12">
      <c r="A39" s="45" t="s">
        <v>132</v>
      </c>
      <c r="B39" s="45" t="s">
        <v>133</v>
      </c>
      <c r="C39" s="45" t="s">
        <v>131</v>
      </c>
      <c r="D39" s="45">
        <v>103.3842531</v>
      </c>
      <c r="E39" s="45">
        <v>112.58027319999999</v>
      </c>
      <c r="F39" s="45">
        <f t="shared" si="0"/>
        <v>215.96452629999999</v>
      </c>
      <c r="G39" s="45">
        <v>13.95915873</v>
      </c>
      <c r="H39" s="45">
        <v>22.27746715</v>
      </c>
      <c r="I39" s="45">
        <f t="shared" si="1"/>
        <v>36.236625879999998</v>
      </c>
      <c r="J39" s="45">
        <v>0.85812057484872595</v>
      </c>
      <c r="K39" s="45">
        <v>6.9457275710446904</v>
      </c>
      <c r="L39" s="45">
        <f t="shared" si="2"/>
        <v>7.8038481458934168</v>
      </c>
    </row>
    <row r="40" spans="1:12">
      <c r="A40" s="45" t="s">
        <v>134</v>
      </c>
      <c r="B40" s="45" t="s">
        <v>135</v>
      </c>
      <c r="C40" s="45" t="s">
        <v>131</v>
      </c>
      <c r="D40" s="45">
        <v>75.750199510000002</v>
      </c>
      <c r="E40" s="45">
        <v>2.81588729</v>
      </c>
      <c r="F40" s="45">
        <f t="shared" si="0"/>
        <v>78.566086800000008</v>
      </c>
      <c r="G40" s="45">
        <v>6.1180513169999999</v>
      </c>
      <c r="H40" s="45">
        <v>0.358045261</v>
      </c>
      <c r="I40" s="45">
        <f t="shared" si="1"/>
        <v>6.4760965779999999</v>
      </c>
      <c r="J40" s="45">
        <v>0</v>
      </c>
      <c r="K40" s="45">
        <v>0</v>
      </c>
      <c r="L40" s="45">
        <f t="shared" si="2"/>
        <v>0</v>
      </c>
    </row>
    <row r="41" spans="1:12">
      <c r="A41" s="45" t="s">
        <v>136</v>
      </c>
      <c r="B41" s="45" t="s">
        <v>137</v>
      </c>
      <c r="C41" s="45" t="s">
        <v>131</v>
      </c>
      <c r="D41" s="45">
        <v>0.98334296499999996</v>
      </c>
      <c r="E41" s="45">
        <v>1.830742683</v>
      </c>
      <c r="F41" s="45">
        <f t="shared" si="0"/>
        <v>2.8140856479999998</v>
      </c>
      <c r="G41" s="45">
        <v>0.16537323100000001</v>
      </c>
      <c r="H41" s="45">
        <v>0.314289074</v>
      </c>
      <c r="I41" s="45">
        <f t="shared" si="1"/>
        <v>0.47966230500000001</v>
      </c>
      <c r="J41" s="45">
        <v>0</v>
      </c>
      <c r="K41" s="45">
        <v>0</v>
      </c>
      <c r="L41" s="45">
        <f t="shared" si="2"/>
        <v>0</v>
      </c>
    </row>
    <row r="42" spans="1:12">
      <c r="A42" s="45" t="s">
        <v>138</v>
      </c>
      <c r="B42" s="45" t="s">
        <v>139</v>
      </c>
      <c r="C42" s="45" t="s">
        <v>131</v>
      </c>
      <c r="D42" s="45">
        <v>0</v>
      </c>
      <c r="E42" s="45">
        <v>50.008150489999998</v>
      </c>
      <c r="F42" s="45">
        <f t="shared" si="0"/>
        <v>50.008150489999998</v>
      </c>
      <c r="G42" s="45">
        <v>0</v>
      </c>
      <c r="H42" s="45">
        <v>5.7838343280000002</v>
      </c>
      <c r="I42" s="45">
        <f t="shared" si="1"/>
        <v>5.7838343280000002</v>
      </c>
      <c r="J42" s="45">
        <v>0</v>
      </c>
      <c r="K42" s="45">
        <v>2.47439099042094</v>
      </c>
      <c r="L42" s="45">
        <f t="shared" si="2"/>
        <v>2.47439099042094</v>
      </c>
    </row>
    <row r="43" spans="1:12">
      <c r="A43" s="45" t="s">
        <v>140</v>
      </c>
      <c r="B43" s="45" t="s">
        <v>141</v>
      </c>
      <c r="C43" s="45" t="s">
        <v>131</v>
      </c>
      <c r="D43" s="45">
        <v>211.71167149999999</v>
      </c>
      <c r="E43" s="45">
        <v>231.4953596</v>
      </c>
      <c r="F43" s="45">
        <f t="shared" si="0"/>
        <v>443.20703109999999</v>
      </c>
      <c r="G43" s="45">
        <v>27.08534629</v>
      </c>
      <c r="H43" s="45">
        <v>52.900682330000002</v>
      </c>
      <c r="I43" s="45">
        <f t="shared" si="1"/>
        <v>79.986028619999999</v>
      </c>
      <c r="J43" s="45">
        <v>20.1954217843012</v>
      </c>
      <c r="K43" s="45">
        <v>33.221389984013499</v>
      </c>
      <c r="L43" s="45">
        <f t="shared" si="2"/>
        <v>53.416811768314702</v>
      </c>
    </row>
    <row r="44" spans="1:12">
      <c r="A44" s="45" t="s">
        <v>142</v>
      </c>
      <c r="B44" s="45" t="s">
        <v>143</v>
      </c>
      <c r="C44" s="45" t="s">
        <v>131</v>
      </c>
      <c r="D44" s="45">
        <v>27.09638223</v>
      </c>
      <c r="E44" s="45">
        <v>0.26534751099999998</v>
      </c>
      <c r="F44" s="45">
        <f t="shared" si="0"/>
        <v>27.361729741000001</v>
      </c>
      <c r="G44" s="45">
        <v>0</v>
      </c>
      <c r="H44" s="45">
        <v>0</v>
      </c>
      <c r="I44" s="45">
        <f t="shared" si="1"/>
        <v>0</v>
      </c>
      <c r="J44" s="45">
        <v>0</v>
      </c>
      <c r="K44" s="45">
        <v>0</v>
      </c>
      <c r="L44" s="45">
        <f t="shared" si="2"/>
        <v>0</v>
      </c>
    </row>
    <row r="45" spans="1:12">
      <c r="A45" s="45" t="s">
        <v>144</v>
      </c>
      <c r="B45" s="45" t="s">
        <v>145</v>
      </c>
      <c r="C45" s="45" t="s">
        <v>131</v>
      </c>
      <c r="D45" s="45">
        <v>12.25895856</v>
      </c>
      <c r="E45" s="45">
        <v>10.42278041</v>
      </c>
      <c r="F45" s="45">
        <f t="shared" si="0"/>
        <v>22.681738969999998</v>
      </c>
      <c r="G45" s="45">
        <v>1.049748382</v>
      </c>
      <c r="H45" s="45">
        <v>1.1614611379999999</v>
      </c>
      <c r="I45" s="45">
        <f t="shared" si="1"/>
        <v>2.2112095199999997</v>
      </c>
      <c r="J45" s="45">
        <v>1.0752525180577999E-2</v>
      </c>
      <c r="K45" s="45">
        <v>0.31722887698560998</v>
      </c>
      <c r="L45" s="45">
        <f t="shared" si="2"/>
        <v>0.32798140216618799</v>
      </c>
    </row>
    <row r="46" spans="1:12">
      <c r="A46" s="45" t="s">
        <v>146</v>
      </c>
      <c r="B46" s="45" t="s">
        <v>147</v>
      </c>
      <c r="C46" s="45" t="s">
        <v>131</v>
      </c>
      <c r="D46" s="45">
        <v>15.0042808</v>
      </c>
      <c r="E46" s="45">
        <v>41.905152520000001</v>
      </c>
      <c r="F46" s="45">
        <f t="shared" si="0"/>
        <v>56.909433320000005</v>
      </c>
      <c r="G46" s="45">
        <v>1.5158788560000001</v>
      </c>
      <c r="H46" s="45">
        <v>4.9803747769999998</v>
      </c>
      <c r="I46" s="45">
        <f t="shared" si="1"/>
        <v>6.4962536330000002</v>
      </c>
      <c r="J46" s="45">
        <v>0.99399277474731196</v>
      </c>
      <c r="K46" s="45">
        <v>2.6708673266693901</v>
      </c>
      <c r="L46" s="45">
        <f t="shared" si="2"/>
        <v>3.6648601014167022</v>
      </c>
    </row>
    <row r="47" spans="1:12">
      <c r="A47" s="45" t="s">
        <v>148</v>
      </c>
      <c r="B47" s="45" t="s">
        <v>149</v>
      </c>
      <c r="C47" s="45" t="s">
        <v>131</v>
      </c>
      <c r="D47" s="45">
        <v>0.400289334</v>
      </c>
      <c r="E47" s="45">
        <v>0.65235942099999999</v>
      </c>
      <c r="F47" s="45">
        <f t="shared" si="0"/>
        <v>1.0526487549999999</v>
      </c>
      <c r="G47" s="45">
        <v>5.3474409000000001E-2</v>
      </c>
      <c r="H47" s="45">
        <v>0</v>
      </c>
      <c r="I47" s="45">
        <f t="shared" si="1"/>
        <v>5.3474409000000001E-2</v>
      </c>
      <c r="J47" s="45">
        <v>0</v>
      </c>
      <c r="K47" s="45">
        <v>0</v>
      </c>
      <c r="L47" s="45">
        <f t="shared" si="2"/>
        <v>0</v>
      </c>
    </row>
    <row r="48" spans="1:12">
      <c r="A48" s="45" t="s">
        <v>150</v>
      </c>
      <c r="B48" s="45" t="s">
        <v>151</v>
      </c>
      <c r="C48" s="45" t="s">
        <v>131</v>
      </c>
      <c r="D48" s="45">
        <v>14.530543870000001</v>
      </c>
      <c r="E48" s="45">
        <v>2.2632234480000002</v>
      </c>
      <c r="F48" s="45">
        <f t="shared" si="0"/>
        <v>16.793767318</v>
      </c>
      <c r="G48" s="45">
        <v>0.55893866800000003</v>
      </c>
      <c r="H48" s="45">
        <v>0.361680736</v>
      </c>
      <c r="I48" s="45">
        <f t="shared" si="1"/>
        <v>0.92061940399999997</v>
      </c>
      <c r="J48" s="45">
        <v>9.1653428971769993E-3</v>
      </c>
      <c r="K48" s="45">
        <v>8.5523087531327993E-2</v>
      </c>
      <c r="L48" s="45">
        <f t="shared" si="2"/>
        <v>9.4688430428504999E-2</v>
      </c>
    </row>
    <row r="49" spans="1:12">
      <c r="A49" s="45" t="s">
        <v>152</v>
      </c>
      <c r="B49" s="45" t="s">
        <v>153</v>
      </c>
      <c r="C49" s="45" t="s">
        <v>131</v>
      </c>
      <c r="D49" s="45">
        <v>4.8213867720000003</v>
      </c>
      <c r="E49" s="45">
        <v>0.84169068800000002</v>
      </c>
      <c r="F49" s="45">
        <f t="shared" si="0"/>
        <v>5.6630774600000002</v>
      </c>
      <c r="G49" s="45">
        <v>4.9312449999999999E-3</v>
      </c>
      <c r="H49" s="45">
        <v>3.98E-6</v>
      </c>
      <c r="I49" s="45">
        <f t="shared" si="1"/>
        <v>4.9352249999999997E-3</v>
      </c>
      <c r="J49" s="45">
        <v>0</v>
      </c>
      <c r="K49" s="45">
        <v>0</v>
      </c>
      <c r="L49" s="45">
        <f t="shared" si="2"/>
        <v>0</v>
      </c>
    </row>
    <row r="50" spans="1:12">
      <c r="A50" s="45" t="s">
        <v>154</v>
      </c>
      <c r="B50" s="45" t="s">
        <v>155</v>
      </c>
      <c r="C50" s="45" t="s">
        <v>131</v>
      </c>
      <c r="D50" s="45">
        <v>3.0239074480000001</v>
      </c>
      <c r="E50" s="45">
        <v>14.19804023</v>
      </c>
      <c r="F50" s="45">
        <f t="shared" si="0"/>
        <v>17.221947677999999</v>
      </c>
      <c r="G50" s="45">
        <v>0.47888106800000002</v>
      </c>
      <c r="H50" s="45">
        <v>3.6660357999999997E-2</v>
      </c>
      <c r="I50" s="45">
        <f t="shared" si="1"/>
        <v>0.51554142599999997</v>
      </c>
      <c r="J50" s="45">
        <v>0.11582040414214199</v>
      </c>
      <c r="K50" s="45">
        <v>3.2107136677951002E-2</v>
      </c>
      <c r="L50" s="45">
        <f t="shared" si="2"/>
        <v>0.14792754082009299</v>
      </c>
    </row>
    <row r="51" spans="1:12">
      <c r="A51" s="45" t="s">
        <v>156</v>
      </c>
      <c r="B51" s="45" t="s">
        <v>157</v>
      </c>
      <c r="C51" s="45" t="s">
        <v>131</v>
      </c>
      <c r="D51" s="45">
        <v>0</v>
      </c>
      <c r="E51" s="45">
        <v>4.6406808000000001E-2</v>
      </c>
      <c r="F51" s="45">
        <f t="shared" si="0"/>
        <v>4.6406808000000001E-2</v>
      </c>
      <c r="G51" s="45">
        <v>0</v>
      </c>
      <c r="H51" s="45">
        <v>4.1800000000000001E-7</v>
      </c>
      <c r="I51" s="45">
        <f t="shared" si="1"/>
        <v>4.1800000000000001E-7</v>
      </c>
      <c r="J51" s="45">
        <v>0</v>
      </c>
      <c r="K51" s="45">
        <v>0</v>
      </c>
      <c r="L51" s="45">
        <f t="shared" si="2"/>
        <v>0</v>
      </c>
    </row>
    <row r="52" spans="1:12">
      <c r="A52" s="45" t="s">
        <v>158</v>
      </c>
      <c r="B52" s="45" t="s">
        <v>159</v>
      </c>
      <c r="C52" s="45" t="s">
        <v>131</v>
      </c>
      <c r="D52" s="45">
        <v>3.456060602</v>
      </c>
      <c r="E52" s="45">
        <v>0</v>
      </c>
      <c r="F52" s="45">
        <f t="shared" si="0"/>
        <v>3.456060602</v>
      </c>
      <c r="G52" s="45">
        <v>8.5252233999999996E-2</v>
      </c>
      <c r="H52" s="45">
        <v>0</v>
      </c>
      <c r="I52" s="45">
        <f t="shared" si="1"/>
        <v>8.5252233999999996E-2</v>
      </c>
      <c r="J52" s="45">
        <v>3.5331898601724997E-2</v>
      </c>
      <c r="K52" s="45">
        <v>0</v>
      </c>
      <c r="L52" s="45">
        <f t="shared" si="2"/>
        <v>3.5331898601724997E-2</v>
      </c>
    </row>
    <row r="53" spans="1:12">
      <c r="A53" s="45" t="s">
        <v>160</v>
      </c>
      <c r="B53" s="45" t="s">
        <v>161</v>
      </c>
      <c r="C53" s="45" t="s">
        <v>131</v>
      </c>
      <c r="D53" s="45">
        <v>2.3001382650000002</v>
      </c>
      <c r="E53" s="45">
        <v>4.509808509</v>
      </c>
      <c r="F53" s="45">
        <f t="shared" si="0"/>
        <v>6.8099467740000001</v>
      </c>
      <c r="G53" s="45">
        <v>0.71654801800000001</v>
      </c>
      <c r="H53" s="45">
        <v>2.5999999999999998E-5</v>
      </c>
      <c r="I53" s="45">
        <f t="shared" si="1"/>
        <v>0.71657401799999998</v>
      </c>
      <c r="J53" s="45">
        <v>0</v>
      </c>
      <c r="K53" s="45">
        <v>0</v>
      </c>
      <c r="L53" s="45">
        <f t="shared" si="2"/>
        <v>0</v>
      </c>
    </row>
    <row r="54" spans="1:12">
      <c r="A54" s="45" t="s">
        <v>162</v>
      </c>
      <c r="B54" s="45" t="s">
        <v>163</v>
      </c>
      <c r="C54" s="45" t="s">
        <v>131</v>
      </c>
      <c r="D54" s="45">
        <v>0</v>
      </c>
      <c r="E54" s="45">
        <v>0.106016105</v>
      </c>
      <c r="F54" s="45">
        <f t="shared" si="0"/>
        <v>0.106016105</v>
      </c>
      <c r="G54" s="45">
        <v>0</v>
      </c>
      <c r="H54" s="45">
        <v>2.1054100999999999E-2</v>
      </c>
      <c r="I54" s="45">
        <f t="shared" si="1"/>
        <v>2.1054100999999999E-2</v>
      </c>
      <c r="J54" s="45">
        <v>0</v>
      </c>
      <c r="K54" s="45">
        <v>0</v>
      </c>
      <c r="L54" s="45">
        <f t="shared" si="2"/>
        <v>0</v>
      </c>
    </row>
    <row r="55" spans="1:12">
      <c r="A55" s="45" t="s">
        <v>164</v>
      </c>
      <c r="B55" s="45" t="s">
        <v>165</v>
      </c>
      <c r="C55" s="45" t="s">
        <v>131</v>
      </c>
      <c r="D55" s="45">
        <v>16.030294600000001</v>
      </c>
      <c r="E55" s="45">
        <v>1.0489801240000001</v>
      </c>
      <c r="F55" s="45">
        <f t="shared" si="0"/>
        <v>17.079274724000001</v>
      </c>
      <c r="G55" s="45">
        <v>1.5485215569999999</v>
      </c>
      <c r="H55" s="45">
        <v>9.1620408E-2</v>
      </c>
      <c r="I55" s="45">
        <f t="shared" si="1"/>
        <v>1.640141965</v>
      </c>
      <c r="J55" s="45">
        <v>0</v>
      </c>
      <c r="K55" s="45">
        <v>0</v>
      </c>
      <c r="L55" s="45">
        <f t="shared" si="2"/>
        <v>0</v>
      </c>
    </row>
    <row r="56" spans="1:12">
      <c r="A56" s="45" t="s">
        <v>166</v>
      </c>
      <c r="B56" s="45" t="s">
        <v>167</v>
      </c>
      <c r="C56" s="45" t="s">
        <v>131</v>
      </c>
      <c r="D56" s="45">
        <v>9.9544419099999999</v>
      </c>
      <c r="E56" s="45">
        <v>1.0754077520000001</v>
      </c>
      <c r="F56" s="45">
        <f t="shared" si="0"/>
        <v>11.029849662</v>
      </c>
      <c r="G56" s="45">
        <v>2.4153903699999999</v>
      </c>
      <c r="H56" s="45">
        <v>0.17723257100000001</v>
      </c>
      <c r="I56" s="45">
        <f t="shared" si="1"/>
        <v>2.5926229410000001</v>
      </c>
      <c r="J56" s="45">
        <v>0</v>
      </c>
      <c r="K56" s="45">
        <v>0</v>
      </c>
      <c r="L56" s="45">
        <f t="shared" si="2"/>
        <v>0</v>
      </c>
    </row>
    <row r="57" spans="1:12">
      <c r="A57" s="45" t="s">
        <v>168</v>
      </c>
      <c r="B57" s="45" t="s">
        <v>169</v>
      </c>
      <c r="C57" s="45" t="s">
        <v>131</v>
      </c>
      <c r="D57" s="45">
        <v>1.9147609080000001</v>
      </c>
      <c r="E57" s="45">
        <v>0.18699692300000001</v>
      </c>
      <c r="F57" s="45">
        <f t="shared" si="0"/>
        <v>2.101757831</v>
      </c>
      <c r="G57" s="45">
        <v>2.6610710000000001E-3</v>
      </c>
      <c r="H57" s="45">
        <v>4.1100000000000001E-9</v>
      </c>
      <c r="I57" s="45">
        <f t="shared" si="1"/>
        <v>2.6610751100000002E-3</v>
      </c>
      <c r="J57" s="45">
        <v>0</v>
      </c>
      <c r="K57" s="45">
        <v>0</v>
      </c>
      <c r="L57" s="45">
        <f t="shared" si="2"/>
        <v>0</v>
      </c>
    </row>
    <row r="58" spans="1:12">
      <c r="A58" s="45" t="s">
        <v>170</v>
      </c>
      <c r="B58" s="45" t="s">
        <v>171</v>
      </c>
      <c r="C58" s="45" t="s">
        <v>131</v>
      </c>
      <c r="D58" s="45">
        <v>5.5678705820000003</v>
      </c>
      <c r="E58" s="45">
        <v>0.22216789300000001</v>
      </c>
      <c r="F58" s="45">
        <f t="shared" si="0"/>
        <v>5.7900384750000002</v>
      </c>
      <c r="G58" s="45">
        <v>0.34889325999999998</v>
      </c>
      <c r="H58" s="45">
        <v>4.8600000000000001E-6</v>
      </c>
      <c r="I58" s="45">
        <f t="shared" si="1"/>
        <v>0.34889811999999998</v>
      </c>
      <c r="J58" s="45">
        <v>0</v>
      </c>
      <c r="K58" s="45">
        <v>0</v>
      </c>
      <c r="L58" s="45">
        <f t="shared" si="2"/>
        <v>0</v>
      </c>
    </row>
    <row r="59" spans="1:12">
      <c r="A59" s="45" t="s">
        <v>172</v>
      </c>
      <c r="B59" s="45" t="s">
        <v>173</v>
      </c>
      <c r="C59" s="45" t="s">
        <v>131</v>
      </c>
      <c r="D59" s="45">
        <v>122.8579816</v>
      </c>
      <c r="E59" s="45">
        <v>66.406758679999996</v>
      </c>
      <c r="F59" s="45">
        <f t="shared" si="0"/>
        <v>189.26474028000001</v>
      </c>
      <c r="G59" s="45">
        <v>14.36463899</v>
      </c>
      <c r="H59" s="45">
        <v>10.216235940000001</v>
      </c>
      <c r="I59" s="45">
        <f t="shared" si="1"/>
        <v>24.58087493</v>
      </c>
      <c r="J59" s="45">
        <v>3.6772283973405102</v>
      </c>
      <c r="K59" s="45">
        <v>8.2946511316113103</v>
      </c>
      <c r="L59" s="45">
        <f t="shared" si="2"/>
        <v>11.971879528951821</v>
      </c>
    </row>
    <row r="60" spans="1:12">
      <c r="A60" s="45" t="s">
        <v>174</v>
      </c>
      <c r="B60" s="45" t="s">
        <v>175</v>
      </c>
      <c r="C60" s="45" t="s">
        <v>131</v>
      </c>
      <c r="D60" s="45">
        <v>0</v>
      </c>
      <c r="E60" s="45">
        <v>3.0591730000000001E-3</v>
      </c>
      <c r="F60" s="45">
        <f t="shared" si="0"/>
        <v>3.0591730000000001E-3</v>
      </c>
      <c r="G60" s="45">
        <v>0</v>
      </c>
      <c r="H60" s="45">
        <v>0</v>
      </c>
      <c r="I60" s="45">
        <f t="shared" si="1"/>
        <v>0</v>
      </c>
      <c r="J60" s="45">
        <v>0</v>
      </c>
      <c r="K60" s="45">
        <v>0</v>
      </c>
      <c r="L60" s="45">
        <f t="shared" si="2"/>
        <v>0</v>
      </c>
    </row>
    <row r="61" spans="1:12">
      <c r="A61" s="45" t="s">
        <v>176</v>
      </c>
      <c r="B61" s="45" t="s">
        <v>177</v>
      </c>
      <c r="C61" s="45" t="s">
        <v>131</v>
      </c>
      <c r="D61" s="45">
        <v>16.148335540000001</v>
      </c>
      <c r="E61" s="45">
        <v>3.9803326189999999</v>
      </c>
      <c r="F61" s="45">
        <f t="shared" si="0"/>
        <v>20.128668159</v>
      </c>
      <c r="G61" s="45">
        <v>3.289180757</v>
      </c>
      <c r="H61" s="45">
        <v>0.34447757899999998</v>
      </c>
      <c r="I61" s="45">
        <f t="shared" si="1"/>
        <v>3.6336583359999999</v>
      </c>
      <c r="J61" s="45">
        <v>0</v>
      </c>
      <c r="K61" s="45">
        <v>0</v>
      </c>
      <c r="L61" s="45">
        <f t="shared" si="2"/>
        <v>0</v>
      </c>
    </row>
    <row r="62" spans="1:12">
      <c r="A62" s="45" t="s">
        <v>178</v>
      </c>
      <c r="B62" s="45" t="s">
        <v>179</v>
      </c>
      <c r="C62" s="45" t="s">
        <v>131</v>
      </c>
      <c r="D62" s="45">
        <v>1.688614278</v>
      </c>
      <c r="E62" s="45">
        <v>0.82510448700000005</v>
      </c>
      <c r="F62" s="45">
        <f t="shared" si="0"/>
        <v>2.5137187650000001</v>
      </c>
      <c r="G62" s="45">
        <v>0.134156319</v>
      </c>
      <c r="H62" s="45">
        <v>8.2099999999999993E-6</v>
      </c>
      <c r="I62" s="45">
        <f t="shared" si="1"/>
        <v>0.134164529</v>
      </c>
      <c r="J62" s="45">
        <v>8.9243836700920003E-3</v>
      </c>
      <c r="K62" s="45">
        <v>0</v>
      </c>
      <c r="L62" s="45">
        <f t="shared" si="2"/>
        <v>8.9243836700920003E-3</v>
      </c>
    </row>
    <row r="63" spans="1:12">
      <c r="A63" s="45" t="s">
        <v>180</v>
      </c>
      <c r="B63" s="45" t="s">
        <v>181</v>
      </c>
      <c r="C63" s="45" t="s">
        <v>131</v>
      </c>
      <c r="D63" s="45">
        <v>6.7784326830000001</v>
      </c>
      <c r="E63" s="45">
        <v>83.178402250000005</v>
      </c>
      <c r="F63" s="45">
        <f t="shared" si="0"/>
        <v>89.95683493300001</v>
      </c>
      <c r="G63" s="45">
        <v>0.35571720699999998</v>
      </c>
      <c r="H63" s="45">
        <v>5.3394404739999999</v>
      </c>
      <c r="I63" s="45">
        <f t="shared" si="1"/>
        <v>5.6951576809999995</v>
      </c>
      <c r="J63" s="45">
        <v>9.8392073647118994E-2</v>
      </c>
      <c r="K63" s="45">
        <v>1.99023668374866</v>
      </c>
      <c r="L63" s="45">
        <f t="shared" si="2"/>
        <v>2.0886287573957789</v>
      </c>
    </row>
    <row r="64" spans="1:12">
      <c r="A64" s="45" t="s">
        <v>182</v>
      </c>
      <c r="B64" s="45" t="s">
        <v>183</v>
      </c>
      <c r="C64" s="45" t="s">
        <v>131</v>
      </c>
      <c r="D64" s="45">
        <v>0</v>
      </c>
      <c r="E64" s="45">
        <v>25.175452539999998</v>
      </c>
      <c r="F64" s="45">
        <f t="shared" si="0"/>
        <v>25.175452539999998</v>
      </c>
      <c r="G64" s="45">
        <v>0</v>
      </c>
      <c r="H64" s="45">
        <v>6.5189418449999996</v>
      </c>
      <c r="I64" s="45">
        <f t="shared" si="1"/>
        <v>6.5189418449999996</v>
      </c>
      <c r="J64" s="45">
        <v>0</v>
      </c>
      <c r="K64" s="45">
        <v>5.1344519183039603</v>
      </c>
      <c r="L64" s="45">
        <f t="shared" si="2"/>
        <v>5.1344519183039603</v>
      </c>
    </row>
    <row r="65" spans="1:12">
      <c r="A65" s="45" t="s">
        <v>184</v>
      </c>
      <c r="B65" s="45" t="s">
        <v>185</v>
      </c>
      <c r="C65" s="45" t="s">
        <v>131</v>
      </c>
      <c r="D65" s="45">
        <v>2.903290954</v>
      </c>
      <c r="E65" s="45">
        <v>0.819465322</v>
      </c>
      <c r="F65" s="45">
        <f t="shared" si="0"/>
        <v>3.7227562760000001</v>
      </c>
      <c r="G65" s="45">
        <v>0.76606153600000004</v>
      </c>
      <c r="H65" s="45">
        <v>6.3E-5</v>
      </c>
      <c r="I65" s="45">
        <f t="shared" si="1"/>
        <v>0.76612453600000008</v>
      </c>
      <c r="J65" s="45">
        <v>0</v>
      </c>
      <c r="K65" s="45">
        <v>0</v>
      </c>
      <c r="L65" s="45">
        <f t="shared" si="2"/>
        <v>0</v>
      </c>
    </row>
    <row r="66" spans="1:12">
      <c r="A66" s="45" t="s">
        <v>186</v>
      </c>
      <c r="B66" s="45" t="s">
        <v>187</v>
      </c>
      <c r="C66" s="45" t="s">
        <v>131</v>
      </c>
      <c r="D66" s="45">
        <v>27.978883790000001</v>
      </c>
      <c r="E66" s="45">
        <v>0.50712950700000003</v>
      </c>
      <c r="F66" s="45">
        <f t="shared" si="0"/>
        <v>28.486013297</v>
      </c>
      <c r="G66" s="45">
        <v>2.9714845740000002</v>
      </c>
      <c r="H66" s="45">
        <v>2.5699999999999999E-8</v>
      </c>
      <c r="I66" s="45">
        <f t="shared" si="1"/>
        <v>2.9714845997000001</v>
      </c>
      <c r="J66" s="45">
        <v>0.61868351697921797</v>
      </c>
      <c r="K66" s="45">
        <v>0</v>
      </c>
      <c r="L66" s="45">
        <f t="shared" si="2"/>
        <v>0.61868351697921797</v>
      </c>
    </row>
    <row r="67" spans="1:12">
      <c r="A67" s="45" t="s">
        <v>188</v>
      </c>
      <c r="B67" s="45" t="s">
        <v>189</v>
      </c>
      <c r="C67" s="45" t="s">
        <v>131</v>
      </c>
      <c r="D67" s="45">
        <v>24.208654859999999</v>
      </c>
      <c r="E67" s="45">
        <v>0.70768404299999998</v>
      </c>
      <c r="F67" s="45">
        <f t="shared" si="0"/>
        <v>24.916338903</v>
      </c>
      <c r="G67" s="45">
        <v>1.052646797</v>
      </c>
      <c r="H67" s="45">
        <v>2.5699999999999999E-8</v>
      </c>
      <c r="I67" s="45">
        <f t="shared" si="1"/>
        <v>1.0526468226999999</v>
      </c>
      <c r="J67" s="45">
        <v>0.88892444362863898</v>
      </c>
      <c r="K67" s="45">
        <v>0</v>
      </c>
      <c r="L67" s="45">
        <f t="shared" si="2"/>
        <v>0.88892444362863898</v>
      </c>
    </row>
    <row r="68" spans="1:12">
      <c r="A68" s="45" t="s">
        <v>190</v>
      </c>
      <c r="B68" s="45" t="s">
        <v>191</v>
      </c>
      <c r="C68" s="45" t="s">
        <v>131</v>
      </c>
      <c r="D68" s="45">
        <v>13.12353293</v>
      </c>
      <c r="E68" s="45">
        <v>3.6666836489999999</v>
      </c>
      <c r="F68" s="45">
        <f t="shared" si="0"/>
        <v>16.790216578999999</v>
      </c>
      <c r="G68" s="45">
        <v>0.90673350699999999</v>
      </c>
      <c r="H68" s="45">
        <v>0.74231524999999998</v>
      </c>
      <c r="I68" s="45">
        <f t="shared" si="1"/>
        <v>1.6490487570000001</v>
      </c>
      <c r="J68" s="45">
        <v>0</v>
      </c>
      <c r="K68" s="45">
        <v>0</v>
      </c>
      <c r="L68" s="45">
        <f t="shared" si="2"/>
        <v>0</v>
      </c>
    </row>
    <row r="69" spans="1:12">
      <c r="A69" s="45" t="s">
        <v>192</v>
      </c>
      <c r="B69" s="45" t="s">
        <v>193</v>
      </c>
      <c r="C69" s="45" t="s">
        <v>131</v>
      </c>
      <c r="D69" s="45">
        <v>27.506872260000002</v>
      </c>
      <c r="E69" s="45">
        <v>44.345270450000001</v>
      </c>
      <c r="F69" s="45">
        <f t="shared" ref="F69:F132" si="3">D69+E69</f>
        <v>71.85214271000001</v>
      </c>
      <c r="G69" s="45">
        <v>3.221456264</v>
      </c>
      <c r="H69" s="45">
        <v>2.365681505</v>
      </c>
      <c r="I69" s="45">
        <f t="shared" ref="I69:I132" si="4">G69+H69</f>
        <v>5.5871377689999999</v>
      </c>
      <c r="J69" s="45">
        <v>1.7430231485341201</v>
      </c>
      <c r="K69" s="45">
        <v>1.2777769796448399</v>
      </c>
      <c r="L69" s="45">
        <f t="shared" ref="L69:L132" si="5">J69+K69</f>
        <v>3.0208001281789603</v>
      </c>
    </row>
    <row r="70" spans="1:12">
      <c r="A70" s="45" t="s">
        <v>194</v>
      </c>
      <c r="B70" s="45" t="s">
        <v>195</v>
      </c>
      <c r="C70" s="45" t="s">
        <v>131</v>
      </c>
      <c r="D70" s="45">
        <v>0</v>
      </c>
      <c r="E70" s="45">
        <v>2.3125402E-2</v>
      </c>
      <c r="F70" s="45">
        <f t="shared" si="3"/>
        <v>2.3125402E-2</v>
      </c>
      <c r="G70" s="45">
        <v>0</v>
      </c>
      <c r="H70" s="45">
        <v>0</v>
      </c>
      <c r="I70" s="45">
        <f t="shared" si="4"/>
        <v>0</v>
      </c>
      <c r="J70" s="45">
        <v>0</v>
      </c>
      <c r="K70" s="45">
        <v>0</v>
      </c>
      <c r="L70" s="45">
        <f t="shared" si="5"/>
        <v>0</v>
      </c>
    </row>
    <row r="71" spans="1:12">
      <c r="A71" s="45" t="s">
        <v>196</v>
      </c>
      <c r="B71" s="45" t="s">
        <v>197</v>
      </c>
      <c r="C71" s="45" t="s">
        <v>198</v>
      </c>
      <c r="D71" s="45">
        <v>31.8625337</v>
      </c>
      <c r="E71" s="45">
        <v>33.128363669999999</v>
      </c>
      <c r="F71" s="45">
        <f t="shared" si="3"/>
        <v>64.990897369999999</v>
      </c>
      <c r="G71" s="45">
        <v>2.3092443889999998</v>
      </c>
      <c r="H71" s="45">
        <v>8.1473404669999994</v>
      </c>
      <c r="I71" s="45">
        <f t="shared" si="4"/>
        <v>10.456584855999999</v>
      </c>
      <c r="J71" s="45">
        <v>0.88537710905075095</v>
      </c>
      <c r="K71" s="45">
        <v>0</v>
      </c>
      <c r="L71" s="45">
        <f t="shared" si="5"/>
        <v>0.88537710905075095</v>
      </c>
    </row>
    <row r="72" spans="1:12">
      <c r="A72" s="45" t="s">
        <v>199</v>
      </c>
      <c r="B72" s="45" t="s">
        <v>200</v>
      </c>
      <c r="C72" s="45" t="s">
        <v>198</v>
      </c>
      <c r="D72" s="45">
        <v>12.98629485</v>
      </c>
      <c r="E72" s="45">
        <v>15.931688490000001</v>
      </c>
      <c r="F72" s="45">
        <f t="shared" si="3"/>
        <v>28.917983339999999</v>
      </c>
      <c r="G72" s="45">
        <v>2.3713622019999998</v>
      </c>
      <c r="H72" s="45">
        <v>2.5316048480000002</v>
      </c>
      <c r="I72" s="45">
        <f t="shared" si="4"/>
        <v>4.90296705</v>
      </c>
      <c r="J72" s="45">
        <v>2.1784743838943501</v>
      </c>
      <c r="K72" s="45">
        <v>2.4619158841669502</v>
      </c>
      <c r="L72" s="45">
        <f t="shared" si="5"/>
        <v>4.6403902680613003</v>
      </c>
    </row>
    <row r="73" spans="1:12">
      <c r="A73" s="45" t="s">
        <v>201</v>
      </c>
      <c r="B73" s="45" t="s">
        <v>202</v>
      </c>
      <c r="C73" s="45" t="s">
        <v>198</v>
      </c>
      <c r="D73" s="45">
        <v>0</v>
      </c>
      <c r="E73" s="45">
        <v>1.178365E-2</v>
      </c>
      <c r="F73" s="45">
        <f t="shared" si="3"/>
        <v>1.178365E-2</v>
      </c>
      <c r="G73" s="45">
        <v>0</v>
      </c>
      <c r="H73" s="45">
        <v>0</v>
      </c>
      <c r="I73" s="45">
        <f t="shared" si="4"/>
        <v>0</v>
      </c>
      <c r="J73" s="45">
        <v>0</v>
      </c>
      <c r="K73" s="45">
        <v>0</v>
      </c>
      <c r="L73" s="45">
        <f t="shared" si="5"/>
        <v>0</v>
      </c>
    </row>
    <row r="74" spans="1:12">
      <c r="A74" s="45" t="s">
        <v>203</v>
      </c>
      <c r="B74" s="45" t="s">
        <v>204</v>
      </c>
      <c r="C74" s="45" t="s">
        <v>198</v>
      </c>
      <c r="D74" s="45">
        <v>1.310279116</v>
      </c>
      <c r="E74" s="45">
        <v>0.76526150999999998</v>
      </c>
      <c r="F74" s="45">
        <f t="shared" si="3"/>
        <v>2.075540626</v>
      </c>
      <c r="G74" s="45">
        <v>2.7433802E-2</v>
      </c>
      <c r="H74" s="45">
        <v>9.7545731999999996E-2</v>
      </c>
      <c r="I74" s="45">
        <f t="shared" si="4"/>
        <v>0.124979534</v>
      </c>
      <c r="J74" s="45">
        <v>0</v>
      </c>
      <c r="K74" s="45">
        <v>0</v>
      </c>
      <c r="L74" s="45">
        <f t="shared" si="5"/>
        <v>0</v>
      </c>
    </row>
    <row r="75" spans="1:12">
      <c r="A75" s="45" t="s">
        <v>205</v>
      </c>
      <c r="B75" s="45" t="s">
        <v>206</v>
      </c>
      <c r="C75" s="45" t="s">
        <v>198</v>
      </c>
      <c r="D75" s="45">
        <v>0</v>
      </c>
      <c r="E75" s="45">
        <v>0</v>
      </c>
      <c r="F75" s="45">
        <f t="shared" si="3"/>
        <v>0</v>
      </c>
      <c r="G75" s="45">
        <v>0</v>
      </c>
      <c r="H75" s="45">
        <v>0</v>
      </c>
      <c r="I75" s="45">
        <f t="shared" si="4"/>
        <v>0</v>
      </c>
      <c r="J75" s="45">
        <v>0</v>
      </c>
      <c r="K75" s="45">
        <v>0</v>
      </c>
      <c r="L75" s="45">
        <f t="shared" si="5"/>
        <v>0</v>
      </c>
    </row>
    <row r="76" spans="1:12">
      <c r="A76" s="45" t="s">
        <v>207</v>
      </c>
      <c r="B76" s="45" t="s">
        <v>208</v>
      </c>
      <c r="C76" s="45" t="s">
        <v>198</v>
      </c>
      <c r="D76" s="45">
        <v>1.3262288200000001</v>
      </c>
      <c r="E76" s="45">
        <v>0.124282457</v>
      </c>
      <c r="F76" s="45">
        <f t="shared" si="3"/>
        <v>1.4505112770000002</v>
      </c>
      <c r="G76" s="45">
        <v>0.131122971</v>
      </c>
      <c r="H76" s="45">
        <v>1.619913E-3</v>
      </c>
      <c r="I76" s="45">
        <f t="shared" si="4"/>
        <v>0.13274288400000001</v>
      </c>
      <c r="J76" s="45">
        <v>0.106652742251754</v>
      </c>
      <c r="K76" s="45">
        <v>1.6199131496250001E-3</v>
      </c>
      <c r="L76" s="45">
        <f t="shared" si="5"/>
        <v>0.10827265540137899</v>
      </c>
    </row>
    <row r="77" spans="1:12">
      <c r="A77" s="45" t="s">
        <v>209</v>
      </c>
      <c r="B77" s="45" t="s">
        <v>210</v>
      </c>
      <c r="C77" s="45" t="s">
        <v>198</v>
      </c>
      <c r="D77" s="45">
        <v>0</v>
      </c>
      <c r="E77" s="45">
        <v>36.424995719999998</v>
      </c>
      <c r="F77" s="45">
        <f t="shared" si="3"/>
        <v>36.424995719999998</v>
      </c>
      <c r="G77" s="45">
        <v>0</v>
      </c>
      <c r="H77" s="45">
        <v>3.9793770899999998</v>
      </c>
      <c r="I77" s="45">
        <f t="shared" si="4"/>
        <v>3.9793770899999998</v>
      </c>
      <c r="J77" s="45">
        <v>0</v>
      </c>
      <c r="K77" s="45">
        <v>0</v>
      </c>
      <c r="L77" s="45">
        <f t="shared" si="5"/>
        <v>0</v>
      </c>
    </row>
    <row r="78" spans="1:12">
      <c r="A78" s="45" t="s">
        <v>211</v>
      </c>
      <c r="B78" s="45" t="s">
        <v>212</v>
      </c>
      <c r="C78" s="45" t="s">
        <v>198</v>
      </c>
      <c r="D78" s="45">
        <v>0</v>
      </c>
      <c r="E78" s="45">
        <v>3.119923757</v>
      </c>
      <c r="F78" s="45">
        <f t="shared" si="3"/>
        <v>3.119923757</v>
      </c>
      <c r="G78" s="45">
        <v>0</v>
      </c>
      <c r="H78" s="45">
        <v>0.41429087999999997</v>
      </c>
      <c r="I78" s="45">
        <f t="shared" si="4"/>
        <v>0.41429087999999997</v>
      </c>
      <c r="J78" s="45">
        <v>0</v>
      </c>
      <c r="K78" s="45">
        <v>0</v>
      </c>
      <c r="L78" s="45">
        <f t="shared" si="5"/>
        <v>0</v>
      </c>
    </row>
    <row r="79" spans="1:12">
      <c r="A79" s="45" t="s">
        <v>213</v>
      </c>
      <c r="B79" s="45" t="s">
        <v>214</v>
      </c>
      <c r="C79" s="45" t="s">
        <v>198</v>
      </c>
      <c r="D79" s="45">
        <v>3.5456731769999998</v>
      </c>
      <c r="E79" s="45">
        <v>0.219159311</v>
      </c>
      <c r="F79" s="45">
        <f t="shared" si="3"/>
        <v>3.7648324879999997</v>
      </c>
      <c r="G79" s="45">
        <v>0.22920881500000001</v>
      </c>
      <c r="H79" s="45">
        <v>0</v>
      </c>
      <c r="I79" s="45">
        <f t="shared" si="4"/>
        <v>0.22920881500000001</v>
      </c>
      <c r="J79" s="45">
        <v>0</v>
      </c>
      <c r="K79" s="45">
        <v>0</v>
      </c>
      <c r="L79" s="45">
        <f t="shared" si="5"/>
        <v>0</v>
      </c>
    </row>
    <row r="80" spans="1:12">
      <c r="A80" s="45" t="s">
        <v>215</v>
      </c>
      <c r="B80" s="45" t="s">
        <v>216</v>
      </c>
      <c r="C80" s="45" t="s">
        <v>198</v>
      </c>
      <c r="D80" s="45">
        <v>1.082765881</v>
      </c>
      <c r="E80" s="45">
        <v>1.8682565339999999</v>
      </c>
      <c r="F80" s="45">
        <f t="shared" si="3"/>
        <v>2.9510224149999997</v>
      </c>
      <c r="G80" s="45">
        <v>0.25754016099999999</v>
      </c>
      <c r="H80" s="45">
        <v>0.15275534399999999</v>
      </c>
      <c r="I80" s="45">
        <f t="shared" si="4"/>
        <v>0.410295505</v>
      </c>
      <c r="J80" s="45">
        <v>7.6061651110648998E-2</v>
      </c>
      <c r="K80" s="45">
        <v>0</v>
      </c>
      <c r="L80" s="45">
        <f t="shared" si="5"/>
        <v>7.6061651110648998E-2</v>
      </c>
    </row>
    <row r="81" spans="1:12">
      <c r="A81" s="45" t="s">
        <v>217</v>
      </c>
      <c r="B81" s="45" t="s">
        <v>218</v>
      </c>
      <c r="C81" s="45" t="s">
        <v>198</v>
      </c>
      <c r="D81" s="45">
        <v>1.57960809</v>
      </c>
      <c r="E81" s="45">
        <v>134.23743619999999</v>
      </c>
      <c r="F81" s="45">
        <f t="shared" si="3"/>
        <v>135.81704428999998</v>
      </c>
      <c r="G81" s="45">
        <v>0.13719661599999999</v>
      </c>
      <c r="H81" s="45">
        <v>35.160276410000002</v>
      </c>
      <c r="I81" s="45">
        <f t="shared" si="4"/>
        <v>35.297473025999999</v>
      </c>
      <c r="J81" s="45">
        <v>3.3155324403196899E-2</v>
      </c>
      <c r="K81" s="45">
        <v>0</v>
      </c>
      <c r="L81" s="45">
        <f t="shared" si="5"/>
        <v>3.3155324403196899E-2</v>
      </c>
    </row>
    <row r="82" spans="1:12">
      <c r="A82" s="45" t="s">
        <v>219</v>
      </c>
      <c r="B82" s="45" t="s">
        <v>220</v>
      </c>
      <c r="C82" s="45" t="s">
        <v>198</v>
      </c>
      <c r="D82" s="45">
        <v>4.8125684360000003</v>
      </c>
      <c r="E82" s="45">
        <v>16.310208630000002</v>
      </c>
      <c r="F82" s="45">
        <f t="shared" si="3"/>
        <v>21.122777066000001</v>
      </c>
      <c r="G82" s="45">
        <v>0.28633263799999997</v>
      </c>
      <c r="H82" s="45">
        <v>1.4672115299999999</v>
      </c>
      <c r="I82" s="45">
        <f t="shared" si="4"/>
        <v>1.7535441679999999</v>
      </c>
      <c r="J82" s="45">
        <v>0.26538831554353298</v>
      </c>
      <c r="K82" s="45">
        <v>0</v>
      </c>
      <c r="L82" s="45">
        <f t="shared" si="5"/>
        <v>0.26538831554353298</v>
      </c>
    </row>
    <row r="83" spans="1:12">
      <c r="A83" s="45" t="s">
        <v>221</v>
      </c>
      <c r="B83" s="45" t="s">
        <v>222</v>
      </c>
      <c r="C83" s="45" t="s">
        <v>198</v>
      </c>
      <c r="D83" s="45">
        <v>0</v>
      </c>
      <c r="E83" s="45">
        <v>0</v>
      </c>
      <c r="F83" s="45">
        <f t="shared" si="3"/>
        <v>0</v>
      </c>
      <c r="G83" s="45">
        <v>0</v>
      </c>
      <c r="H83" s="45">
        <v>0</v>
      </c>
      <c r="I83" s="45">
        <f t="shared" si="4"/>
        <v>0</v>
      </c>
      <c r="J83" s="45">
        <v>0</v>
      </c>
      <c r="K83" s="45">
        <v>0</v>
      </c>
      <c r="L83" s="45">
        <f t="shared" si="5"/>
        <v>0</v>
      </c>
    </row>
    <row r="84" spans="1:12">
      <c r="A84" s="45" t="s">
        <v>223</v>
      </c>
      <c r="B84" s="45" t="s">
        <v>224</v>
      </c>
      <c r="C84" s="45" t="s">
        <v>198</v>
      </c>
      <c r="D84" s="45">
        <v>0</v>
      </c>
      <c r="E84" s="45">
        <v>0</v>
      </c>
      <c r="F84" s="45">
        <f t="shared" si="3"/>
        <v>0</v>
      </c>
      <c r="G84" s="45">
        <v>0</v>
      </c>
      <c r="H84" s="45">
        <v>0</v>
      </c>
      <c r="I84" s="45">
        <f t="shared" si="4"/>
        <v>0</v>
      </c>
      <c r="J84" s="45">
        <v>0</v>
      </c>
      <c r="K84" s="45">
        <v>0</v>
      </c>
      <c r="L84" s="45">
        <f t="shared" si="5"/>
        <v>0</v>
      </c>
    </row>
    <row r="85" spans="1:12">
      <c r="A85" s="45" t="s">
        <v>225</v>
      </c>
      <c r="B85" s="45" t="s">
        <v>226</v>
      </c>
      <c r="C85" s="45" t="s">
        <v>198</v>
      </c>
      <c r="D85" s="45">
        <v>3.6857610999999998E-2</v>
      </c>
      <c r="E85" s="45">
        <v>0.42113419699999999</v>
      </c>
      <c r="F85" s="45">
        <f t="shared" si="3"/>
        <v>0.457991808</v>
      </c>
      <c r="G85" s="45">
        <v>0</v>
      </c>
      <c r="H85" s="45">
        <v>0</v>
      </c>
      <c r="I85" s="45">
        <f t="shared" si="4"/>
        <v>0</v>
      </c>
      <c r="J85" s="45">
        <v>0</v>
      </c>
      <c r="K85" s="45">
        <v>0</v>
      </c>
      <c r="L85" s="45">
        <f t="shared" si="5"/>
        <v>0</v>
      </c>
    </row>
    <row r="86" spans="1:12">
      <c r="A86" s="45" t="s">
        <v>227</v>
      </c>
      <c r="B86" s="45" t="s">
        <v>228</v>
      </c>
      <c r="C86" s="45" t="s">
        <v>198</v>
      </c>
      <c r="D86" s="45">
        <v>7.8414474079999996</v>
      </c>
      <c r="E86" s="45">
        <v>143.87118140000001</v>
      </c>
      <c r="F86" s="45">
        <f t="shared" si="3"/>
        <v>151.71262880800001</v>
      </c>
      <c r="G86" s="45">
        <v>0.109508418</v>
      </c>
      <c r="H86" s="45">
        <v>44.783533830000003</v>
      </c>
      <c r="I86" s="45">
        <f t="shared" si="4"/>
        <v>44.893042248</v>
      </c>
      <c r="J86" s="45">
        <v>0</v>
      </c>
      <c r="K86" s="45">
        <v>11.200574781745599</v>
      </c>
      <c r="L86" s="45">
        <f t="shared" si="5"/>
        <v>11.200574781745599</v>
      </c>
    </row>
    <row r="87" spans="1:12">
      <c r="A87" s="45" t="s">
        <v>229</v>
      </c>
      <c r="B87" s="45" t="s">
        <v>230</v>
      </c>
      <c r="C87" s="45" t="s">
        <v>198</v>
      </c>
      <c r="D87" s="45">
        <v>61.858445500000002</v>
      </c>
      <c r="E87" s="45">
        <v>66.044481610000005</v>
      </c>
      <c r="F87" s="45">
        <f t="shared" si="3"/>
        <v>127.90292711000001</v>
      </c>
      <c r="G87" s="45">
        <v>1.2035873050000001</v>
      </c>
      <c r="H87" s="45">
        <v>15.608946530000001</v>
      </c>
      <c r="I87" s="45">
        <f t="shared" si="4"/>
        <v>16.812533835</v>
      </c>
      <c r="J87" s="45">
        <v>0.36109099537134198</v>
      </c>
      <c r="K87" s="45">
        <v>2.8562102019786799</v>
      </c>
      <c r="L87" s="45">
        <f t="shared" si="5"/>
        <v>3.2173011973500221</v>
      </c>
    </row>
    <row r="88" spans="1:12">
      <c r="A88" s="45" t="s">
        <v>231</v>
      </c>
      <c r="B88" s="45" t="s">
        <v>232</v>
      </c>
      <c r="C88" s="45" t="s">
        <v>198</v>
      </c>
      <c r="D88" s="45">
        <v>4.7867667819999999</v>
      </c>
      <c r="E88" s="45">
        <v>1.14303928</v>
      </c>
      <c r="F88" s="45">
        <f t="shared" si="3"/>
        <v>5.9298060619999999</v>
      </c>
      <c r="G88" s="45">
        <v>1.1479297690000001</v>
      </c>
      <c r="H88" s="45">
        <v>1.2423432E-2</v>
      </c>
      <c r="I88" s="45">
        <f t="shared" si="4"/>
        <v>1.1603532010000002</v>
      </c>
      <c r="J88" s="45">
        <v>0</v>
      </c>
      <c r="K88" s="45">
        <v>0</v>
      </c>
      <c r="L88" s="45">
        <f t="shared" si="5"/>
        <v>0</v>
      </c>
    </row>
    <row r="89" spans="1:12">
      <c r="A89" s="45" t="s">
        <v>233</v>
      </c>
      <c r="B89" s="45" t="s">
        <v>234</v>
      </c>
      <c r="C89" s="45" t="s">
        <v>198</v>
      </c>
      <c r="D89" s="45">
        <v>40.813169240000001</v>
      </c>
      <c r="E89" s="45">
        <v>23.672702090000001</v>
      </c>
      <c r="F89" s="45">
        <f t="shared" si="3"/>
        <v>64.485871330000009</v>
      </c>
      <c r="G89" s="45">
        <v>0</v>
      </c>
      <c r="H89" s="45">
        <v>5.4723136439999998</v>
      </c>
      <c r="I89" s="45">
        <f t="shared" si="4"/>
        <v>5.4723136439999998</v>
      </c>
      <c r="J89" s="45">
        <v>0</v>
      </c>
      <c r="K89" s="45">
        <v>0</v>
      </c>
      <c r="L89" s="45">
        <f t="shared" si="5"/>
        <v>0</v>
      </c>
    </row>
    <row r="90" spans="1:12">
      <c r="A90" s="45" t="s">
        <v>235</v>
      </c>
      <c r="B90" s="45" t="s">
        <v>236</v>
      </c>
      <c r="C90" s="45" t="s">
        <v>198</v>
      </c>
      <c r="D90" s="45">
        <v>0</v>
      </c>
      <c r="E90" s="45">
        <v>31.56688183</v>
      </c>
      <c r="F90" s="45">
        <f t="shared" si="3"/>
        <v>31.56688183</v>
      </c>
      <c r="G90" s="45">
        <v>0</v>
      </c>
      <c r="H90" s="45">
        <v>8.1893392019999993</v>
      </c>
      <c r="I90" s="45">
        <f t="shared" si="4"/>
        <v>8.1893392019999993</v>
      </c>
      <c r="J90" s="45">
        <v>0</v>
      </c>
      <c r="K90" s="45">
        <v>5.0916108116507504</v>
      </c>
      <c r="L90" s="45">
        <f t="shared" si="5"/>
        <v>5.0916108116507504</v>
      </c>
    </row>
    <row r="91" spans="1:12">
      <c r="A91" s="45" t="s">
        <v>237</v>
      </c>
      <c r="B91" s="45" t="s">
        <v>238</v>
      </c>
      <c r="C91" s="45" t="s">
        <v>198</v>
      </c>
      <c r="D91" s="45">
        <v>21.565063949999999</v>
      </c>
      <c r="E91" s="45">
        <v>6.4719852590000002</v>
      </c>
      <c r="F91" s="45">
        <f t="shared" si="3"/>
        <v>28.037049208999999</v>
      </c>
      <c r="G91" s="45">
        <v>1.318525682</v>
      </c>
      <c r="H91" s="45">
        <v>0.82995636500000003</v>
      </c>
      <c r="I91" s="45">
        <f t="shared" si="4"/>
        <v>2.1484820469999999</v>
      </c>
      <c r="J91" s="45">
        <v>1.649233847274E-3</v>
      </c>
      <c r="K91" s="45">
        <v>0</v>
      </c>
      <c r="L91" s="45">
        <f t="shared" si="5"/>
        <v>1.649233847274E-3</v>
      </c>
    </row>
    <row r="92" spans="1:12">
      <c r="A92" s="45" t="s">
        <v>239</v>
      </c>
      <c r="B92" s="45" t="s">
        <v>240</v>
      </c>
      <c r="C92" s="45" t="s">
        <v>198</v>
      </c>
      <c r="D92" s="45">
        <v>4.2462137249999996</v>
      </c>
      <c r="E92" s="45">
        <v>4.8813094499999998</v>
      </c>
      <c r="F92" s="45">
        <f t="shared" si="3"/>
        <v>9.1275231750000003</v>
      </c>
      <c r="G92" s="45">
        <v>0.428259467</v>
      </c>
      <c r="H92" s="45">
        <v>1.1794874479999999</v>
      </c>
      <c r="I92" s="45">
        <f t="shared" si="4"/>
        <v>1.6077469149999999</v>
      </c>
      <c r="J92" s="45">
        <v>0</v>
      </c>
      <c r="K92" s="45">
        <v>0</v>
      </c>
      <c r="L92" s="45">
        <f t="shared" si="5"/>
        <v>0</v>
      </c>
    </row>
    <row r="93" spans="1:12">
      <c r="A93" s="45" t="s">
        <v>241</v>
      </c>
      <c r="B93" s="45" t="s">
        <v>242</v>
      </c>
      <c r="C93" s="45" t="s">
        <v>198</v>
      </c>
      <c r="D93" s="45">
        <v>5.4788709689999999</v>
      </c>
      <c r="E93" s="45">
        <v>1.8368683E-2</v>
      </c>
      <c r="F93" s="45">
        <f t="shared" si="3"/>
        <v>5.4972396520000002</v>
      </c>
      <c r="G93" s="45">
        <v>1.46491847</v>
      </c>
      <c r="H93" s="45">
        <v>0</v>
      </c>
      <c r="I93" s="45">
        <f t="shared" si="4"/>
        <v>1.46491847</v>
      </c>
      <c r="J93" s="45">
        <v>0</v>
      </c>
      <c r="K93" s="45">
        <v>0</v>
      </c>
      <c r="L93" s="45">
        <f t="shared" si="5"/>
        <v>0</v>
      </c>
    </row>
    <row r="94" spans="1:12">
      <c r="A94" s="45" t="s">
        <v>243</v>
      </c>
      <c r="B94" s="45" t="s">
        <v>244</v>
      </c>
      <c r="C94" s="45" t="s">
        <v>198</v>
      </c>
      <c r="D94" s="45">
        <v>2.9295116160000001</v>
      </c>
      <c r="E94" s="45">
        <v>1.588492059</v>
      </c>
      <c r="F94" s="45">
        <f t="shared" si="3"/>
        <v>4.5180036750000001</v>
      </c>
      <c r="G94" s="45">
        <v>0.223555842</v>
      </c>
      <c r="H94" s="45">
        <v>6.9343994000000006E-2</v>
      </c>
      <c r="I94" s="45">
        <f t="shared" si="4"/>
        <v>0.29289983600000002</v>
      </c>
      <c r="J94" s="45">
        <v>0</v>
      </c>
      <c r="K94" s="45">
        <v>0</v>
      </c>
      <c r="L94" s="45">
        <f t="shared" si="5"/>
        <v>0</v>
      </c>
    </row>
    <row r="95" spans="1:12">
      <c r="A95" s="45" t="s">
        <v>245</v>
      </c>
      <c r="B95" s="45" t="s">
        <v>246</v>
      </c>
      <c r="C95" s="45" t="s">
        <v>198</v>
      </c>
      <c r="D95" s="45">
        <v>8.7435327259999998</v>
      </c>
      <c r="E95" s="45">
        <v>1.5476096180000001</v>
      </c>
      <c r="F95" s="45">
        <f t="shared" si="3"/>
        <v>10.291142344000001</v>
      </c>
      <c r="G95" s="45">
        <v>1.3865465809999999</v>
      </c>
      <c r="H95" s="45">
        <v>0.35267296999999997</v>
      </c>
      <c r="I95" s="45">
        <f t="shared" si="4"/>
        <v>1.7392195509999999</v>
      </c>
      <c r="J95" s="45">
        <v>0</v>
      </c>
      <c r="K95" s="45">
        <v>0</v>
      </c>
      <c r="L95" s="45">
        <f t="shared" si="5"/>
        <v>0</v>
      </c>
    </row>
    <row r="96" spans="1:12">
      <c r="A96" s="45" t="s">
        <v>247</v>
      </c>
      <c r="B96" s="45" t="s">
        <v>248</v>
      </c>
      <c r="C96" s="45" t="s">
        <v>198</v>
      </c>
      <c r="D96" s="45">
        <v>6.4270252240000003</v>
      </c>
      <c r="E96" s="45">
        <v>0.34669554299999999</v>
      </c>
      <c r="F96" s="45">
        <f t="shared" si="3"/>
        <v>6.7737207670000004</v>
      </c>
      <c r="G96" s="45">
        <v>0.45835943499999998</v>
      </c>
      <c r="H96" s="45">
        <v>0.123770334</v>
      </c>
      <c r="I96" s="45">
        <f t="shared" si="4"/>
        <v>0.58212976900000002</v>
      </c>
      <c r="J96" s="45">
        <v>0.125226820993703</v>
      </c>
      <c r="K96" s="45">
        <v>0</v>
      </c>
      <c r="L96" s="45">
        <f t="shared" si="5"/>
        <v>0.125226820993703</v>
      </c>
    </row>
    <row r="97" spans="1:12">
      <c r="A97" s="45" t="s">
        <v>249</v>
      </c>
      <c r="B97" s="45" t="s">
        <v>250</v>
      </c>
      <c r="C97" s="45" t="s">
        <v>198</v>
      </c>
      <c r="D97" s="45">
        <v>20.94404797</v>
      </c>
      <c r="E97" s="45">
        <v>30.682780600000001</v>
      </c>
      <c r="F97" s="45">
        <f t="shared" si="3"/>
        <v>51.626828570000001</v>
      </c>
      <c r="G97" s="45">
        <v>4.3188177950000002</v>
      </c>
      <c r="H97" s="45">
        <v>0.12778208299999999</v>
      </c>
      <c r="I97" s="45">
        <f t="shared" si="4"/>
        <v>4.4465998779999998</v>
      </c>
      <c r="J97" s="45">
        <v>2.7831059116870098</v>
      </c>
      <c r="K97" s="45">
        <v>2.5836853485089E-2</v>
      </c>
      <c r="L97" s="45">
        <f t="shared" si="5"/>
        <v>2.8089427651720986</v>
      </c>
    </row>
    <row r="98" spans="1:12">
      <c r="A98" s="45" t="s">
        <v>251</v>
      </c>
      <c r="B98" s="45" t="s">
        <v>252</v>
      </c>
      <c r="C98" s="45" t="s">
        <v>198</v>
      </c>
      <c r="D98" s="45">
        <v>0.35789708100000001</v>
      </c>
      <c r="E98" s="45">
        <v>82.707028739999998</v>
      </c>
      <c r="F98" s="45">
        <f t="shared" si="3"/>
        <v>83.064925821000003</v>
      </c>
      <c r="G98" s="45">
        <v>3.7296007999999999E-2</v>
      </c>
      <c r="H98" s="45">
        <v>8.555047214</v>
      </c>
      <c r="I98" s="45">
        <f t="shared" si="4"/>
        <v>8.5923432220000002</v>
      </c>
      <c r="J98" s="45">
        <v>0</v>
      </c>
      <c r="K98" s="45">
        <v>1.47226308889095</v>
      </c>
      <c r="L98" s="45">
        <f t="shared" si="5"/>
        <v>1.47226308889095</v>
      </c>
    </row>
    <row r="99" spans="1:12">
      <c r="A99" s="45" t="s">
        <v>253</v>
      </c>
      <c r="B99" s="45" t="s">
        <v>254</v>
      </c>
      <c r="C99" s="45" t="s">
        <v>198</v>
      </c>
      <c r="D99" s="45">
        <v>7.5255341580000001</v>
      </c>
      <c r="E99" s="45">
        <v>2.317334207</v>
      </c>
      <c r="F99" s="45">
        <f t="shared" si="3"/>
        <v>9.8428683650000011</v>
      </c>
      <c r="G99" s="45">
        <v>7.3479019999999999E-3</v>
      </c>
      <c r="H99" s="45">
        <v>9.3536020000000008E-3</v>
      </c>
      <c r="I99" s="45">
        <f t="shared" si="4"/>
        <v>1.6701503999999999E-2</v>
      </c>
      <c r="J99" s="45">
        <v>0</v>
      </c>
      <c r="K99" s="45">
        <v>0</v>
      </c>
      <c r="L99" s="45">
        <f t="shared" si="5"/>
        <v>0</v>
      </c>
    </row>
    <row r="100" spans="1:12">
      <c r="A100" s="45" t="s">
        <v>255</v>
      </c>
      <c r="B100" s="45" t="s">
        <v>256</v>
      </c>
      <c r="C100" s="45" t="s">
        <v>198</v>
      </c>
      <c r="D100" s="45">
        <v>0</v>
      </c>
      <c r="E100" s="45">
        <v>3.7244313440000001</v>
      </c>
      <c r="F100" s="45">
        <f t="shared" si="3"/>
        <v>3.7244313440000001</v>
      </c>
      <c r="G100" s="45">
        <v>0</v>
      </c>
      <c r="H100" s="45">
        <v>1.032602974</v>
      </c>
      <c r="I100" s="45">
        <f t="shared" si="4"/>
        <v>1.032602974</v>
      </c>
      <c r="J100" s="45">
        <v>0</v>
      </c>
      <c r="K100" s="45">
        <v>0</v>
      </c>
      <c r="L100" s="45">
        <f t="shared" si="5"/>
        <v>0</v>
      </c>
    </row>
    <row r="101" spans="1:12">
      <c r="A101" s="45" t="s">
        <v>257</v>
      </c>
      <c r="B101" s="45" t="s">
        <v>258</v>
      </c>
      <c r="C101" s="45" t="s">
        <v>198</v>
      </c>
      <c r="D101" s="45">
        <v>14.6320239</v>
      </c>
      <c r="E101" s="45">
        <v>32.947571570000001</v>
      </c>
      <c r="F101" s="45">
        <f t="shared" si="3"/>
        <v>47.579595470000001</v>
      </c>
      <c r="G101" s="45">
        <v>0.51995385000000005</v>
      </c>
      <c r="H101" s="45">
        <v>7.100781445</v>
      </c>
      <c r="I101" s="45">
        <f t="shared" si="4"/>
        <v>7.6207352950000002</v>
      </c>
      <c r="J101" s="45">
        <v>0.14367438852787001</v>
      </c>
      <c r="K101" s="45">
        <v>4.0809020847082103</v>
      </c>
      <c r="L101" s="45">
        <f t="shared" si="5"/>
        <v>4.2245764732360804</v>
      </c>
    </row>
    <row r="102" spans="1:12">
      <c r="A102" s="45" t="s">
        <v>259</v>
      </c>
      <c r="B102" s="45" t="s">
        <v>260</v>
      </c>
      <c r="C102" s="45" t="s">
        <v>198</v>
      </c>
      <c r="D102" s="45">
        <v>2.7162251620000002</v>
      </c>
      <c r="E102" s="45">
        <v>4.3994094730000004</v>
      </c>
      <c r="F102" s="45">
        <f t="shared" si="3"/>
        <v>7.115634635000001</v>
      </c>
      <c r="G102" s="45">
        <v>0.38906321700000002</v>
      </c>
      <c r="H102" s="45">
        <v>0.213843123</v>
      </c>
      <c r="I102" s="45">
        <f t="shared" si="4"/>
        <v>0.60290633999999999</v>
      </c>
      <c r="J102" s="45">
        <v>0.17143737524747801</v>
      </c>
      <c r="K102" s="45">
        <v>3.3525501377880997E-2</v>
      </c>
      <c r="L102" s="45">
        <f t="shared" si="5"/>
        <v>0.204962876625359</v>
      </c>
    </row>
    <row r="103" spans="1:12">
      <c r="A103" s="45" t="s">
        <v>261</v>
      </c>
      <c r="B103" s="45" t="s">
        <v>262</v>
      </c>
      <c r="C103" s="45" t="s">
        <v>198</v>
      </c>
      <c r="D103" s="45">
        <v>4.678899243</v>
      </c>
      <c r="E103" s="45">
        <v>1.1726847030000001</v>
      </c>
      <c r="F103" s="45">
        <f t="shared" si="3"/>
        <v>5.8515839459999999</v>
      </c>
      <c r="G103" s="45">
        <v>0</v>
      </c>
      <c r="H103" s="45">
        <v>0</v>
      </c>
      <c r="I103" s="45">
        <f t="shared" si="4"/>
        <v>0</v>
      </c>
      <c r="J103" s="45">
        <v>0</v>
      </c>
      <c r="K103" s="45">
        <v>0</v>
      </c>
      <c r="L103" s="45">
        <f t="shared" si="5"/>
        <v>0</v>
      </c>
    </row>
    <row r="104" spans="1:12">
      <c r="A104" s="45" t="s">
        <v>263</v>
      </c>
      <c r="B104" s="45" t="s">
        <v>264</v>
      </c>
      <c r="C104" s="45" t="s">
        <v>198</v>
      </c>
      <c r="D104" s="45">
        <v>2.8439860530000001</v>
      </c>
      <c r="E104" s="45">
        <v>5.0352497000000003E-2</v>
      </c>
      <c r="F104" s="45">
        <f t="shared" si="3"/>
        <v>2.8943385500000001</v>
      </c>
      <c r="G104" s="45">
        <v>0.20924301200000001</v>
      </c>
      <c r="H104" s="45">
        <v>3.2502569999999999E-3</v>
      </c>
      <c r="I104" s="45">
        <f t="shared" si="4"/>
        <v>0.21249326900000001</v>
      </c>
      <c r="J104" s="45">
        <v>0</v>
      </c>
      <c r="K104" s="45">
        <v>0</v>
      </c>
      <c r="L104" s="45">
        <f t="shared" si="5"/>
        <v>0</v>
      </c>
    </row>
    <row r="105" spans="1:12">
      <c r="A105" s="45" t="s">
        <v>265</v>
      </c>
      <c r="B105" s="45" t="s">
        <v>266</v>
      </c>
      <c r="C105" s="45" t="s">
        <v>198</v>
      </c>
      <c r="D105" s="45">
        <v>78.473328839999994</v>
      </c>
      <c r="E105" s="45">
        <v>112.6364167</v>
      </c>
      <c r="F105" s="45">
        <f t="shared" si="3"/>
        <v>191.10974554000001</v>
      </c>
      <c r="G105" s="45">
        <v>3.6785494079999999</v>
      </c>
      <c r="H105" s="45">
        <v>39.222321340000001</v>
      </c>
      <c r="I105" s="45">
        <f t="shared" si="4"/>
        <v>42.900870748000003</v>
      </c>
      <c r="J105" s="45">
        <v>0.99522822163999103</v>
      </c>
      <c r="K105" s="45">
        <v>8.2063483865931595</v>
      </c>
      <c r="L105" s="45">
        <f t="shared" si="5"/>
        <v>9.2015766082331503</v>
      </c>
    </row>
    <row r="106" spans="1:12">
      <c r="A106" s="45" t="s">
        <v>267</v>
      </c>
      <c r="B106" s="45" t="s">
        <v>268</v>
      </c>
      <c r="C106" s="45" t="s">
        <v>198</v>
      </c>
      <c r="D106" s="45">
        <v>0</v>
      </c>
      <c r="E106" s="45">
        <v>0.55191200200000001</v>
      </c>
      <c r="F106" s="45">
        <f t="shared" si="3"/>
        <v>0.55191200200000001</v>
      </c>
      <c r="G106" s="45">
        <v>0</v>
      </c>
      <c r="H106" s="45">
        <v>5.2529495000000002E-2</v>
      </c>
      <c r="I106" s="45">
        <f t="shared" si="4"/>
        <v>5.2529495000000002E-2</v>
      </c>
      <c r="J106" s="45">
        <v>0</v>
      </c>
      <c r="K106" s="45">
        <v>9.3030892312529999E-3</v>
      </c>
      <c r="L106" s="45">
        <f t="shared" si="5"/>
        <v>9.3030892312529999E-3</v>
      </c>
    </row>
    <row r="107" spans="1:12">
      <c r="A107" s="45" t="s">
        <v>269</v>
      </c>
      <c r="B107" s="45" t="s">
        <v>270</v>
      </c>
      <c r="C107" s="45" t="s">
        <v>198</v>
      </c>
      <c r="D107" s="45">
        <v>31.116406520000002</v>
      </c>
      <c r="E107" s="45">
        <v>11.537338999999999</v>
      </c>
      <c r="F107" s="45">
        <f t="shared" si="3"/>
        <v>42.653745520000001</v>
      </c>
      <c r="G107" s="45">
        <v>2.4860250320000001</v>
      </c>
      <c r="H107" s="45">
        <v>1.722411352</v>
      </c>
      <c r="I107" s="45">
        <f t="shared" si="4"/>
        <v>4.2084363840000005</v>
      </c>
      <c r="J107" s="45">
        <v>0</v>
      </c>
      <c r="K107" s="45">
        <v>0</v>
      </c>
      <c r="L107" s="45">
        <f t="shared" si="5"/>
        <v>0</v>
      </c>
    </row>
    <row r="108" spans="1:12">
      <c r="A108" s="45" t="s">
        <v>271</v>
      </c>
      <c r="B108" s="45" t="s">
        <v>272</v>
      </c>
      <c r="C108" s="45" t="s">
        <v>198</v>
      </c>
      <c r="D108" s="45">
        <v>31.214503029999999</v>
      </c>
      <c r="E108" s="45">
        <v>26.23281888</v>
      </c>
      <c r="F108" s="45">
        <f t="shared" si="3"/>
        <v>57.447321909999999</v>
      </c>
      <c r="G108" s="45">
        <v>3.2589738540000002</v>
      </c>
      <c r="H108" s="45">
        <v>6.8269396169999998</v>
      </c>
      <c r="I108" s="45">
        <f t="shared" si="4"/>
        <v>10.085913471</v>
      </c>
      <c r="J108" s="45">
        <v>0</v>
      </c>
      <c r="K108" s="45">
        <v>0</v>
      </c>
      <c r="L108" s="45">
        <f t="shared" si="5"/>
        <v>0</v>
      </c>
    </row>
    <row r="109" spans="1:12">
      <c r="A109" s="45" t="s">
        <v>273</v>
      </c>
      <c r="B109" s="45" t="s">
        <v>274</v>
      </c>
      <c r="C109" s="45" t="s">
        <v>198</v>
      </c>
      <c r="D109" s="45">
        <v>0</v>
      </c>
      <c r="E109" s="45">
        <v>68.09162911</v>
      </c>
      <c r="F109" s="45">
        <f t="shared" si="3"/>
        <v>68.09162911</v>
      </c>
      <c r="G109" s="45">
        <v>0</v>
      </c>
      <c r="H109" s="45">
        <v>19.364305000000002</v>
      </c>
      <c r="I109" s="45">
        <f t="shared" si="4"/>
        <v>19.364305000000002</v>
      </c>
      <c r="J109" s="45">
        <v>0</v>
      </c>
      <c r="K109" s="45">
        <v>0</v>
      </c>
      <c r="L109" s="45">
        <f t="shared" si="5"/>
        <v>0</v>
      </c>
    </row>
    <row r="110" spans="1:12">
      <c r="A110" s="45" t="s">
        <v>275</v>
      </c>
      <c r="B110" s="45" t="s">
        <v>276</v>
      </c>
      <c r="C110" s="45" t="s">
        <v>198</v>
      </c>
      <c r="D110" s="45">
        <v>40.650986330000002</v>
      </c>
      <c r="E110" s="45">
        <v>47.871652320000003</v>
      </c>
      <c r="F110" s="45">
        <f t="shared" si="3"/>
        <v>88.522638650000005</v>
      </c>
      <c r="G110" s="45">
        <v>3.640645541</v>
      </c>
      <c r="H110" s="45">
        <v>6.4023329860000002</v>
      </c>
      <c r="I110" s="45">
        <f t="shared" si="4"/>
        <v>10.042978527000001</v>
      </c>
      <c r="J110" s="45">
        <v>0</v>
      </c>
      <c r="K110" s="45">
        <v>0.49295130133395998</v>
      </c>
      <c r="L110" s="45">
        <f t="shared" si="5"/>
        <v>0.49295130133395998</v>
      </c>
    </row>
    <row r="111" spans="1:12">
      <c r="A111" s="45" t="s">
        <v>277</v>
      </c>
      <c r="B111" s="45" t="s">
        <v>278</v>
      </c>
      <c r="C111" s="45" t="s">
        <v>198</v>
      </c>
      <c r="D111" s="45">
        <v>28.400834790000001</v>
      </c>
      <c r="E111" s="45">
        <v>61.433816819999997</v>
      </c>
      <c r="F111" s="45">
        <f t="shared" si="3"/>
        <v>89.834651609999995</v>
      </c>
      <c r="G111" s="45">
        <v>1.4751599870000001</v>
      </c>
      <c r="H111" s="45">
        <v>20.017996490000002</v>
      </c>
      <c r="I111" s="45">
        <f t="shared" si="4"/>
        <v>21.493156477000003</v>
      </c>
      <c r="J111" s="45">
        <v>0.120784111320972</v>
      </c>
      <c r="K111" s="45">
        <v>0</v>
      </c>
      <c r="L111" s="45">
        <f t="shared" si="5"/>
        <v>0.120784111320972</v>
      </c>
    </row>
    <row r="112" spans="1:12">
      <c r="A112" s="45" t="s">
        <v>279</v>
      </c>
      <c r="B112" s="45" t="s">
        <v>280</v>
      </c>
      <c r="C112" s="45" t="s">
        <v>198</v>
      </c>
      <c r="D112" s="45">
        <v>0</v>
      </c>
      <c r="E112" s="45">
        <v>0</v>
      </c>
      <c r="F112" s="45">
        <f t="shared" si="3"/>
        <v>0</v>
      </c>
      <c r="G112" s="45">
        <v>0</v>
      </c>
      <c r="H112" s="45">
        <v>0</v>
      </c>
      <c r="I112" s="45">
        <f t="shared" si="4"/>
        <v>0</v>
      </c>
      <c r="J112" s="45">
        <v>0</v>
      </c>
      <c r="K112" s="45">
        <v>0</v>
      </c>
      <c r="L112" s="45">
        <f t="shared" si="5"/>
        <v>0</v>
      </c>
    </row>
    <row r="113" spans="1:12">
      <c r="A113" s="45" t="s">
        <v>281</v>
      </c>
      <c r="B113" s="45" t="s">
        <v>282</v>
      </c>
      <c r="C113" s="45" t="s">
        <v>198</v>
      </c>
      <c r="D113" s="45">
        <v>0</v>
      </c>
      <c r="E113" s="45">
        <v>0.84753473800000001</v>
      </c>
      <c r="F113" s="45">
        <f t="shared" si="3"/>
        <v>0.84753473800000001</v>
      </c>
      <c r="G113" s="45">
        <v>0</v>
      </c>
      <c r="H113" s="45">
        <v>0</v>
      </c>
      <c r="I113" s="45">
        <f t="shared" si="4"/>
        <v>0</v>
      </c>
      <c r="J113" s="45">
        <v>0</v>
      </c>
      <c r="K113" s="45">
        <v>0</v>
      </c>
      <c r="L113" s="45">
        <f t="shared" si="5"/>
        <v>0</v>
      </c>
    </row>
    <row r="114" spans="1:12">
      <c r="A114" s="45" t="s">
        <v>283</v>
      </c>
      <c r="B114" s="45" t="s">
        <v>284</v>
      </c>
      <c r="C114" s="45" t="s">
        <v>198</v>
      </c>
      <c r="D114" s="45">
        <v>0</v>
      </c>
      <c r="E114" s="45">
        <v>0</v>
      </c>
      <c r="F114" s="45">
        <f t="shared" si="3"/>
        <v>0</v>
      </c>
      <c r="G114" s="45">
        <v>0</v>
      </c>
      <c r="H114" s="45">
        <v>0</v>
      </c>
      <c r="I114" s="45">
        <f t="shared" si="4"/>
        <v>0</v>
      </c>
      <c r="J114" s="45">
        <v>0</v>
      </c>
      <c r="K114" s="45">
        <v>0</v>
      </c>
      <c r="L114" s="45">
        <f t="shared" si="5"/>
        <v>0</v>
      </c>
    </row>
    <row r="115" spans="1:12">
      <c r="A115" s="45" t="s">
        <v>285</v>
      </c>
      <c r="B115" s="45" t="s">
        <v>286</v>
      </c>
      <c r="C115" s="45" t="s">
        <v>198</v>
      </c>
      <c r="D115" s="45">
        <v>27.64543982</v>
      </c>
      <c r="E115" s="45">
        <v>33.323345349999997</v>
      </c>
      <c r="F115" s="45">
        <f t="shared" si="3"/>
        <v>60.968785169999997</v>
      </c>
      <c r="G115" s="45">
        <v>2.2875091269999999</v>
      </c>
      <c r="H115" s="45">
        <v>6.196127766</v>
      </c>
      <c r="I115" s="45">
        <f t="shared" si="4"/>
        <v>8.4836368929999999</v>
      </c>
      <c r="J115" s="45">
        <v>0.29114462120924101</v>
      </c>
      <c r="K115" s="45">
        <v>0</v>
      </c>
      <c r="L115" s="45">
        <f t="shared" si="5"/>
        <v>0.29114462120924101</v>
      </c>
    </row>
    <row r="116" spans="1:12">
      <c r="A116" s="45" t="s">
        <v>287</v>
      </c>
      <c r="B116" s="45" t="s">
        <v>288</v>
      </c>
      <c r="C116" s="45" t="s">
        <v>198</v>
      </c>
      <c r="D116" s="45">
        <v>0</v>
      </c>
      <c r="E116" s="45">
        <v>49.721271369999997</v>
      </c>
      <c r="F116" s="45">
        <f t="shared" si="3"/>
        <v>49.721271369999997</v>
      </c>
      <c r="G116" s="45">
        <v>0</v>
      </c>
      <c r="H116" s="45">
        <v>9.6342648519999994</v>
      </c>
      <c r="I116" s="45">
        <f t="shared" si="4"/>
        <v>9.6342648519999994</v>
      </c>
      <c r="J116" s="45">
        <v>0</v>
      </c>
      <c r="K116" s="45">
        <v>0</v>
      </c>
      <c r="L116" s="45">
        <f t="shared" si="5"/>
        <v>0</v>
      </c>
    </row>
    <row r="117" spans="1:12">
      <c r="A117" s="45" t="s">
        <v>289</v>
      </c>
      <c r="B117" s="45" t="s">
        <v>290</v>
      </c>
      <c r="C117" s="45" t="s">
        <v>198</v>
      </c>
      <c r="D117" s="45">
        <v>30.488553549999999</v>
      </c>
      <c r="E117" s="45">
        <v>37.467125029999998</v>
      </c>
      <c r="F117" s="45">
        <f t="shared" si="3"/>
        <v>67.955678579999997</v>
      </c>
      <c r="G117" s="45">
        <v>1.941529286</v>
      </c>
      <c r="H117" s="45">
        <v>4.1992108869999996</v>
      </c>
      <c r="I117" s="45">
        <f t="shared" si="4"/>
        <v>6.1407401729999993</v>
      </c>
      <c r="J117" s="45">
        <v>1.57620431110262</v>
      </c>
      <c r="K117" s="45">
        <v>0.51799959223717496</v>
      </c>
      <c r="L117" s="45">
        <f t="shared" si="5"/>
        <v>2.0942039033397952</v>
      </c>
    </row>
    <row r="118" spans="1:12">
      <c r="A118" s="45" t="s">
        <v>291</v>
      </c>
      <c r="B118" s="45" t="s">
        <v>292</v>
      </c>
      <c r="C118" s="45" t="s">
        <v>198</v>
      </c>
      <c r="D118" s="45">
        <v>4.1770682969999999</v>
      </c>
      <c r="E118" s="45">
        <v>17.672001340000001</v>
      </c>
      <c r="F118" s="45">
        <f t="shared" si="3"/>
        <v>21.849069636999999</v>
      </c>
      <c r="G118" s="45">
        <v>8.0424061000000005E-2</v>
      </c>
      <c r="H118" s="45">
        <v>5.1923987189999998</v>
      </c>
      <c r="I118" s="45">
        <f t="shared" si="4"/>
        <v>5.2728227800000003</v>
      </c>
      <c r="J118" s="45">
        <v>4.7476004809140999E-2</v>
      </c>
      <c r="K118" s="45">
        <v>3.4292420148849398</v>
      </c>
      <c r="L118" s="45">
        <f t="shared" si="5"/>
        <v>3.476718019694081</v>
      </c>
    </row>
    <row r="119" spans="1:12">
      <c r="A119" s="45" t="s">
        <v>293</v>
      </c>
      <c r="B119" s="45" t="s">
        <v>294</v>
      </c>
      <c r="C119" s="45" t="s">
        <v>198</v>
      </c>
      <c r="D119" s="45">
        <v>0.18625076099999999</v>
      </c>
      <c r="E119" s="45">
        <v>0.65383522500000002</v>
      </c>
      <c r="F119" s="45">
        <f t="shared" si="3"/>
        <v>0.84008598600000006</v>
      </c>
      <c r="G119" s="45">
        <v>2.0916255000000002E-2</v>
      </c>
      <c r="H119" s="45">
        <v>0</v>
      </c>
      <c r="I119" s="45">
        <f t="shared" si="4"/>
        <v>2.0916255000000002E-2</v>
      </c>
      <c r="J119" s="45">
        <v>0</v>
      </c>
      <c r="K119" s="45">
        <v>0</v>
      </c>
      <c r="L119" s="45">
        <f t="shared" si="5"/>
        <v>0</v>
      </c>
    </row>
    <row r="120" spans="1:12">
      <c r="A120" s="45" t="s">
        <v>295</v>
      </c>
      <c r="B120" s="45" t="s">
        <v>296</v>
      </c>
      <c r="C120" s="45" t="s">
        <v>198</v>
      </c>
      <c r="D120" s="45">
        <v>6.8971086550000003</v>
      </c>
      <c r="E120" s="45">
        <v>2.3115983679999998</v>
      </c>
      <c r="F120" s="45">
        <f t="shared" si="3"/>
        <v>9.2087070230000005</v>
      </c>
      <c r="G120" s="45">
        <v>1.6995567579999999</v>
      </c>
      <c r="H120" s="45">
        <v>0.46647113600000001</v>
      </c>
      <c r="I120" s="45">
        <f t="shared" si="4"/>
        <v>2.166027894</v>
      </c>
      <c r="J120" s="45">
        <v>1.2967437145998699</v>
      </c>
      <c r="K120" s="45">
        <v>9.1706080362201001E-2</v>
      </c>
      <c r="L120" s="45">
        <f t="shared" si="5"/>
        <v>1.3884497949620709</v>
      </c>
    </row>
    <row r="121" spans="1:12">
      <c r="A121" s="45" t="s">
        <v>297</v>
      </c>
      <c r="B121" s="45" t="s">
        <v>298</v>
      </c>
      <c r="C121" s="45" t="s">
        <v>198</v>
      </c>
      <c r="D121" s="45">
        <v>0</v>
      </c>
      <c r="E121" s="45">
        <v>0</v>
      </c>
      <c r="F121" s="45">
        <f t="shared" si="3"/>
        <v>0</v>
      </c>
      <c r="G121" s="45">
        <v>0</v>
      </c>
      <c r="H121" s="45">
        <v>0</v>
      </c>
      <c r="I121" s="45">
        <f t="shared" si="4"/>
        <v>0</v>
      </c>
      <c r="J121" s="45">
        <v>0</v>
      </c>
      <c r="K121" s="45">
        <v>0</v>
      </c>
      <c r="L121" s="45">
        <f t="shared" si="5"/>
        <v>0</v>
      </c>
    </row>
    <row r="122" spans="1:12">
      <c r="A122" s="45" t="s">
        <v>299</v>
      </c>
      <c r="B122" s="45" t="s">
        <v>300</v>
      </c>
      <c r="C122" s="45" t="s">
        <v>198</v>
      </c>
      <c r="D122" s="45">
        <v>0</v>
      </c>
      <c r="E122" s="45">
        <v>5.0487450000000003E-3</v>
      </c>
      <c r="F122" s="45">
        <f t="shared" si="3"/>
        <v>5.0487450000000003E-3</v>
      </c>
      <c r="G122" s="45">
        <v>0</v>
      </c>
      <c r="H122" s="45">
        <v>0</v>
      </c>
      <c r="I122" s="45">
        <f t="shared" si="4"/>
        <v>0</v>
      </c>
      <c r="J122" s="45">
        <v>0</v>
      </c>
      <c r="K122" s="45">
        <v>0</v>
      </c>
      <c r="L122" s="45">
        <f t="shared" si="5"/>
        <v>0</v>
      </c>
    </row>
    <row r="123" spans="1:12">
      <c r="A123" s="45" t="s">
        <v>301</v>
      </c>
      <c r="B123" s="45" t="s">
        <v>302</v>
      </c>
      <c r="C123" s="45" t="s">
        <v>198</v>
      </c>
      <c r="D123" s="45">
        <v>27.202876020000001</v>
      </c>
      <c r="E123" s="45">
        <v>130.16946110000001</v>
      </c>
      <c r="F123" s="45">
        <f t="shared" si="3"/>
        <v>157.37233712</v>
      </c>
      <c r="G123" s="45">
        <v>3.5069215169999999</v>
      </c>
      <c r="H123" s="45">
        <v>31.354516239999999</v>
      </c>
      <c r="I123" s="45">
        <f t="shared" si="4"/>
        <v>34.861437756999997</v>
      </c>
      <c r="J123" s="45">
        <v>0.67548753321170796</v>
      </c>
      <c r="K123" s="45">
        <v>6.0904460001911502</v>
      </c>
      <c r="L123" s="45">
        <f t="shared" si="5"/>
        <v>6.7659335334028583</v>
      </c>
    </row>
    <row r="124" spans="1:12">
      <c r="A124" s="45" t="s">
        <v>303</v>
      </c>
      <c r="B124" s="45" t="s">
        <v>304</v>
      </c>
      <c r="C124" s="45" t="s">
        <v>198</v>
      </c>
      <c r="D124" s="45">
        <v>5.4401051210000002</v>
      </c>
      <c r="E124" s="45">
        <v>20.19678618</v>
      </c>
      <c r="F124" s="45">
        <f t="shared" si="3"/>
        <v>25.636891300999999</v>
      </c>
      <c r="G124" s="45">
        <v>0.283426399</v>
      </c>
      <c r="H124" s="45">
        <v>5.1659685389999996</v>
      </c>
      <c r="I124" s="45">
        <f t="shared" si="4"/>
        <v>5.4493949379999993</v>
      </c>
      <c r="J124" s="45">
        <v>0</v>
      </c>
      <c r="K124" s="45">
        <v>1.01632441859692</v>
      </c>
      <c r="L124" s="45">
        <f t="shared" si="5"/>
        <v>1.01632441859692</v>
      </c>
    </row>
    <row r="125" spans="1:12">
      <c r="A125" s="45" t="s">
        <v>305</v>
      </c>
      <c r="B125" s="45" t="s">
        <v>306</v>
      </c>
      <c r="C125" s="45" t="s">
        <v>198</v>
      </c>
      <c r="D125" s="45">
        <v>21.91886238</v>
      </c>
      <c r="E125" s="45">
        <v>18.026828999999999</v>
      </c>
      <c r="F125" s="45">
        <f t="shared" si="3"/>
        <v>39.94569138</v>
      </c>
      <c r="G125" s="45">
        <v>0.95623326600000003</v>
      </c>
      <c r="H125" s="45">
        <v>2.1154211460000001</v>
      </c>
      <c r="I125" s="45">
        <f t="shared" si="4"/>
        <v>3.071654412</v>
      </c>
      <c r="J125" s="45">
        <v>0</v>
      </c>
      <c r="K125" s="45">
        <v>0</v>
      </c>
      <c r="L125" s="45">
        <f t="shared" si="5"/>
        <v>0</v>
      </c>
    </row>
    <row r="126" spans="1:12">
      <c r="A126" s="45" t="s">
        <v>307</v>
      </c>
      <c r="B126" s="45" t="s">
        <v>308</v>
      </c>
      <c r="C126" s="45" t="s">
        <v>198</v>
      </c>
      <c r="D126" s="45">
        <v>3.0032550919999998</v>
      </c>
      <c r="E126" s="45">
        <v>0.162398873</v>
      </c>
      <c r="F126" s="45">
        <f t="shared" si="3"/>
        <v>3.1656539649999997</v>
      </c>
      <c r="G126" s="45">
        <v>0.50430650700000001</v>
      </c>
      <c r="H126" s="45">
        <v>7.9814800000000004E-4</v>
      </c>
      <c r="I126" s="45">
        <f t="shared" si="4"/>
        <v>0.50510465500000001</v>
      </c>
      <c r="J126" s="45">
        <v>0</v>
      </c>
      <c r="K126" s="45">
        <v>0</v>
      </c>
      <c r="L126" s="45">
        <f t="shared" si="5"/>
        <v>0</v>
      </c>
    </row>
    <row r="127" spans="1:12">
      <c r="A127" s="45" t="s">
        <v>309</v>
      </c>
      <c r="B127" s="45" t="s">
        <v>310</v>
      </c>
      <c r="C127" s="45" t="s">
        <v>198</v>
      </c>
      <c r="D127" s="45">
        <v>62.15237174</v>
      </c>
      <c r="E127" s="45">
        <v>65.420496900000003</v>
      </c>
      <c r="F127" s="45">
        <f t="shared" si="3"/>
        <v>127.57286864</v>
      </c>
      <c r="G127" s="45">
        <v>2.7768260869999999</v>
      </c>
      <c r="H127" s="45">
        <v>19.92582969</v>
      </c>
      <c r="I127" s="45">
        <f t="shared" si="4"/>
        <v>22.702655777</v>
      </c>
      <c r="J127" s="45">
        <v>0</v>
      </c>
      <c r="K127" s="45">
        <v>1.2213305532932199</v>
      </c>
      <c r="L127" s="45">
        <f t="shared" si="5"/>
        <v>1.2213305532932199</v>
      </c>
    </row>
    <row r="128" spans="1:12">
      <c r="A128" s="45" t="s">
        <v>311</v>
      </c>
      <c r="B128" s="45" t="s">
        <v>312</v>
      </c>
      <c r="C128" s="45" t="s">
        <v>198</v>
      </c>
      <c r="D128" s="45">
        <v>0</v>
      </c>
      <c r="E128" s="45">
        <v>25.16315393</v>
      </c>
      <c r="F128" s="45">
        <f t="shared" si="3"/>
        <v>25.16315393</v>
      </c>
      <c r="G128" s="45">
        <v>0</v>
      </c>
      <c r="H128" s="45">
        <v>6.3978439250000001</v>
      </c>
      <c r="I128" s="45">
        <f t="shared" si="4"/>
        <v>6.3978439250000001</v>
      </c>
      <c r="J128" s="45">
        <v>0</v>
      </c>
      <c r="K128" s="45">
        <v>1.7349895946681499</v>
      </c>
      <c r="L128" s="45">
        <f t="shared" si="5"/>
        <v>1.7349895946681499</v>
      </c>
    </row>
    <row r="129" spans="1:12">
      <c r="A129" s="45" t="s">
        <v>313</v>
      </c>
      <c r="B129" s="45" t="s">
        <v>314</v>
      </c>
      <c r="C129" s="45" t="s">
        <v>198</v>
      </c>
      <c r="D129" s="45">
        <v>10.424771610000001</v>
      </c>
      <c r="E129" s="45">
        <v>8.5747820000000002E-2</v>
      </c>
      <c r="F129" s="45">
        <f t="shared" si="3"/>
        <v>10.51051943</v>
      </c>
      <c r="G129" s="45">
        <v>5.5387012999999999E-2</v>
      </c>
      <c r="H129" s="45">
        <v>2.2378777999999998E-2</v>
      </c>
      <c r="I129" s="45">
        <f t="shared" si="4"/>
        <v>7.7765791000000001E-2</v>
      </c>
      <c r="J129" s="45">
        <v>0</v>
      </c>
      <c r="K129" s="45">
        <v>0</v>
      </c>
      <c r="L129" s="45">
        <f t="shared" si="5"/>
        <v>0</v>
      </c>
    </row>
    <row r="130" spans="1:12">
      <c r="A130" s="45" t="s">
        <v>315</v>
      </c>
      <c r="B130" s="45" t="s">
        <v>316</v>
      </c>
      <c r="C130" s="45" t="s">
        <v>198</v>
      </c>
      <c r="D130" s="45">
        <v>0</v>
      </c>
      <c r="E130" s="45">
        <v>0.17380594999999999</v>
      </c>
      <c r="F130" s="45">
        <f t="shared" si="3"/>
        <v>0.17380594999999999</v>
      </c>
      <c r="G130" s="45">
        <v>0</v>
      </c>
      <c r="H130" s="45">
        <v>0</v>
      </c>
      <c r="I130" s="45">
        <f t="shared" si="4"/>
        <v>0</v>
      </c>
      <c r="J130" s="45">
        <v>0</v>
      </c>
      <c r="K130" s="45">
        <v>0</v>
      </c>
      <c r="L130" s="45">
        <f t="shared" si="5"/>
        <v>0</v>
      </c>
    </row>
    <row r="131" spans="1:12">
      <c r="A131" s="45" t="s">
        <v>317</v>
      </c>
      <c r="B131" s="45" t="s">
        <v>318</v>
      </c>
      <c r="C131" s="45" t="s">
        <v>198</v>
      </c>
      <c r="D131" s="45">
        <v>1.0885282789999999</v>
      </c>
      <c r="E131" s="45">
        <v>16.329240590000001</v>
      </c>
      <c r="F131" s="45">
        <f t="shared" si="3"/>
        <v>17.417768869</v>
      </c>
      <c r="G131" s="45">
        <v>2.346983E-3</v>
      </c>
      <c r="H131" s="45">
        <v>1.6275343579999999</v>
      </c>
      <c r="I131" s="45">
        <f t="shared" si="4"/>
        <v>1.6298813409999999</v>
      </c>
      <c r="J131" s="45">
        <v>0</v>
      </c>
      <c r="K131" s="45">
        <v>0.16393734514713301</v>
      </c>
      <c r="L131" s="45">
        <f t="shared" si="5"/>
        <v>0.16393734514713301</v>
      </c>
    </row>
    <row r="132" spans="1:12">
      <c r="A132" s="45" t="s">
        <v>319</v>
      </c>
      <c r="B132" s="45" t="s">
        <v>320</v>
      </c>
      <c r="C132" s="45" t="s">
        <v>198</v>
      </c>
      <c r="D132" s="45">
        <v>0</v>
      </c>
      <c r="E132" s="45">
        <v>36.825024409999997</v>
      </c>
      <c r="F132" s="45">
        <f t="shared" si="3"/>
        <v>36.825024409999997</v>
      </c>
      <c r="G132" s="45">
        <v>0</v>
      </c>
      <c r="H132" s="45">
        <v>7.2632189670000002</v>
      </c>
      <c r="I132" s="45">
        <f t="shared" si="4"/>
        <v>7.2632189670000002</v>
      </c>
      <c r="J132" s="45">
        <v>0</v>
      </c>
      <c r="K132" s="45">
        <v>0.41810992360115101</v>
      </c>
      <c r="L132" s="45">
        <f t="shared" si="5"/>
        <v>0.41810992360115101</v>
      </c>
    </row>
    <row r="133" spans="1:12">
      <c r="A133" s="45" t="s">
        <v>321</v>
      </c>
      <c r="B133" s="45" t="s">
        <v>322</v>
      </c>
      <c r="C133" s="45" t="s">
        <v>198</v>
      </c>
      <c r="D133" s="45">
        <v>0.55558264999999996</v>
      </c>
      <c r="E133" s="45">
        <v>0.108543104</v>
      </c>
      <c r="F133" s="45">
        <f t="shared" ref="F133:F196" si="6">D133+E133</f>
        <v>0.66412575399999996</v>
      </c>
      <c r="G133" s="45">
        <v>3.3620870000000001E-3</v>
      </c>
      <c r="H133" s="45">
        <v>6.3099999999999997E-7</v>
      </c>
      <c r="I133" s="45">
        <f t="shared" ref="I133:I196" si="7">G133+H133</f>
        <v>3.3627180000000002E-3</v>
      </c>
      <c r="J133" s="45">
        <v>0</v>
      </c>
      <c r="K133" s="45">
        <v>0</v>
      </c>
      <c r="L133" s="45">
        <f t="shared" ref="L133:L196" si="8">J133+K133</f>
        <v>0</v>
      </c>
    </row>
    <row r="134" spans="1:12">
      <c r="A134" s="45" t="s">
        <v>323</v>
      </c>
      <c r="B134" s="45" t="s">
        <v>324</v>
      </c>
      <c r="C134" s="45" t="s">
        <v>198</v>
      </c>
      <c r="D134" s="45">
        <v>24.91359194</v>
      </c>
      <c r="E134" s="45">
        <v>19.745215940000001</v>
      </c>
      <c r="F134" s="45">
        <f t="shared" si="6"/>
        <v>44.658807879999998</v>
      </c>
      <c r="G134" s="45">
        <v>3.2038856610000002</v>
      </c>
      <c r="H134" s="45">
        <v>2.2537151249999998</v>
      </c>
      <c r="I134" s="45">
        <f t="shared" si="7"/>
        <v>5.4576007860000004</v>
      </c>
      <c r="J134" s="45">
        <v>0.59029910434037502</v>
      </c>
      <c r="K134" s="45">
        <v>0.56190349161624897</v>
      </c>
      <c r="L134" s="45">
        <f t="shared" si="8"/>
        <v>1.152202595956624</v>
      </c>
    </row>
    <row r="135" spans="1:12">
      <c r="A135" s="45" t="s">
        <v>325</v>
      </c>
      <c r="B135" s="45" t="s">
        <v>326</v>
      </c>
      <c r="C135" s="45" t="s">
        <v>198</v>
      </c>
      <c r="D135" s="45">
        <v>22.269849260000001</v>
      </c>
      <c r="E135" s="45">
        <v>17.977444139999999</v>
      </c>
      <c r="F135" s="45">
        <f t="shared" si="6"/>
        <v>40.247293400000004</v>
      </c>
      <c r="G135" s="45">
        <v>0.59283042699999999</v>
      </c>
      <c r="H135" s="45">
        <v>2.472557331</v>
      </c>
      <c r="I135" s="45">
        <f t="shared" si="7"/>
        <v>3.065387758</v>
      </c>
      <c r="J135" s="45">
        <v>0.217219017446041</v>
      </c>
      <c r="K135" s="45">
        <v>1.3356840442866</v>
      </c>
      <c r="L135" s="45">
        <f t="shared" si="8"/>
        <v>1.5529030617326409</v>
      </c>
    </row>
    <row r="136" spans="1:12">
      <c r="A136" s="45" t="s">
        <v>327</v>
      </c>
      <c r="B136" s="45" t="s">
        <v>328</v>
      </c>
      <c r="C136" s="45" t="s">
        <v>198</v>
      </c>
      <c r="D136" s="45">
        <v>0</v>
      </c>
      <c r="E136" s="45">
        <v>0.17559591499999999</v>
      </c>
      <c r="F136" s="45">
        <f t="shared" si="6"/>
        <v>0.17559591499999999</v>
      </c>
      <c r="G136" s="45">
        <v>0</v>
      </c>
      <c r="H136" s="45">
        <v>0</v>
      </c>
      <c r="I136" s="45">
        <f t="shared" si="7"/>
        <v>0</v>
      </c>
      <c r="J136" s="45">
        <v>0</v>
      </c>
      <c r="K136" s="45">
        <v>0</v>
      </c>
      <c r="L136" s="45">
        <f t="shared" si="8"/>
        <v>0</v>
      </c>
    </row>
    <row r="137" spans="1:12">
      <c r="A137" s="45" t="s">
        <v>329</v>
      </c>
      <c r="B137" s="45" t="s">
        <v>330</v>
      </c>
      <c r="C137" s="45" t="s">
        <v>198</v>
      </c>
      <c r="D137" s="45">
        <v>10.01204003</v>
      </c>
      <c r="E137" s="45">
        <v>9.4810116260000008</v>
      </c>
      <c r="F137" s="45">
        <f t="shared" si="6"/>
        <v>19.493051655999999</v>
      </c>
      <c r="G137" s="45">
        <v>0.79978610000000006</v>
      </c>
      <c r="H137" s="45">
        <v>2.4907677819999998</v>
      </c>
      <c r="I137" s="45">
        <f t="shared" si="7"/>
        <v>3.2905538819999998</v>
      </c>
      <c r="J137" s="45">
        <v>0</v>
      </c>
      <c r="K137" s="45">
        <v>0</v>
      </c>
      <c r="L137" s="45">
        <f t="shared" si="8"/>
        <v>0</v>
      </c>
    </row>
    <row r="138" spans="1:12">
      <c r="A138" s="45" t="s">
        <v>331</v>
      </c>
      <c r="B138" s="45" t="s">
        <v>332</v>
      </c>
      <c r="C138" s="45" t="s">
        <v>198</v>
      </c>
      <c r="D138" s="45">
        <v>42.718512410000002</v>
      </c>
      <c r="E138" s="45">
        <v>37.950626450000001</v>
      </c>
      <c r="F138" s="45">
        <f t="shared" si="6"/>
        <v>80.669138860000004</v>
      </c>
      <c r="G138" s="45">
        <v>5.447610246</v>
      </c>
      <c r="H138" s="45">
        <v>7.5826731890000003</v>
      </c>
      <c r="I138" s="45">
        <f t="shared" si="7"/>
        <v>13.030283435000001</v>
      </c>
      <c r="J138" s="45">
        <v>3.85975939105264</v>
      </c>
      <c r="K138" s="45">
        <v>0.28477806597948102</v>
      </c>
      <c r="L138" s="45">
        <f t="shared" si="8"/>
        <v>4.1445374570321212</v>
      </c>
    </row>
    <row r="139" spans="1:12">
      <c r="A139" s="45" t="s">
        <v>333</v>
      </c>
      <c r="B139" s="45" t="s">
        <v>334</v>
      </c>
      <c r="C139" s="45" t="s">
        <v>198</v>
      </c>
      <c r="D139" s="45">
        <v>0</v>
      </c>
      <c r="E139" s="45">
        <v>10.545169659999999</v>
      </c>
      <c r="F139" s="45">
        <f t="shared" si="6"/>
        <v>10.545169659999999</v>
      </c>
      <c r="G139" s="45">
        <v>0</v>
      </c>
      <c r="H139" s="45">
        <v>0.93022705500000002</v>
      </c>
      <c r="I139" s="45">
        <f t="shared" si="7"/>
        <v>0.93022705500000002</v>
      </c>
      <c r="J139" s="45">
        <v>0</v>
      </c>
      <c r="K139" s="45">
        <v>0</v>
      </c>
      <c r="L139" s="45">
        <f t="shared" si="8"/>
        <v>0</v>
      </c>
    </row>
    <row r="140" spans="1:12">
      <c r="A140" s="45" t="s">
        <v>335</v>
      </c>
      <c r="B140" s="45" t="s">
        <v>336</v>
      </c>
      <c r="C140" s="45" t="s">
        <v>198</v>
      </c>
      <c r="D140" s="45">
        <v>0</v>
      </c>
      <c r="E140" s="45">
        <v>1.431770585</v>
      </c>
      <c r="F140" s="45">
        <f t="shared" si="6"/>
        <v>1.431770585</v>
      </c>
      <c r="G140" s="45">
        <v>0</v>
      </c>
      <c r="H140" s="45">
        <v>1.0548236000000001E-2</v>
      </c>
      <c r="I140" s="45">
        <f t="shared" si="7"/>
        <v>1.0548236000000001E-2</v>
      </c>
      <c r="J140" s="45">
        <v>0</v>
      </c>
      <c r="K140" s="45">
        <v>0</v>
      </c>
      <c r="L140" s="45">
        <f t="shared" si="8"/>
        <v>0</v>
      </c>
    </row>
    <row r="141" spans="1:12">
      <c r="A141" s="45" t="s">
        <v>337</v>
      </c>
      <c r="B141" s="45" t="s">
        <v>338</v>
      </c>
      <c r="C141" s="45" t="s">
        <v>339</v>
      </c>
      <c r="D141" s="45">
        <v>2.9269126609999998</v>
      </c>
      <c r="E141" s="45">
        <v>1.721767091</v>
      </c>
      <c r="F141" s="45">
        <f t="shared" si="6"/>
        <v>4.6486797519999996</v>
      </c>
      <c r="G141" s="45">
        <v>0.33035457299999998</v>
      </c>
      <c r="H141" s="45">
        <v>8.8900000000000006E-5</v>
      </c>
      <c r="I141" s="45">
        <f t="shared" si="7"/>
        <v>0.33044347299999999</v>
      </c>
      <c r="J141" s="45">
        <v>0</v>
      </c>
      <c r="K141" s="45">
        <v>0</v>
      </c>
      <c r="L141" s="45">
        <f t="shared" si="8"/>
        <v>0</v>
      </c>
    </row>
    <row r="142" spans="1:12">
      <c r="A142" s="45" t="s">
        <v>340</v>
      </c>
      <c r="B142" s="45" t="s">
        <v>341</v>
      </c>
      <c r="C142" s="45" t="s">
        <v>339</v>
      </c>
      <c r="D142" s="45">
        <v>422.28200190000001</v>
      </c>
      <c r="E142" s="45">
        <v>307.92172920000002</v>
      </c>
      <c r="F142" s="45">
        <f t="shared" si="6"/>
        <v>730.20373110000003</v>
      </c>
      <c r="G142" s="45">
        <v>41.949599710000001</v>
      </c>
      <c r="H142" s="45">
        <v>70.51402564</v>
      </c>
      <c r="I142" s="45">
        <f t="shared" si="7"/>
        <v>112.46362535</v>
      </c>
      <c r="J142" s="45">
        <v>23.900375978801002</v>
      </c>
      <c r="K142" s="45">
        <v>52.362844245042602</v>
      </c>
      <c r="L142" s="45">
        <f t="shared" si="8"/>
        <v>76.263220223843604</v>
      </c>
    </row>
    <row r="143" spans="1:12">
      <c r="A143" s="45" t="s">
        <v>342</v>
      </c>
      <c r="B143" s="45" t="s">
        <v>343</v>
      </c>
      <c r="C143" s="45" t="s">
        <v>339</v>
      </c>
      <c r="D143" s="45">
        <v>0</v>
      </c>
      <c r="E143" s="45">
        <v>0.518160171</v>
      </c>
      <c r="F143" s="45">
        <f t="shared" si="6"/>
        <v>0.518160171</v>
      </c>
      <c r="G143" s="45">
        <v>0</v>
      </c>
      <c r="H143" s="45">
        <v>1.13E-5</v>
      </c>
      <c r="I143" s="45">
        <f t="shared" si="7"/>
        <v>1.13E-5</v>
      </c>
      <c r="J143" s="45">
        <v>0</v>
      </c>
      <c r="K143" s="45">
        <v>0</v>
      </c>
      <c r="L143" s="45">
        <f t="shared" si="8"/>
        <v>0</v>
      </c>
    </row>
    <row r="144" spans="1:12">
      <c r="A144" s="45" t="s">
        <v>344</v>
      </c>
      <c r="B144" s="45" t="s">
        <v>345</v>
      </c>
      <c r="C144" s="45" t="s">
        <v>339</v>
      </c>
      <c r="D144" s="45">
        <v>1.4982986E-2</v>
      </c>
      <c r="E144" s="45">
        <v>0.29483863199999999</v>
      </c>
      <c r="F144" s="45">
        <f t="shared" si="6"/>
        <v>0.30982161799999997</v>
      </c>
      <c r="G144" s="45">
        <v>0</v>
      </c>
      <c r="H144" s="45">
        <v>0</v>
      </c>
      <c r="I144" s="45">
        <f t="shared" si="7"/>
        <v>0</v>
      </c>
      <c r="J144" s="45">
        <v>0</v>
      </c>
      <c r="K144" s="45">
        <v>0</v>
      </c>
      <c r="L144" s="45">
        <f t="shared" si="8"/>
        <v>0</v>
      </c>
    </row>
    <row r="145" spans="1:12">
      <c r="A145" s="45" t="s">
        <v>346</v>
      </c>
      <c r="B145" s="45" t="s">
        <v>347</v>
      </c>
      <c r="C145" s="45" t="s">
        <v>339</v>
      </c>
      <c r="D145" s="45">
        <v>9.7530197659999995</v>
      </c>
      <c r="E145" s="45">
        <v>5.1505789789999996</v>
      </c>
      <c r="F145" s="45">
        <f t="shared" si="6"/>
        <v>14.903598745</v>
      </c>
      <c r="G145" s="45">
        <v>0.39543445999999999</v>
      </c>
      <c r="H145" s="45">
        <v>0.17799361799999999</v>
      </c>
      <c r="I145" s="45">
        <f t="shared" si="7"/>
        <v>0.57342807799999995</v>
      </c>
      <c r="J145" s="45">
        <v>0</v>
      </c>
      <c r="K145" s="45">
        <v>0</v>
      </c>
      <c r="L145" s="45">
        <f t="shared" si="8"/>
        <v>0</v>
      </c>
    </row>
    <row r="146" spans="1:12">
      <c r="A146" s="45" t="s">
        <v>348</v>
      </c>
      <c r="B146" s="45" t="s">
        <v>349</v>
      </c>
      <c r="C146" s="45" t="s">
        <v>339</v>
      </c>
      <c r="D146" s="45">
        <v>2.3605879999999998E-3</v>
      </c>
      <c r="E146" s="45">
        <v>0.21242871099999999</v>
      </c>
      <c r="F146" s="45">
        <f t="shared" si="6"/>
        <v>0.21478929899999999</v>
      </c>
      <c r="G146" s="45">
        <v>0</v>
      </c>
      <c r="H146" s="45">
        <v>0</v>
      </c>
      <c r="I146" s="45">
        <f t="shared" si="7"/>
        <v>0</v>
      </c>
      <c r="J146" s="45">
        <v>0</v>
      </c>
      <c r="K146" s="45">
        <v>0</v>
      </c>
      <c r="L146" s="45">
        <f t="shared" si="8"/>
        <v>0</v>
      </c>
    </row>
    <row r="147" spans="1:12">
      <c r="A147" s="45" t="s">
        <v>350</v>
      </c>
      <c r="B147" s="45" t="s">
        <v>351</v>
      </c>
      <c r="C147" s="45" t="s">
        <v>339</v>
      </c>
      <c r="D147" s="45">
        <v>478.08950700000003</v>
      </c>
      <c r="E147" s="45">
        <v>180.11540339999999</v>
      </c>
      <c r="F147" s="45">
        <f t="shared" si="6"/>
        <v>658.20491040000002</v>
      </c>
      <c r="G147" s="45">
        <v>32.171923870000001</v>
      </c>
      <c r="H147" s="45">
        <v>37.718779640000001</v>
      </c>
      <c r="I147" s="45">
        <f t="shared" si="7"/>
        <v>69.890703510000009</v>
      </c>
      <c r="J147" s="45">
        <v>15.7527088010683</v>
      </c>
      <c r="K147" s="45">
        <v>36.385228709434102</v>
      </c>
      <c r="L147" s="45">
        <f t="shared" si="8"/>
        <v>52.137937510502404</v>
      </c>
    </row>
    <row r="148" spans="1:12">
      <c r="A148" s="45" t="s">
        <v>352</v>
      </c>
      <c r="B148" s="45" t="s">
        <v>353</v>
      </c>
      <c r="C148" s="45" t="s">
        <v>339</v>
      </c>
      <c r="D148" s="45">
        <v>0</v>
      </c>
      <c r="E148" s="45">
        <v>0.70750970700000004</v>
      </c>
      <c r="F148" s="45">
        <f t="shared" si="6"/>
        <v>0.70750970700000004</v>
      </c>
      <c r="G148" s="45">
        <v>0</v>
      </c>
      <c r="H148" s="45">
        <v>0</v>
      </c>
      <c r="I148" s="45">
        <f t="shared" si="7"/>
        <v>0</v>
      </c>
      <c r="J148" s="45">
        <v>0</v>
      </c>
      <c r="K148" s="45">
        <v>0</v>
      </c>
      <c r="L148" s="45">
        <f t="shared" si="8"/>
        <v>0</v>
      </c>
    </row>
    <row r="149" spans="1:12">
      <c r="A149" s="45" t="s">
        <v>354</v>
      </c>
      <c r="B149" s="45" t="s">
        <v>355</v>
      </c>
      <c r="C149" s="45" t="s">
        <v>339</v>
      </c>
      <c r="D149" s="45">
        <v>19.475092660000001</v>
      </c>
      <c r="E149" s="45">
        <v>0.15855413600000001</v>
      </c>
      <c r="F149" s="45">
        <f t="shared" si="6"/>
        <v>19.633646796000001</v>
      </c>
      <c r="G149" s="45">
        <v>2.3345825000000001E-2</v>
      </c>
      <c r="H149" s="45">
        <v>0</v>
      </c>
      <c r="I149" s="45">
        <f t="shared" si="7"/>
        <v>2.3345825000000001E-2</v>
      </c>
      <c r="J149" s="45">
        <v>0</v>
      </c>
      <c r="K149" s="45">
        <v>0</v>
      </c>
      <c r="L149" s="45">
        <f t="shared" si="8"/>
        <v>0</v>
      </c>
    </row>
    <row r="150" spans="1:12">
      <c r="A150" s="45" t="s">
        <v>356</v>
      </c>
      <c r="B150" s="45" t="s">
        <v>357</v>
      </c>
      <c r="C150" s="45" t="s">
        <v>339</v>
      </c>
      <c r="D150" s="45">
        <v>0</v>
      </c>
      <c r="E150" s="45">
        <v>0.14924448900000001</v>
      </c>
      <c r="F150" s="45">
        <f t="shared" si="6"/>
        <v>0.14924448900000001</v>
      </c>
      <c r="G150" s="45">
        <v>0</v>
      </c>
      <c r="H150" s="45">
        <v>0</v>
      </c>
      <c r="I150" s="45">
        <f t="shared" si="7"/>
        <v>0</v>
      </c>
      <c r="J150" s="45">
        <v>0</v>
      </c>
      <c r="K150" s="45">
        <v>0</v>
      </c>
      <c r="L150" s="45">
        <f t="shared" si="8"/>
        <v>0</v>
      </c>
    </row>
    <row r="151" spans="1:12">
      <c r="A151" s="45" t="s">
        <v>358</v>
      </c>
      <c r="B151" s="45" t="s">
        <v>359</v>
      </c>
      <c r="C151" s="45" t="s">
        <v>339</v>
      </c>
      <c r="D151" s="45">
        <v>6.4581995750000001</v>
      </c>
      <c r="E151" s="45">
        <v>20.37889526</v>
      </c>
      <c r="F151" s="45">
        <f t="shared" si="6"/>
        <v>26.837094835000002</v>
      </c>
      <c r="G151" s="45">
        <v>1.0031298909999999</v>
      </c>
      <c r="H151" s="45">
        <v>0.25751897499999998</v>
      </c>
      <c r="I151" s="45">
        <f t="shared" si="7"/>
        <v>1.2606488659999999</v>
      </c>
      <c r="J151" s="45">
        <v>0.91240893676877</v>
      </c>
      <c r="K151" s="45">
        <v>0.23765146415826199</v>
      </c>
      <c r="L151" s="45">
        <f t="shared" si="8"/>
        <v>1.1500604009270319</v>
      </c>
    </row>
    <row r="152" spans="1:12">
      <c r="A152" s="45" t="s">
        <v>360</v>
      </c>
      <c r="B152" s="45" t="s">
        <v>361</v>
      </c>
      <c r="C152" s="45" t="s">
        <v>339</v>
      </c>
      <c r="D152" s="45">
        <v>172.12871000000001</v>
      </c>
      <c r="E152" s="45">
        <v>4.8520191459999999</v>
      </c>
      <c r="F152" s="45">
        <f t="shared" si="6"/>
        <v>176.98072914600002</v>
      </c>
      <c r="G152" s="45">
        <v>4.5385618650000001</v>
      </c>
      <c r="H152" s="45">
        <v>0.13010560900000001</v>
      </c>
      <c r="I152" s="45">
        <f t="shared" si="7"/>
        <v>4.6686674740000003</v>
      </c>
      <c r="J152" s="45">
        <v>1.37161582141288</v>
      </c>
      <c r="K152" s="45">
        <v>5.6241956968733998E-2</v>
      </c>
      <c r="L152" s="45">
        <f t="shared" si="8"/>
        <v>1.427857778381614</v>
      </c>
    </row>
    <row r="153" spans="1:12">
      <c r="A153" s="45" t="s">
        <v>362</v>
      </c>
      <c r="B153" s="45" t="s">
        <v>363</v>
      </c>
      <c r="C153" s="45" t="s">
        <v>339</v>
      </c>
      <c r="D153" s="45">
        <v>30.127135729999999</v>
      </c>
      <c r="E153" s="45">
        <v>13.133847039999999</v>
      </c>
      <c r="F153" s="45">
        <f t="shared" si="6"/>
        <v>43.260982769999998</v>
      </c>
      <c r="G153" s="45">
        <v>0.63333009399999995</v>
      </c>
      <c r="H153" s="45">
        <v>1.24580001</v>
      </c>
      <c r="I153" s="45">
        <f t="shared" si="7"/>
        <v>1.8791301039999999</v>
      </c>
      <c r="J153" s="45">
        <v>0</v>
      </c>
      <c r="K153" s="45">
        <v>0</v>
      </c>
      <c r="L153" s="45">
        <f t="shared" si="8"/>
        <v>0</v>
      </c>
    </row>
    <row r="154" spans="1:12">
      <c r="A154" s="45" t="s">
        <v>364</v>
      </c>
      <c r="B154" s="45" t="s">
        <v>365</v>
      </c>
      <c r="C154" s="45" t="s">
        <v>339</v>
      </c>
      <c r="D154" s="45">
        <v>0.46938957799999997</v>
      </c>
      <c r="E154" s="45">
        <v>0.51219230299999996</v>
      </c>
      <c r="F154" s="45">
        <f t="shared" si="6"/>
        <v>0.98158188099999988</v>
      </c>
      <c r="G154" s="45">
        <v>3.716011E-3</v>
      </c>
      <c r="H154" s="45">
        <v>5.3000000000000001E-6</v>
      </c>
      <c r="I154" s="45">
        <f t="shared" si="7"/>
        <v>3.7213110000000001E-3</v>
      </c>
      <c r="J154" s="45">
        <v>0</v>
      </c>
      <c r="K154" s="45">
        <v>0</v>
      </c>
      <c r="L154" s="45">
        <f t="shared" si="8"/>
        <v>0</v>
      </c>
    </row>
    <row r="155" spans="1:12">
      <c r="A155" s="45" t="s">
        <v>366</v>
      </c>
      <c r="B155" s="45" t="s">
        <v>367</v>
      </c>
      <c r="C155" s="45" t="s">
        <v>339</v>
      </c>
      <c r="D155" s="45">
        <v>8.3141400000000005E-4</v>
      </c>
      <c r="E155" s="45">
        <v>0</v>
      </c>
      <c r="F155" s="45">
        <f t="shared" si="6"/>
        <v>8.3141400000000005E-4</v>
      </c>
      <c r="G155" s="45">
        <v>0</v>
      </c>
      <c r="H155" s="45">
        <v>0</v>
      </c>
      <c r="I155" s="45">
        <f t="shared" si="7"/>
        <v>0</v>
      </c>
      <c r="J155" s="45">
        <v>0</v>
      </c>
      <c r="K155" s="45">
        <v>0</v>
      </c>
      <c r="L155" s="45">
        <f t="shared" si="8"/>
        <v>0</v>
      </c>
    </row>
    <row r="156" spans="1:12">
      <c r="A156" s="45" t="s">
        <v>368</v>
      </c>
      <c r="B156" s="45" t="s">
        <v>369</v>
      </c>
      <c r="C156" s="45" t="s">
        <v>339</v>
      </c>
      <c r="D156" s="45">
        <v>70.73616964</v>
      </c>
      <c r="E156" s="45">
        <v>18.365956539999999</v>
      </c>
      <c r="F156" s="45">
        <f t="shared" si="6"/>
        <v>89.102126179999999</v>
      </c>
      <c r="G156" s="45">
        <v>3.0866959760000001</v>
      </c>
      <c r="H156" s="45">
        <v>0.51664174100000004</v>
      </c>
      <c r="I156" s="45">
        <f t="shared" si="7"/>
        <v>3.6033377170000001</v>
      </c>
      <c r="J156" s="45">
        <v>0.23407738060632299</v>
      </c>
      <c r="K156" s="45">
        <v>0</v>
      </c>
      <c r="L156" s="45">
        <f t="shared" si="8"/>
        <v>0.23407738060632299</v>
      </c>
    </row>
    <row r="157" spans="1:12">
      <c r="A157" s="45" t="s">
        <v>370</v>
      </c>
      <c r="B157" s="45" t="s">
        <v>371</v>
      </c>
      <c r="C157" s="45" t="s">
        <v>339</v>
      </c>
      <c r="D157" s="45">
        <v>100.1009518</v>
      </c>
      <c r="E157" s="45">
        <v>3.8365015599999999</v>
      </c>
      <c r="F157" s="45">
        <f t="shared" si="6"/>
        <v>103.93745336000001</v>
      </c>
      <c r="G157" s="45">
        <v>8.8878660850000006</v>
      </c>
      <c r="H157" s="45">
        <v>1.3863657E-2</v>
      </c>
      <c r="I157" s="45">
        <f t="shared" si="7"/>
        <v>8.9017297420000006</v>
      </c>
      <c r="J157" s="45">
        <v>7.1524045360856601</v>
      </c>
      <c r="K157" s="45">
        <v>1.1130888946354001E-2</v>
      </c>
      <c r="L157" s="45">
        <f t="shared" si="8"/>
        <v>7.1635354250320145</v>
      </c>
    </row>
    <row r="158" spans="1:12">
      <c r="A158" s="45" t="s">
        <v>372</v>
      </c>
      <c r="B158" s="45" t="s">
        <v>373</v>
      </c>
      <c r="C158" s="45" t="s">
        <v>339</v>
      </c>
      <c r="D158" s="45">
        <v>34.417997370000002</v>
      </c>
      <c r="E158" s="45">
        <v>2.7727841469999999</v>
      </c>
      <c r="F158" s="45">
        <f t="shared" si="6"/>
        <v>37.190781517000005</v>
      </c>
      <c r="G158" s="45">
        <v>1.600029782</v>
      </c>
      <c r="H158" s="45">
        <v>1.6757100000000001E-4</v>
      </c>
      <c r="I158" s="45">
        <f t="shared" si="7"/>
        <v>1.600197353</v>
      </c>
      <c r="J158" s="45">
        <v>0</v>
      </c>
      <c r="K158" s="45">
        <v>0</v>
      </c>
      <c r="L158" s="45">
        <f t="shared" si="8"/>
        <v>0</v>
      </c>
    </row>
    <row r="159" spans="1:12">
      <c r="A159" s="45" t="s">
        <v>374</v>
      </c>
      <c r="B159" s="45" t="s">
        <v>375</v>
      </c>
      <c r="C159" s="45" t="s">
        <v>339</v>
      </c>
      <c r="D159" s="45">
        <v>0</v>
      </c>
      <c r="E159" s="45">
        <v>0</v>
      </c>
      <c r="F159" s="45">
        <f t="shared" si="6"/>
        <v>0</v>
      </c>
      <c r="G159" s="45">
        <v>0</v>
      </c>
      <c r="H159" s="45">
        <v>0</v>
      </c>
      <c r="I159" s="45">
        <f t="shared" si="7"/>
        <v>0</v>
      </c>
      <c r="J159" s="45">
        <v>0</v>
      </c>
      <c r="K159" s="45">
        <v>0</v>
      </c>
      <c r="L159" s="45">
        <f t="shared" si="8"/>
        <v>0</v>
      </c>
    </row>
    <row r="160" spans="1:12">
      <c r="A160" s="45" t="s">
        <v>376</v>
      </c>
      <c r="B160" s="45" t="s">
        <v>377</v>
      </c>
      <c r="C160" s="45" t="s">
        <v>339</v>
      </c>
      <c r="D160" s="45">
        <v>7.508888733</v>
      </c>
      <c r="E160" s="45">
        <v>1.9372815960000001</v>
      </c>
      <c r="F160" s="45">
        <f t="shared" si="6"/>
        <v>9.446170329000001</v>
      </c>
      <c r="G160" s="45">
        <v>1.2887323180000001</v>
      </c>
      <c r="H160" s="45">
        <v>1.9559587999999999E-2</v>
      </c>
      <c r="I160" s="45">
        <f t="shared" si="7"/>
        <v>1.308291906</v>
      </c>
      <c r="J160" s="45">
        <v>0.32566181724541798</v>
      </c>
      <c r="K160" s="45">
        <v>4.0166666731239996E-3</v>
      </c>
      <c r="L160" s="45">
        <f t="shared" si="8"/>
        <v>0.32967848391854199</v>
      </c>
    </row>
    <row r="161" spans="1:12">
      <c r="A161" s="45" t="s">
        <v>378</v>
      </c>
      <c r="B161" s="45" t="s">
        <v>379</v>
      </c>
      <c r="C161" s="45" t="s">
        <v>339</v>
      </c>
      <c r="D161" s="45">
        <v>0</v>
      </c>
      <c r="E161" s="45">
        <v>5.2505839830000003</v>
      </c>
      <c r="F161" s="45">
        <f t="shared" si="6"/>
        <v>5.2505839830000003</v>
      </c>
      <c r="G161" s="45">
        <v>0</v>
      </c>
      <c r="H161" s="45">
        <v>2.1748263E-2</v>
      </c>
      <c r="I161" s="45">
        <f t="shared" si="7"/>
        <v>2.1748263E-2</v>
      </c>
      <c r="J161" s="45">
        <v>0</v>
      </c>
      <c r="K161" s="45">
        <v>1.5729186125099999E-3</v>
      </c>
      <c r="L161" s="45">
        <f t="shared" si="8"/>
        <v>1.5729186125099999E-3</v>
      </c>
    </row>
    <row r="162" spans="1:12">
      <c r="A162" s="45" t="s">
        <v>380</v>
      </c>
      <c r="B162" s="45" t="s">
        <v>381</v>
      </c>
      <c r="C162" s="45" t="s">
        <v>339</v>
      </c>
      <c r="D162" s="45">
        <v>26.262527250000002</v>
      </c>
      <c r="E162" s="45">
        <v>9.0256880000000005E-3</v>
      </c>
      <c r="F162" s="45">
        <f t="shared" si="6"/>
        <v>26.271552938000003</v>
      </c>
      <c r="G162" s="45">
        <v>3.062953872</v>
      </c>
      <c r="H162" s="45">
        <v>5.3600000000000004E-7</v>
      </c>
      <c r="I162" s="45">
        <f t="shared" si="7"/>
        <v>3.062954408</v>
      </c>
      <c r="J162" s="45">
        <v>2.6608722720120501</v>
      </c>
      <c r="K162" s="45">
        <v>0</v>
      </c>
      <c r="L162" s="45">
        <f t="shared" si="8"/>
        <v>2.6608722720120501</v>
      </c>
    </row>
    <row r="163" spans="1:12">
      <c r="A163" s="45" t="s">
        <v>382</v>
      </c>
      <c r="B163" s="45" t="s">
        <v>383</v>
      </c>
      <c r="C163" s="45" t="s">
        <v>339</v>
      </c>
      <c r="D163" s="45">
        <v>0.94236473700000001</v>
      </c>
      <c r="E163" s="45">
        <v>0</v>
      </c>
      <c r="F163" s="45">
        <f t="shared" si="6"/>
        <v>0.94236473700000001</v>
      </c>
      <c r="G163" s="45">
        <v>6.926115E-3</v>
      </c>
      <c r="H163" s="45">
        <v>0</v>
      </c>
      <c r="I163" s="45">
        <f t="shared" si="7"/>
        <v>6.926115E-3</v>
      </c>
      <c r="J163" s="45">
        <v>0</v>
      </c>
      <c r="K163" s="45">
        <v>0</v>
      </c>
      <c r="L163" s="45">
        <f t="shared" si="8"/>
        <v>0</v>
      </c>
    </row>
    <row r="164" spans="1:12">
      <c r="A164" s="45" t="s">
        <v>384</v>
      </c>
      <c r="B164" s="45" t="s">
        <v>385</v>
      </c>
      <c r="C164" s="45" t="s">
        <v>339</v>
      </c>
      <c r="D164" s="45">
        <v>32.884112649999999</v>
      </c>
      <c r="E164" s="45">
        <v>10.52365756</v>
      </c>
      <c r="F164" s="45">
        <f t="shared" si="6"/>
        <v>43.407770209999995</v>
      </c>
      <c r="G164" s="45">
        <v>1.9766842950000001</v>
      </c>
      <c r="H164" s="45">
        <v>7.0583410000000001E-3</v>
      </c>
      <c r="I164" s="45">
        <f t="shared" si="7"/>
        <v>1.9837426360000001</v>
      </c>
      <c r="J164" s="45">
        <v>0.77147266920655999</v>
      </c>
      <c r="K164" s="45">
        <v>0</v>
      </c>
      <c r="L164" s="45">
        <f t="shared" si="8"/>
        <v>0.77147266920655999</v>
      </c>
    </row>
    <row r="165" spans="1:12">
      <c r="A165" s="45" t="s">
        <v>386</v>
      </c>
      <c r="B165" s="45" t="s">
        <v>387</v>
      </c>
      <c r="C165" s="45" t="s">
        <v>339</v>
      </c>
      <c r="D165" s="45">
        <v>38.488907609999998</v>
      </c>
      <c r="E165" s="45">
        <v>2.098658548</v>
      </c>
      <c r="F165" s="45">
        <f t="shared" si="6"/>
        <v>40.587566158000001</v>
      </c>
      <c r="G165" s="45">
        <v>3.0232082789999999</v>
      </c>
      <c r="H165" s="45">
        <v>2.6285000000000002E-4</v>
      </c>
      <c r="I165" s="45">
        <f t="shared" si="7"/>
        <v>3.0234711289999998</v>
      </c>
      <c r="J165" s="45">
        <v>0.319476792006753</v>
      </c>
      <c r="K165" s="45">
        <v>0</v>
      </c>
      <c r="L165" s="45">
        <f t="shared" si="8"/>
        <v>0.319476792006753</v>
      </c>
    </row>
    <row r="166" spans="1:12">
      <c r="A166" s="45" t="s">
        <v>388</v>
      </c>
      <c r="B166" s="45" t="s">
        <v>389</v>
      </c>
      <c r="C166" s="45" t="s">
        <v>339</v>
      </c>
      <c r="D166" s="45">
        <v>0.63265280199999996</v>
      </c>
      <c r="E166" s="45">
        <v>2.552365462</v>
      </c>
      <c r="F166" s="45">
        <f t="shared" si="6"/>
        <v>3.185018264</v>
      </c>
      <c r="G166" s="45">
        <v>0.24690146700000001</v>
      </c>
      <c r="H166" s="45">
        <v>0.17701728899999999</v>
      </c>
      <c r="I166" s="45">
        <f t="shared" si="7"/>
        <v>0.42391875600000001</v>
      </c>
      <c r="J166" s="45">
        <v>0.14919126033783001</v>
      </c>
      <c r="K166" s="45">
        <v>0</v>
      </c>
      <c r="L166" s="45">
        <f t="shared" si="8"/>
        <v>0.14919126033783001</v>
      </c>
    </row>
    <row r="167" spans="1:12">
      <c r="A167" s="45" t="s">
        <v>390</v>
      </c>
      <c r="B167" s="45" t="s">
        <v>391</v>
      </c>
      <c r="C167" s="45" t="s">
        <v>339</v>
      </c>
      <c r="D167" s="45">
        <v>0</v>
      </c>
      <c r="E167" s="45">
        <v>2.7517425000000002E-2</v>
      </c>
      <c r="F167" s="45">
        <f t="shared" si="6"/>
        <v>2.7517425000000002E-2</v>
      </c>
      <c r="G167" s="45">
        <v>0</v>
      </c>
      <c r="H167" s="45">
        <v>0</v>
      </c>
      <c r="I167" s="45">
        <f t="shared" si="7"/>
        <v>0</v>
      </c>
      <c r="J167" s="45">
        <v>0</v>
      </c>
      <c r="K167" s="45">
        <v>0</v>
      </c>
      <c r="L167" s="45">
        <f t="shared" si="8"/>
        <v>0</v>
      </c>
    </row>
    <row r="168" spans="1:12">
      <c r="A168" s="45" t="s">
        <v>392</v>
      </c>
      <c r="B168" s="45" t="s">
        <v>393</v>
      </c>
      <c r="C168" s="45" t="s">
        <v>339</v>
      </c>
      <c r="D168" s="45">
        <v>1.3402652230000001</v>
      </c>
      <c r="E168" s="45">
        <v>1.7813414219999999</v>
      </c>
      <c r="F168" s="45">
        <f t="shared" si="6"/>
        <v>3.121606645</v>
      </c>
      <c r="G168" s="45">
        <v>0.28967300400000001</v>
      </c>
      <c r="H168" s="45">
        <v>0.109023892</v>
      </c>
      <c r="I168" s="45">
        <f t="shared" si="7"/>
        <v>0.39869689600000002</v>
      </c>
      <c r="J168" s="45">
        <v>0</v>
      </c>
      <c r="K168" s="45">
        <v>0</v>
      </c>
      <c r="L168" s="45">
        <f t="shared" si="8"/>
        <v>0</v>
      </c>
    </row>
    <row r="169" spans="1:12">
      <c r="A169" s="45" t="s">
        <v>394</v>
      </c>
      <c r="B169" s="45" t="s">
        <v>395</v>
      </c>
      <c r="C169" s="45" t="s">
        <v>339</v>
      </c>
      <c r="D169" s="45">
        <v>0</v>
      </c>
      <c r="E169" s="45">
        <v>9.8074899999999994E-4</v>
      </c>
      <c r="F169" s="45">
        <f t="shared" si="6"/>
        <v>9.8074899999999994E-4</v>
      </c>
      <c r="G169" s="45">
        <v>0</v>
      </c>
      <c r="H169" s="45">
        <v>0</v>
      </c>
      <c r="I169" s="45">
        <f t="shared" si="7"/>
        <v>0</v>
      </c>
      <c r="J169" s="45">
        <v>0</v>
      </c>
      <c r="K169" s="45">
        <v>0</v>
      </c>
      <c r="L169" s="45">
        <f t="shared" si="8"/>
        <v>0</v>
      </c>
    </row>
    <row r="170" spans="1:12">
      <c r="A170" s="45" t="s">
        <v>396</v>
      </c>
      <c r="B170" s="45" t="s">
        <v>397</v>
      </c>
      <c r="C170" s="45" t="s">
        <v>339</v>
      </c>
      <c r="D170" s="45">
        <v>13.23684106</v>
      </c>
      <c r="E170" s="45">
        <v>9.1771537E-2</v>
      </c>
      <c r="F170" s="45">
        <f t="shared" si="6"/>
        <v>13.328612596999999</v>
      </c>
      <c r="G170" s="45">
        <v>0.58387168700000003</v>
      </c>
      <c r="H170" s="45">
        <v>2.8254700000000002E-4</v>
      </c>
      <c r="I170" s="45">
        <f t="shared" si="7"/>
        <v>0.58415423399999999</v>
      </c>
      <c r="J170" s="45">
        <v>6.0442067682743003E-2</v>
      </c>
      <c r="K170" s="45">
        <v>0</v>
      </c>
      <c r="L170" s="45">
        <f t="shared" si="8"/>
        <v>6.0442067682743003E-2</v>
      </c>
    </row>
    <row r="171" spans="1:12">
      <c r="A171" s="45" t="s">
        <v>398</v>
      </c>
      <c r="B171" s="45" t="s">
        <v>399</v>
      </c>
      <c r="C171" s="45" t="s">
        <v>339</v>
      </c>
      <c r="D171" s="45">
        <v>1.8405010610000001</v>
      </c>
      <c r="E171" s="45">
        <v>9.3454622000000001E-2</v>
      </c>
      <c r="F171" s="45">
        <f t="shared" si="6"/>
        <v>1.9339556830000002</v>
      </c>
      <c r="G171" s="45">
        <v>0.17497121900000001</v>
      </c>
      <c r="H171" s="45">
        <v>7.0199999999999997E-6</v>
      </c>
      <c r="I171" s="45">
        <f t="shared" si="7"/>
        <v>0.17497823900000001</v>
      </c>
      <c r="J171" s="45">
        <v>0</v>
      </c>
      <c r="K171" s="45">
        <v>0</v>
      </c>
      <c r="L171" s="45">
        <f t="shared" si="8"/>
        <v>0</v>
      </c>
    </row>
    <row r="172" spans="1:12">
      <c r="A172" s="45" t="s">
        <v>400</v>
      </c>
      <c r="B172" s="45" t="s">
        <v>401</v>
      </c>
      <c r="C172" s="45" t="s">
        <v>339</v>
      </c>
      <c r="D172" s="45">
        <v>11.4440343</v>
      </c>
      <c r="E172" s="45">
        <v>3.100231892</v>
      </c>
      <c r="F172" s="45">
        <f t="shared" si="6"/>
        <v>14.544266192</v>
      </c>
      <c r="G172" s="45">
        <v>1.8305696869999999</v>
      </c>
      <c r="H172" s="45">
        <v>4.3900100000000001E-4</v>
      </c>
      <c r="I172" s="45">
        <f t="shared" si="7"/>
        <v>1.8310086879999998</v>
      </c>
      <c r="J172" s="45">
        <v>1.78952695615589</v>
      </c>
      <c r="K172" s="45">
        <v>0</v>
      </c>
      <c r="L172" s="45">
        <f t="shared" si="8"/>
        <v>1.78952695615589</v>
      </c>
    </row>
    <row r="173" spans="1:12">
      <c r="A173" s="45" t="s">
        <v>402</v>
      </c>
      <c r="B173" s="45" t="s">
        <v>403</v>
      </c>
      <c r="C173" s="45" t="s">
        <v>339</v>
      </c>
      <c r="D173" s="45">
        <v>185.54418430000001</v>
      </c>
      <c r="E173" s="45">
        <v>5.6671780000000001E-3</v>
      </c>
      <c r="F173" s="45">
        <f t="shared" si="6"/>
        <v>185.54985147800002</v>
      </c>
      <c r="G173" s="45">
        <v>6.9469140899999999</v>
      </c>
      <c r="H173" s="45">
        <v>4.8791399999999999E-4</v>
      </c>
      <c r="I173" s="45">
        <f t="shared" si="7"/>
        <v>6.9474020039999997</v>
      </c>
      <c r="J173" s="45">
        <v>6.3262352732708598</v>
      </c>
      <c r="K173" s="45">
        <v>0</v>
      </c>
      <c r="L173" s="45">
        <f t="shared" si="8"/>
        <v>6.3262352732708598</v>
      </c>
    </row>
    <row r="174" spans="1:12">
      <c r="A174" s="45" t="s">
        <v>404</v>
      </c>
      <c r="B174" s="45" t="s">
        <v>405</v>
      </c>
      <c r="C174" s="45" t="s">
        <v>339</v>
      </c>
      <c r="D174" s="45">
        <v>102.7211686</v>
      </c>
      <c r="E174" s="45">
        <v>5.158832479</v>
      </c>
      <c r="F174" s="45">
        <f t="shared" si="6"/>
        <v>107.880001079</v>
      </c>
      <c r="G174" s="45">
        <v>4.8264711819999997</v>
      </c>
      <c r="H174" s="45">
        <v>5.13E-7</v>
      </c>
      <c r="I174" s="45">
        <f t="shared" si="7"/>
        <v>4.8264716949999995</v>
      </c>
      <c r="J174" s="45">
        <v>3.2157833608798598</v>
      </c>
      <c r="K174" s="45">
        <v>0</v>
      </c>
      <c r="L174" s="45">
        <f t="shared" si="8"/>
        <v>3.2157833608798598</v>
      </c>
    </row>
    <row r="175" spans="1:12">
      <c r="A175" s="45" t="s">
        <v>406</v>
      </c>
      <c r="B175" s="45" t="s">
        <v>407</v>
      </c>
      <c r="C175" s="45" t="s">
        <v>339</v>
      </c>
      <c r="D175" s="45">
        <v>3.0530935860000001</v>
      </c>
      <c r="E175" s="45">
        <v>36.826751360000003</v>
      </c>
      <c r="F175" s="45">
        <f t="shared" si="6"/>
        <v>39.879844946000006</v>
      </c>
      <c r="G175" s="45">
        <v>0.89599098099999996</v>
      </c>
      <c r="H175" s="45">
        <v>1.0201639069999999</v>
      </c>
      <c r="I175" s="45">
        <f t="shared" si="7"/>
        <v>1.9161548879999999</v>
      </c>
      <c r="J175" s="45">
        <v>0.44042296707630202</v>
      </c>
      <c r="K175" s="45">
        <v>0.218096189200878</v>
      </c>
      <c r="L175" s="45">
        <f t="shared" si="8"/>
        <v>0.65851915627718005</v>
      </c>
    </row>
    <row r="176" spans="1:12">
      <c r="A176" s="45" t="s">
        <v>408</v>
      </c>
      <c r="B176" s="45" t="s">
        <v>409</v>
      </c>
      <c r="C176" s="45" t="s">
        <v>339</v>
      </c>
      <c r="D176" s="45">
        <v>0</v>
      </c>
      <c r="E176" s="45">
        <v>0.134283495</v>
      </c>
      <c r="F176" s="45">
        <f t="shared" si="6"/>
        <v>0.134283495</v>
      </c>
      <c r="G176" s="45">
        <v>0</v>
      </c>
      <c r="H176" s="45">
        <v>1.9299999999999999E-7</v>
      </c>
      <c r="I176" s="45">
        <f t="shared" si="7"/>
        <v>1.9299999999999999E-7</v>
      </c>
      <c r="J176" s="45">
        <v>0</v>
      </c>
      <c r="K176" s="45">
        <v>0</v>
      </c>
      <c r="L176" s="45">
        <f t="shared" si="8"/>
        <v>0</v>
      </c>
    </row>
    <row r="177" spans="1:12">
      <c r="A177" s="45" t="s">
        <v>410</v>
      </c>
      <c r="B177" s="45" t="s">
        <v>411</v>
      </c>
      <c r="C177" s="45" t="s">
        <v>339</v>
      </c>
      <c r="D177" s="45">
        <v>9.8529362569999996</v>
      </c>
      <c r="E177" s="45">
        <v>1.131374222</v>
      </c>
      <c r="F177" s="45">
        <f t="shared" si="6"/>
        <v>10.984310478999999</v>
      </c>
      <c r="G177" s="45">
        <v>0.35209775199999999</v>
      </c>
      <c r="H177" s="45">
        <v>4.8532817999999998E-2</v>
      </c>
      <c r="I177" s="45">
        <f t="shared" si="7"/>
        <v>0.40063056999999996</v>
      </c>
      <c r="J177" s="45">
        <v>0</v>
      </c>
      <c r="K177" s="45">
        <v>0</v>
      </c>
      <c r="L177" s="45">
        <f t="shared" si="8"/>
        <v>0</v>
      </c>
    </row>
    <row r="178" spans="1:12">
      <c r="A178" s="45" t="s">
        <v>412</v>
      </c>
      <c r="B178" s="45" t="s">
        <v>413</v>
      </c>
      <c r="C178" s="45" t="s">
        <v>339</v>
      </c>
      <c r="D178" s="45">
        <v>4.5754867719999996</v>
      </c>
      <c r="E178" s="45">
        <v>12.187650980000001</v>
      </c>
      <c r="F178" s="45">
        <f t="shared" si="6"/>
        <v>16.763137751999999</v>
      </c>
      <c r="G178" s="45">
        <v>0.59582012699999998</v>
      </c>
      <c r="H178" s="45">
        <v>0.28637984999999999</v>
      </c>
      <c r="I178" s="45">
        <f t="shared" si="7"/>
        <v>0.88219997699999997</v>
      </c>
      <c r="J178" s="45">
        <v>0.28960903733968701</v>
      </c>
      <c r="K178" s="45">
        <v>0</v>
      </c>
      <c r="L178" s="45">
        <f t="shared" si="8"/>
        <v>0.28960903733968701</v>
      </c>
    </row>
    <row r="179" spans="1:12">
      <c r="A179" s="45" t="s">
        <v>414</v>
      </c>
      <c r="B179" s="45" t="s">
        <v>415</v>
      </c>
      <c r="C179" s="45" t="s">
        <v>339</v>
      </c>
      <c r="D179" s="45">
        <v>0</v>
      </c>
      <c r="E179" s="45">
        <v>1.147583945</v>
      </c>
      <c r="F179" s="45">
        <f t="shared" si="6"/>
        <v>1.147583945</v>
      </c>
      <c r="G179" s="45">
        <v>0</v>
      </c>
      <c r="H179" s="45">
        <v>5.2713830000000001E-3</v>
      </c>
      <c r="I179" s="45">
        <f t="shared" si="7"/>
        <v>5.2713830000000001E-3</v>
      </c>
      <c r="J179" s="45">
        <v>0</v>
      </c>
      <c r="K179" s="45">
        <v>0</v>
      </c>
      <c r="L179" s="45">
        <f t="shared" si="8"/>
        <v>0</v>
      </c>
    </row>
    <row r="180" spans="1:12">
      <c r="A180" s="45" t="s">
        <v>416</v>
      </c>
      <c r="B180" s="45" t="s">
        <v>417</v>
      </c>
      <c r="C180" s="45" t="s">
        <v>339</v>
      </c>
      <c r="D180" s="45">
        <v>0</v>
      </c>
      <c r="E180" s="45">
        <v>0.76049973900000001</v>
      </c>
      <c r="F180" s="45">
        <f t="shared" si="6"/>
        <v>0.76049973900000001</v>
      </c>
      <c r="G180" s="45">
        <v>0</v>
      </c>
      <c r="H180" s="45">
        <v>6.7000000000000002E-5</v>
      </c>
      <c r="I180" s="45">
        <f t="shared" si="7"/>
        <v>6.7000000000000002E-5</v>
      </c>
      <c r="J180" s="45">
        <v>0</v>
      </c>
      <c r="K180" s="45">
        <v>0</v>
      </c>
      <c r="L180" s="45">
        <f t="shared" si="8"/>
        <v>0</v>
      </c>
    </row>
    <row r="181" spans="1:12">
      <c r="A181" s="45" t="s">
        <v>418</v>
      </c>
      <c r="B181" s="45" t="s">
        <v>419</v>
      </c>
      <c r="C181" s="45" t="s">
        <v>339</v>
      </c>
      <c r="D181" s="45">
        <v>7.8811500000000004E-4</v>
      </c>
      <c r="E181" s="45">
        <v>0.13946613799999999</v>
      </c>
      <c r="F181" s="45">
        <f t="shared" si="6"/>
        <v>0.140254253</v>
      </c>
      <c r="G181" s="45">
        <v>0</v>
      </c>
      <c r="H181" s="45">
        <v>0</v>
      </c>
      <c r="I181" s="45">
        <f t="shared" si="7"/>
        <v>0</v>
      </c>
      <c r="J181" s="45">
        <v>0</v>
      </c>
      <c r="K181" s="45">
        <v>0</v>
      </c>
      <c r="L181" s="45">
        <f t="shared" si="8"/>
        <v>0</v>
      </c>
    </row>
    <row r="182" spans="1:12">
      <c r="A182" s="45" t="s">
        <v>420</v>
      </c>
      <c r="B182" s="45" t="s">
        <v>421</v>
      </c>
      <c r="C182" s="45" t="s">
        <v>339</v>
      </c>
      <c r="D182" s="45">
        <v>2.0966556180000002</v>
      </c>
      <c r="E182" s="45">
        <v>0.20642990899999999</v>
      </c>
      <c r="F182" s="45">
        <f t="shared" si="6"/>
        <v>2.3030855270000004</v>
      </c>
      <c r="G182" s="45">
        <v>0.24633400999999999</v>
      </c>
      <c r="H182" s="45">
        <v>8.74751E-4</v>
      </c>
      <c r="I182" s="45">
        <f t="shared" si="7"/>
        <v>0.247208761</v>
      </c>
      <c r="J182" s="45">
        <v>3.5243656951934002E-2</v>
      </c>
      <c r="K182" s="45">
        <v>0</v>
      </c>
      <c r="L182" s="45">
        <f t="shared" si="8"/>
        <v>3.5243656951934002E-2</v>
      </c>
    </row>
    <row r="183" spans="1:12">
      <c r="A183" s="45" t="s">
        <v>422</v>
      </c>
      <c r="B183" s="45" t="s">
        <v>423</v>
      </c>
      <c r="C183" s="45" t="s">
        <v>339</v>
      </c>
      <c r="D183" s="45">
        <v>60.184657569999999</v>
      </c>
      <c r="E183" s="45">
        <v>10.646322100000001</v>
      </c>
      <c r="F183" s="45">
        <f t="shared" si="6"/>
        <v>70.830979670000005</v>
      </c>
      <c r="G183" s="45">
        <v>1.0296657680000001</v>
      </c>
      <c r="H183" s="45">
        <v>0.157540651</v>
      </c>
      <c r="I183" s="45">
        <f t="shared" si="7"/>
        <v>1.187206419</v>
      </c>
      <c r="J183" s="45">
        <v>0</v>
      </c>
      <c r="K183" s="45">
        <v>0</v>
      </c>
      <c r="L183" s="45">
        <f t="shared" si="8"/>
        <v>0</v>
      </c>
    </row>
    <row r="184" spans="1:12">
      <c r="A184" s="45" t="s">
        <v>424</v>
      </c>
      <c r="B184" s="45" t="s">
        <v>425</v>
      </c>
      <c r="C184" s="45" t="s">
        <v>339</v>
      </c>
      <c r="D184" s="45">
        <v>509.6901762</v>
      </c>
      <c r="E184" s="45">
        <v>513.22094489999995</v>
      </c>
      <c r="F184" s="45">
        <f t="shared" si="6"/>
        <v>1022.9111210999999</v>
      </c>
      <c r="G184" s="45">
        <v>53.22830828</v>
      </c>
      <c r="H184" s="45">
        <v>87.597339149999996</v>
      </c>
      <c r="I184" s="45">
        <f t="shared" si="7"/>
        <v>140.82564743</v>
      </c>
      <c r="J184" s="45">
        <v>13.695240420987799</v>
      </c>
      <c r="K184" s="45">
        <v>82.846403795701903</v>
      </c>
      <c r="L184" s="45">
        <f t="shared" si="8"/>
        <v>96.541644216689704</v>
      </c>
    </row>
    <row r="185" spans="1:12">
      <c r="A185" s="45" t="s">
        <v>426</v>
      </c>
      <c r="B185" s="45" t="s">
        <v>427</v>
      </c>
      <c r="C185" s="45" t="s">
        <v>428</v>
      </c>
      <c r="D185" s="45">
        <v>0</v>
      </c>
      <c r="E185" s="45">
        <v>2.0055625000000001E-2</v>
      </c>
      <c r="F185" s="45">
        <f t="shared" si="6"/>
        <v>2.0055625000000001E-2</v>
      </c>
      <c r="G185" s="45">
        <v>0</v>
      </c>
      <c r="H185" s="45">
        <v>0</v>
      </c>
      <c r="I185" s="45">
        <f t="shared" si="7"/>
        <v>0</v>
      </c>
      <c r="J185" s="45">
        <v>0</v>
      </c>
      <c r="K185" s="45">
        <v>0</v>
      </c>
      <c r="L185" s="45">
        <f t="shared" si="8"/>
        <v>0</v>
      </c>
    </row>
    <row r="186" spans="1:12">
      <c r="A186" s="45" t="s">
        <v>429</v>
      </c>
      <c r="B186" s="45" t="s">
        <v>430</v>
      </c>
      <c r="C186" s="45" t="s">
        <v>428</v>
      </c>
      <c r="D186" s="45">
        <v>0</v>
      </c>
      <c r="E186" s="45">
        <v>13.50199544</v>
      </c>
      <c r="F186" s="45">
        <f t="shared" si="6"/>
        <v>13.50199544</v>
      </c>
      <c r="G186" s="45">
        <v>0</v>
      </c>
      <c r="H186" s="45">
        <v>1.1600000000000001E-5</v>
      </c>
      <c r="I186" s="45">
        <f t="shared" si="7"/>
        <v>1.1600000000000001E-5</v>
      </c>
      <c r="J186" s="45">
        <v>0</v>
      </c>
      <c r="K186" s="45">
        <v>1.1579879356000001E-5</v>
      </c>
      <c r="L186" s="45">
        <f t="shared" si="8"/>
        <v>1.1579879356000001E-5</v>
      </c>
    </row>
    <row r="187" spans="1:12">
      <c r="A187" s="45" t="s">
        <v>431</v>
      </c>
      <c r="B187" s="45" t="s">
        <v>432</v>
      </c>
      <c r="C187" s="45" t="s">
        <v>428</v>
      </c>
      <c r="D187" s="45">
        <v>0</v>
      </c>
      <c r="E187" s="45">
        <v>3.6750368309999999</v>
      </c>
      <c r="F187" s="45">
        <f t="shared" si="6"/>
        <v>3.6750368309999999</v>
      </c>
      <c r="G187" s="45">
        <v>0</v>
      </c>
      <c r="H187" s="45">
        <v>0.55298445699999998</v>
      </c>
      <c r="I187" s="45">
        <f t="shared" si="7"/>
        <v>0.55298445699999998</v>
      </c>
      <c r="J187" s="45">
        <v>0</v>
      </c>
      <c r="K187" s="45">
        <v>0</v>
      </c>
      <c r="L187" s="45">
        <f t="shared" si="8"/>
        <v>0</v>
      </c>
    </row>
    <row r="188" spans="1:12">
      <c r="A188" s="45" t="s">
        <v>433</v>
      </c>
      <c r="B188" s="45" t="s">
        <v>434</v>
      </c>
      <c r="C188" s="45" t="s">
        <v>428</v>
      </c>
      <c r="D188" s="45">
        <v>5.3465356240000004</v>
      </c>
      <c r="E188" s="45">
        <v>4.7933801660000004</v>
      </c>
      <c r="F188" s="45">
        <f t="shared" si="6"/>
        <v>10.13991579</v>
      </c>
      <c r="G188" s="45">
        <v>7.5198013999999994E-2</v>
      </c>
      <c r="H188" s="45">
        <v>2.5999999999999998E-5</v>
      </c>
      <c r="I188" s="45">
        <f t="shared" si="7"/>
        <v>7.5224013999999992E-2</v>
      </c>
      <c r="J188" s="45">
        <v>0</v>
      </c>
      <c r="K188" s="45">
        <v>0</v>
      </c>
      <c r="L188" s="45">
        <f t="shared" si="8"/>
        <v>0</v>
      </c>
    </row>
    <row r="189" spans="1:12">
      <c r="A189" s="45" t="s">
        <v>435</v>
      </c>
      <c r="B189" s="45" t="s">
        <v>436</v>
      </c>
      <c r="C189" s="45" t="s">
        <v>428</v>
      </c>
      <c r="D189" s="45">
        <v>0</v>
      </c>
      <c r="E189" s="45">
        <v>228.72703250000001</v>
      </c>
      <c r="F189" s="45">
        <f t="shared" si="6"/>
        <v>228.72703250000001</v>
      </c>
      <c r="G189" s="45">
        <v>0</v>
      </c>
      <c r="H189" s="45">
        <v>32.228346019999996</v>
      </c>
      <c r="I189" s="45">
        <f t="shared" si="7"/>
        <v>32.228346019999996</v>
      </c>
      <c r="J189" s="45">
        <v>0</v>
      </c>
      <c r="K189" s="45">
        <v>4.4802413843572104</v>
      </c>
      <c r="L189" s="45">
        <f t="shared" si="8"/>
        <v>4.4802413843572104</v>
      </c>
    </row>
    <row r="190" spans="1:12">
      <c r="A190" s="45" t="s">
        <v>437</v>
      </c>
      <c r="B190" s="45" t="s">
        <v>438</v>
      </c>
      <c r="C190" s="45" t="s">
        <v>428</v>
      </c>
      <c r="D190" s="45">
        <v>0</v>
      </c>
      <c r="E190" s="45">
        <v>1.146110695</v>
      </c>
      <c r="F190" s="45">
        <f t="shared" si="6"/>
        <v>1.146110695</v>
      </c>
      <c r="G190" s="45">
        <v>0</v>
      </c>
      <c r="H190" s="45">
        <v>0</v>
      </c>
      <c r="I190" s="45">
        <f t="shared" si="7"/>
        <v>0</v>
      </c>
      <c r="J190" s="45">
        <v>0</v>
      </c>
      <c r="K190" s="45">
        <v>0</v>
      </c>
      <c r="L190" s="45">
        <f t="shared" si="8"/>
        <v>0</v>
      </c>
    </row>
    <row r="191" spans="1:12">
      <c r="A191" s="45" t="s">
        <v>439</v>
      </c>
      <c r="B191" s="45" t="s">
        <v>440</v>
      </c>
      <c r="C191" s="45" t="s">
        <v>428</v>
      </c>
      <c r="D191" s="45">
        <v>0</v>
      </c>
      <c r="E191" s="45">
        <v>0.70338428399999997</v>
      </c>
      <c r="F191" s="45">
        <f t="shared" si="6"/>
        <v>0.70338428399999997</v>
      </c>
      <c r="G191" s="45">
        <v>0</v>
      </c>
      <c r="H191" s="45">
        <v>0</v>
      </c>
      <c r="I191" s="45">
        <f t="shared" si="7"/>
        <v>0</v>
      </c>
      <c r="J191" s="45">
        <v>0</v>
      </c>
      <c r="K191" s="45">
        <v>0</v>
      </c>
      <c r="L191" s="45">
        <f t="shared" si="8"/>
        <v>0</v>
      </c>
    </row>
    <row r="192" spans="1:12">
      <c r="A192" s="45" t="s">
        <v>441</v>
      </c>
      <c r="B192" s="45" t="s">
        <v>442</v>
      </c>
      <c r="C192" s="45" t="s">
        <v>428</v>
      </c>
      <c r="D192" s="45">
        <v>734.44913729999996</v>
      </c>
      <c r="E192" s="45">
        <v>1087.1502210000001</v>
      </c>
      <c r="F192" s="45">
        <f t="shared" si="6"/>
        <v>1821.5993582999999</v>
      </c>
      <c r="G192" s="45">
        <v>26.135485979999999</v>
      </c>
      <c r="H192" s="45">
        <v>218.0229942</v>
      </c>
      <c r="I192" s="45">
        <f t="shared" si="7"/>
        <v>244.15848018</v>
      </c>
      <c r="J192" s="45">
        <v>1.1091893666889501</v>
      </c>
      <c r="K192" s="45">
        <v>17.462260812520899</v>
      </c>
      <c r="L192" s="45">
        <f t="shared" si="8"/>
        <v>18.571450179209847</v>
      </c>
    </row>
    <row r="193" spans="1:12">
      <c r="A193" s="45" t="s">
        <v>443</v>
      </c>
      <c r="B193" s="45" t="s">
        <v>444</v>
      </c>
      <c r="C193" s="45" t="s">
        <v>428</v>
      </c>
      <c r="D193" s="45">
        <v>0</v>
      </c>
      <c r="E193" s="45">
        <v>6.6304294779999999</v>
      </c>
      <c r="F193" s="45">
        <f t="shared" si="6"/>
        <v>6.6304294779999999</v>
      </c>
      <c r="G193" s="45">
        <v>0</v>
      </c>
      <c r="H193" s="45">
        <v>0</v>
      </c>
      <c r="I193" s="45">
        <f t="shared" si="7"/>
        <v>0</v>
      </c>
      <c r="J193" s="45">
        <v>0</v>
      </c>
      <c r="K193" s="45">
        <v>0</v>
      </c>
      <c r="L193" s="45">
        <f t="shared" si="8"/>
        <v>0</v>
      </c>
    </row>
    <row r="194" spans="1:12">
      <c r="A194" s="45" t="s">
        <v>445</v>
      </c>
      <c r="B194" s="45" t="s">
        <v>446</v>
      </c>
      <c r="C194" s="45" t="s">
        <v>428</v>
      </c>
      <c r="D194" s="45">
        <v>0</v>
      </c>
      <c r="E194" s="45">
        <v>71.399075710000005</v>
      </c>
      <c r="F194" s="45">
        <f t="shared" si="6"/>
        <v>71.399075710000005</v>
      </c>
      <c r="G194" s="45">
        <v>0</v>
      </c>
      <c r="H194" s="45">
        <v>13.660396049999999</v>
      </c>
      <c r="I194" s="45">
        <f t="shared" si="7"/>
        <v>13.660396049999999</v>
      </c>
      <c r="J194" s="45">
        <v>0</v>
      </c>
      <c r="K194" s="45">
        <v>0.20286673307418801</v>
      </c>
      <c r="L194" s="45">
        <f t="shared" si="8"/>
        <v>0.20286673307418801</v>
      </c>
    </row>
    <row r="195" spans="1:12">
      <c r="A195" s="45" t="s">
        <v>447</v>
      </c>
      <c r="B195" s="45" t="s">
        <v>448</v>
      </c>
      <c r="C195" s="45" t="s">
        <v>428</v>
      </c>
      <c r="D195" s="45">
        <v>34.989148919999998</v>
      </c>
      <c r="E195" s="45">
        <v>29.341085339999999</v>
      </c>
      <c r="F195" s="45">
        <f t="shared" si="6"/>
        <v>64.330234259999997</v>
      </c>
      <c r="G195" s="45">
        <v>0</v>
      </c>
      <c r="H195" s="45">
        <v>2.5686338219999998</v>
      </c>
      <c r="I195" s="45">
        <f t="shared" si="7"/>
        <v>2.5686338219999998</v>
      </c>
      <c r="J195" s="45">
        <v>0</v>
      </c>
      <c r="K195" s="45">
        <v>0.67557239532470703</v>
      </c>
      <c r="L195" s="45">
        <f t="shared" si="8"/>
        <v>0.67557239532470703</v>
      </c>
    </row>
    <row r="196" spans="1:12">
      <c r="A196" s="45" t="s">
        <v>449</v>
      </c>
      <c r="B196" s="45" t="s">
        <v>450</v>
      </c>
      <c r="C196" s="45" t="s">
        <v>428</v>
      </c>
      <c r="D196" s="45">
        <v>0</v>
      </c>
      <c r="E196" s="45">
        <v>25.700193580000001</v>
      </c>
      <c r="F196" s="45">
        <f t="shared" si="6"/>
        <v>25.700193580000001</v>
      </c>
      <c r="G196" s="45">
        <v>0</v>
      </c>
      <c r="H196" s="45">
        <v>4.5085753049999999</v>
      </c>
      <c r="I196" s="45">
        <f t="shared" si="7"/>
        <v>4.5085753049999999</v>
      </c>
      <c r="J196" s="45">
        <v>0</v>
      </c>
      <c r="K196" s="45">
        <v>0</v>
      </c>
      <c r="L196" s="45">
        <f t="shared" si="8"/>
        <v>0</v>
      </c>
    </row>
    <row r="197" spans="1:12" ht="16">
      <c r="A197" s="46" t="s">
        <v>451</v>
      </c>
      <c r="B197" s="47"/>
      <c r="C197" s="47"/>
      <c r="D197" s="47">
        <f>SUM(D4:D196)</f>
        <v>5701.2509459700004</v>
      </c>
      <c r="E197" s="47">
        <f>SUM(E4:E196)</f>
        <v>5516.9798421450005</v>
      </c>
      <c r="F197" s="47">
        <f t="shared" ref="F197:L197" si="9">SUM(F4:F196)</f>
        <v>11218.230788114997</v>
      </c>
      <c r="G197" s="47">
        <f t="shared" si="9"/>
        <v>451.90610602399983</v>
      </c>
      <c r="H197" s="47">
        <f t="shared" si="9"/>
        <v>993.24347880251003</v>
      </c>
      <c r="I197" s="47">
        <f t="shared" si="9"/>
        <v>1445.1495848265101</v>
      </c>
      <c r="J197" s="47">
        <f t="shared" si="9"/>
        <v>158.68385080396055</v>
      </c>
      <c r="K197" s="47">
        <f t="shared" si="9"/>
        <v>316.76012736630275</v>
      </c>
      <c r="L197" s="48">
        <f t="shared" si="9"/>
        <v>475.44397817026334</v>
      </c>
    </row>
    <row r="198" spans="1:12" ht="16">
      <c r="A198" s="79" t="s">
        <v>452</v>
      </c>
      <c r="B198" s="79"/>
      <c r="C198" s="79"/>
      <c r="D198" s="79"/>
      <c r="E198" s="79"/>
      <c r="F198" s="79"/>
      <c r="G198" s="79"/>
      <c r="H198" s="79"/>
      <c r="I198" s="79"/>
      <c r="J198" s="79"/>
      <c r="K198" s="79"/>
      <c r="L198" s="79"/>
    </row>
    <row r="199" spans="1:12">
      <c r="A199" s="45" t="s">
        <v>453</v>
      </c>
      <c r="B199" s="45"/>
      <c r="C199" s="45"/>
      <c r="D199" s="45">
        <v>0</v>
      </c>
      <c r="E199" s="45">
        <v>7.7700000000000005E-5</v>
      </c>
      <c r="F199" s="45">
        <v>7.7700000000000005E-5</v>
      </c>
      <c r="G199" s="45">
        <v>0</v>
      </c>
      <c r="H199" s="45">
        <v>0</v>
      </c>
      <c r="I199" s="45">
        <v>0</v>
      </c>
      <c r="J199" s="45">
        <v>0</v>
      </c>
      <c r="K199" s="45">
        <v>0</v>
      </c>
      <c r="L199" s="45">
        <v>0</v>
      </c>
    </row>
    <row r="200" spans="1:12">
      <c r="A200" s="45" t="s">
        <v>454</v>
      </c>
      <c r="B200" s="45"/>
      <c r="C200" s="45"/>
      <c r="D200" s="45">
        <v>353.26744619999999</v>
      </c>
      <c r="E200" s="45">
        <v>64.124448180000002</v>
      </c>
      <c r="F200" s="45">
        <v>417.39189438</v>
      </c>
      <c r="G200" s="45">
        <v>0</v>
      </c>
      <c r="H200" s="45">
        <v>2.1179987000000001E-2</v>
      </c>
      <c r="I200" s="45">
        <v>2.1179987000000001E-2</v>
      </c>
      <c r="J200" s="45">
        <v>0</v>
      </c>
      <c r="K200" s="45">
        <v>0</v>
      </c>
      <c r="L200" s="45">
        <v>0</v>
      </c>
    </row>
    <row r="201" spans="1:12">
      <c r="A201" s="45" t="s">
        <v>455</v>
      </c>
      <c r="B201" s="45"/>
      <c r="C201" s="45"/>
      <c r="D201" s="45">
        <v>0.87487200099999995</v>
      </c>
      <c r="E201" s="45">
        <v>2.2531242999999999E-2</v>
      </c>
      <c r="F201" s="45">
        <v>0.89740324399999993</v>
      </c>
      <c r="G201" s="45">
        <v>7.1334649999999999E-2</v>
      </c>
      <c r="H201" s="45">
        <v>1.66E-8</v>
      </c>
      <c r="I201" s="45">
        <v>7.1334666599999999E-2</v>
      </c>
      <c r="J201" s="45">
        <v>0</v>
      </c>
      <c r="K201" s="45">
        <v>0</v>
      </c>
      <c r="L201" s="45">
        <v>0</v>
      </c>
    </row>
    <row r="202" spans="1:12">
      <c r="A202" s="45" t="s">
        <v>456</v>
      </c>
      <c r="B202" s="45"/>
      <c r="C202" s="45"/>
      <c r="D202" s="45">
        <v>0</v>
      </c>
      <c r="E202" s="45">
        <v>3.9669181999999997E-2</v>
      </c>
      <c r="F202" s="45">
        <v>3.9669181999999997E-2</v>
      </c>
      <c r="G202" s="45">
        <v>0</v>
      </c>
      <c r="H202" s="45">
        <v>1.1444517E-2</v>
      </c>
      <c r="I202" s="45">
        <v>1.1444517E-2</v>
      </c>
      <c r="J202" s="45">
        <v>0</v>
      </c>
      <c r="K202" s="45">
        <v>0</v>
      </c>
      <c r="L202" s="45">
        <v>0</v>
      </c>
    </row>
    <row r="203" spans="1:12">
      <c r="A203" s="45" t="s">
        <v>457</v>
      </c>
      <c r="B203" s="45"/>
      <c r="C203" s="45"/>
      <c r="D203" s="45">
        <v>0</v>
      </c>
      <c r="E203" s="45">
        <v>1.3567500000000001E-3</v>
      </c>
      <c r="F203" s="45">
        <v>1.3567500000000001E-3</v>
      </c>
      <c r="G203" s="45">
        <v>0</v>
      </c>
      <c r="H203" s="45">
        <v>0</v>
      </c>
      <c r="I203" s="45">
        <v>0</v>
      </c>
      <c r="J203" s="45">
        <v>0</v>
      </c>
      <c r="K203" s="45">
        <v>0</v>
      </c>
      <c r="L203" s="45">
        <v>0</v>
      </c>
    </row>
    <row r="204" spans="1:12">
      <c r="A204" s="45" t="s">
        <v>458</v>
      </c>
      <c r="B204" s="45"/>
      <c r="C204" s="45"/>
      <c r="D204" s="45">
        <v>0</v>
      </c>
      <c r="E204" s="45">
        <v>6.0745144000000001E-2</v>
      </c>
      <c r="F204" s="45">
        <v>6.0745144000000001E-2</v>
      </c>
      <c r="G204" s="45">
        <v>0</v>
      </c>
      <c r="H204" s="45">
        <v>2.0217260000000001E-2</v>
      </c>
      <c r="I204" s="45">
        <v>2.0217260000000001E-2</v>
      </c>
      <c r="J204" s="45">
        <v>0</v>
      </c>
      <c r="K204" s="45">
        <v>0</v>
      </c>
      <c r="L204" s="45">
        <v>0</v>
      </c>
    </row>
    <row r="205" spans="1:12">
      <c r="A205" s="45" t="s">
        <v>459</v>
      </c>
      <c r="B205" s="45"/>
      <c r="C205" s="45"/>
      <c r="D205" s="45">
        <v>1.357960448</v>
      </c>
      <c r="E205" s="45">
        <v>2.8818089999999999E-3</v>
      </c>
      <c r="F205" s="45">
        <v>1.3608422570000001</v>
      </c>
      <c r="G205" s="45">
        <v>9.0445820000000007E-3</v>
      </c>
      <c r="H205" s="45">
        <v>0</v>
      </c>
      <c r="I205" s="45">
        <v>9.0445820000000007E-3</v>
      </c>
      <c r="J205" s="45">
        <v>0</v>
      </c>
      <c r="K205" s="45">
        <v>0</v>
      </c>
      <c r="L205" s="45">
        <v>0</v>
      </c>
    </row>
    <row r="206" spans="1:12">
      <c r="A206" s="45" t="s">
        <v>460</v>
      </c>
      <c r="B206" s="45"/>
      <c r="C206" s="45"/>
      <c r="D206" s="45">
        <v>0</v>
      </c>
      <c r="E206" s="45">
        <v>1.5357404999999999E-2</v>
      </c>
      <c r="F206" s="45">
        <v>1.5357404999999999E-2</v>
      </c>
      <c r="G206" s="45">
        <v>0</v>
      </c>
      <c r="H206" s="45">
        <v>0</v>
      </c>
      <c r="I206" s="45">
        <v>0</v>
      </c>
      <c r="J206" s="45">
        <v>0</v>
      </c>
      <c r="K206" s="45">
        <v>0</v>
      </c>
      <c r="L206" s="45">
        <v>0</v>
      </c>
    </row>
    <row r="207" spans="1:12">
      <c r="A207" s="45" t="s">
        <v>461</v>
      </c>
      <c r="B207" s="45"/>
      <c r="C207" s="45"/>
      <c r="D207" s="45">
        <v>0</v>
      </c>
      <c r="E207" s="45">
        <v>3.4699384E-2</v>
      </c>
      <c r="F207" s="45">
        <v>3.4699384E-2</v>
      </c>
      <c r="G207" s="45">
        <v>0</v>
      </c>
      <c r="H207" s="45">
        <v>0</v>
      </c>
      <c r="I207" s="45">
        <v>0</v>
      </c>
      <c r="J207" s="45">
        <v>0</v>
      </c>
      <c r="K207" s="45">
        <v>0</v>
      </c>
      <c r="L207" s="45">
        <v>0</v>
      </c>
    </row>
    <row r="208" spans="1:12">
      <c r="A208" s="45" t="s">
        <v>462</v>
      </c>
      <c r="B208" s="45"/>
      <c r="C208" s="45"/>
      <c r="D208" s="45">
        <v>0</v>
      </c>
      <c r="E208" s="45">
        <v>1.3090770000000001E-3</v>
      </c>
      <c r="F208" s="45">
        <v>1.3090770000000001E-3</v>
      </c>
      <c r="G208" s="45">
        <v>0</v>
      </c>
      <c r="H208" s="45">
        <v>0</v>
      </c>
      <c r="I208" s="45">
        <v>0</v>
      </c>
      <c r="J208" s="45">
        <v>0</v>
      </c>
      <c r="K208" s="45">
        <v>0</v>
      </c>
      <c r="L208" s="45">
        <v>0</v>
      </c>
    </row>
    <row r="209" spans="1:12">
      <c r="A209" s="45" t="s">
        <v>463</v>
      </c>
      <c r="B209" s="45"/>
      <c r="C209" s="45"/>
      <c r="D209" s="45">
        <v>1.4475017999999999E-2</v>
      </c>
      <c r="E209" s="45">
        <v>2.66698E-4</v>
      </c>
      <c r="F209" s="45">
        <v>1.4741715999999998E-2</v>
      </c>
      <c r="G209" s="45">
        <v>0</v>
      </c>
      <c r="H209" s="45">
        <v>0</v>
      </c>
      <c r="I209" s="45">
        <v>0</v>
      </c>
      <c r="J209" s="45">
        <v>0</v>
      </c>
      <c r="K209" s="45">
        <v>0</v>
      </c>
      <c r="L209" s="45">
        <v>0</v>
      </c>
    </row>
    <row r="210" spans="1:12">
      <c r="A210" s="45" t="s">
        <v>464</v>
      </c>
      <c r="B210" s="45"/>
      <c r="C210" s="45"/>
      <c r="D210" s="45">
        <v>0</v>
      </c>
      <c r="E210" s="45">
        <v>7.3674742780000004</v>
      </c>
      <c r="F210" s="45">
        <v>7.3674742780000004</v>
      </c>
      <c r="G210" s="45">
        <v>0</v>
      </c>
      <c r="H210" s="45">
        <v>2.1655269000000001E-2</v>
      </c>
      <c r="I210" s="45">
        <v>2.1655269000000001E-2</v>
      </c>
      <c r="J210" s="45">
        <v>0</v>
      </c>
      <c r="K210" s="45">
        <v>0</v>
      </c>
      <c r="L210" s="45">
        <v>0</v>
      </c>
    </row>
    <row r="211" spans="1:12">
      <c r="A211" s="45" t="s">
        <v>465</v>
      </c>
      <c r="B211" s="45"/>
      <c r="C211" s="45"/>
      <c r="D211" s="45">
        <v>0</v>
      </c>
      <c r="E211" s="45">
        <v>8.5791589999999994E-3</v>
      </c>
      <c r="F211" s="45">
        <v>8.5791589999999994E-3</v>
      </c>
      <c r="G211" s="45">
        <v>0</v>
      </c>
      <c r="H211" s="45">
        <v>0</v>
      </c>
      <c r="I211" s="45">
        <v>0</v>
      </c>
      <c r="J211" s="45">
        <v>0</v>
      </c>
      <c r="K211" s="45">
        <v>0</v>
      </c>
      <c r="L211" s="45">
        <v>0</v>
      </c>
    </row>
    <row r="212" spans="1:12">
      <c r="A212" s="45" t="s">
        <v>466</v>
      </c>
      <c r="B212" s="45"/>
      <c r="C212" s="45"/>
      <c r="D212" s="45">
        <v>0</v>
      </c>
      <c r="E212" s="45">
        <v>1.8523109999999999E-3</v>
      </c>
      <c r="F212" s="45">
        <v>1.8523109999999999E-3</v>
      </c>
      <c r="G212" s="45">
        <v>0</v>
      </c>
      <c r="H212" s="45">
        <v>0</v>
      </c>
      <c r="I212" s="45">
        <v>0</v>
      </c>
      <c r="J212" s="45">
        <v>0</v>
      </c>
      <c r="K212" s="45">
        <v>0</v>
      </c>
      <c r="L212" s="45">
        <v>0</v>
      </c>
    </row>
    <row r="213" spans="1:12">
      <c r="A213" s="45" t="s">
        <v>467</v>
      </c>
      <c r="B213" s="45"/>
      <c r="C213" s="45"/>
      <c r="D213" s="45">
        <v>0.59842112999999997</v>
      </c>
      <c r="E213" s="45">
        <v>0</v>
      </c>
      <c r="F213" s="45">
        <v>0.59842112999999997</v>
      </c>
      <c r="G213" s="45">
        <v>3.6008580000000002E-3</v>
      </c>
      <c r="H213" s="45">
        <v>0</v>
      </c>
      <c r="I213" s="45">
        <v>3.6008580000000002E-3</v>
      </c>
      <c r="J213" s="45">
        <v>0</v>
      </c>
      <c r="K213" s="45">
        <v>0</v>
      </c>
      <c r="L213" s="45">
        <v>0</v>
      </c>
    </row>
    <row r="214" spans="1:12">
      <c r="A214" s="45" t="s">
        <v>468</v>
      </c>
      <c r="B214" s="45"/>
      <c r="C214" s="45"/>
      <c r="D214" s="45">
        <v>2.0733848099999999</v>
      </c>
      <c r="E214" s="45">
        <v>1.2295086E-2</v>
      </c>
      <c r="F214" s="45">
        <v>2.0856798959999998</v>
      </c>
      <c r="G214" s="45">
        <v>1.2126513E-2</v>
      </c>
      <c r="H214" s="45">
        <v>0</v>
      </c>
      <c r="I214" s="45">
        <v>1.2126513E-2</v>
      </c>
      <c r="J214" s="45">
        <v>0</v>
      </c>
      <c r="K214" s="45">
        <v>0</v>
      </c>
      <c r="L214" s="45">
        <v>0</v>
      </c>
    </row>
    <row r="215" spans="1:12">
      <c r="A215" s="45" t="s">
        <v>469</v>
      </c>
      <c r="B215" s="45"/>
      <c r="C215" s="45"/>
      <c r="D215" s="45">
        <v>0</v>
      </c>
      <c r="E215" s="45">
        <v>2.8307219999999999E-3</v>
      </c>
      <c r="F215" s="45">
        <v>2.8307219999999999E-3</v>
      </c>
      <c r="G215" s="45">
        <v>0</v>
      </c>
      <c r="H215" s="45">
        <v>0</v>
      </c>
      <c r="I215" s="45">
        <v>0</v>
      </c>
      <c r="J215" s="45">
        <v>0</v>
      </c>
      <c r="K215" s="45">
        <v>0</v>
      </c>
      <c r="L215" s="45">
        <v>0</v>
      </c>
    </row>
    <row r="216" spans="1:12">
      <c r="A216" s="45" t="s">
        <v>470</v>
      </c>
      <c r="B216" s="45"/>
      <c r="C216" s="45"/>
      <c r="D216" s="45">
        <v>1.8788409999999998E-2</v>
      </c>
      <c r="E216" s="45">
        <v>2.1781E-4</v>
      </c>
      <c r="F216" s="45">
        <v>1.9006219999999997E-2</v>
      </c>
      <c r="G216" s="45">
        <v>0</v>
      </c>
      <c r="H216" s="45">
        <v>0</v>
      </c>
      <c r="I216" s="45">
        <v>0</v>
      </c>
      <c r="J216" s="45">
        <v>0</v>
      </c>
      <c r="K216" s="45">
        <v>0</v>
      </c>
      <c r="L216" s="45">
        <v>0</v>
      </c>
    </row>
    <row r="217" spans="1:12">
      <c r="A217" s="45" t="s">
        <v>471</v>
      </c>
      <c r="B217" s="45"/>
      <c r="C217" s="45"/>
      <c r="D217" s="45">
        <v>0</v>
      </c>
      <c r="E217" s="45">
        <v>4.2755700000000001E-4</v>
      </c>
      <c r="F217" s="45">
        <v>4.2755700000000001E-4</v>
      </c>
      <c r="G217" s="45">
        <v>0</v>
      </c>
      <c r="H217" s="45">
        <v>0</v>
      </c>
      <c r="I217" s="45">
        <v>0</v>
      </c>
      <c r="J217" s="45">
        <v>0</v>
      </c>
      <c r="K217" s="45">
        <v>0</v>
      </c>
      <c r="L217" s="45">
        <v>0</v>
      </c>
    </row>
    <row r="218" spans="1:12">
      <c r="A218" s="45" t="s">
        <v>472</v>
      </c>
      <c r="B218" s="45"/>
      <c r="C218" s="45"/>
      <c r="D218" s="45">
        <v>0</v>
      </c>
      <c r="E218" s="45">
        <v>3.3778869000000003E-2</v>
      </c>
      <c r="F218" s="45">
        <v>3.3778869000000003E-2</v>
      </c>
      <c r="G218" s="45">
        <v>0</v>
      </c>
      <c r="H218" s="45">
        <v>0</v>
      </c>
      <c r="I218" s="45">
        <v>0</v>
      </c>
      <c r="J218" s="45">
        <v>0</v>
      </c>
      <c r="K218" s="45">
        <v>0</v>
      </c>
      <c r="L218" s="45">
        <v>0</v>
      </c>
    </row>
    <row r="219" spans="1:12">
      <c r="A219" s="45" t="s">
        <v>473</v>
      </c>
      <c r="B219" s="45"/>
      <c r="C219" s="45"/>
      <c r="D219" s="45">
        <v>0</v>
      </c>
      <c r="E219" s="45">
        <v>2.345443323</v>
      </c>
      <c r="F219" s="45">
        <v>2.345443323</v>
      </c>
      <c r="G219" s="45">
        <v>0</v>
      </c>
      <c r="H219" s="45">
        <v>0</v>
      </c>
      <c r="I219" s="45">
        <v>0</v>
      </c>
      <c r="J219" s="45">
        <v>0</v>
      </c>
      <c r="K219" s="45">
        <v>0</v>
      </c>
      <c r="L219" s="45">
        <v>0</v>
      </c>
    </row>
    <row r="220" spans="1:12">
      <c r="A220" s="45" t="s">
        <v>474</v>
      </c>
      <c r="B220" s="45"/>
      <c r="C220" s="45"/>
      <c r="D220" s="45">
        <v>0</v>
      </c>
      <c r="E220" s="45">
        <v>1.0504449999999999E-3</v>
      </c>
      <c r="F220" s="45">
        <v>1.0504449999999999E-3</v>
      </c>
      <c r="G220" s="45">
        <v>0</v>
      </c>
      <c r="H220" s="45">
        <v>0</v>
      </c>
      <c r="I220" s="45">
        <v>0</v>
      </c>
      <c r="J220" s="45">
        <v>0</v>
      </c>
      <c r="K220" s="45">
        <v>0</v>
      </c>
      <c r="L220" s="45">
        <v>0</v>
      </c>
    </row>
    <row r="221" spans="1:12">
      <c r="A221" s="45" t="s">
        <v>475</v>
      </c>
      <c r="B221" s="45"/>
      <c r="C221" s="45"/>
      <c r="D221" s="45">
        <v>0</v>
      </c>
      <c r="E221" s="45">
        <v>1.1591845999999999E-2</v>
      </c>
      <c r="F221" s="45">
        <v>1.1591845999999999E-2</v>
      </c>
      <c r="G221" s="45">
        <v>0</v>
      </c>
      <c r="H221" s="45">
        <v>5.5201180000000001E-3</v>
      </c>
      <c r="I221" s="45">
        <v>5.5201180000000001E-3</v>
      </c>
      <c r="J221" s="45">
        <v>0</v>
      </c>
      <c r="K221" s="45">
        <v>0</v>
      </c>
      <c r="L221" s="45">
        <v>0</v>
      </c>
    </row>
    <row r="222" spans="1:12">
      <c r="A222" s="45" t="s">
        <v>476</v>
      </c>
      <c r="B222" s="45"/>
      <c r="C222" s="45"/>
      <c r="D222" s="45">
        <v>0</v>
      </c>
      <c r="E222" s="45">
        <v>5.4599999999999999E-8</v>
      </c>
      <c r="F222" s="45">
        <v>5.4599999999999999E-8</v>
      </c>
      <c r="G222" s="45">
        <v>0</v>
      </c>
      <c r="H222" s="45">
        <v>0</v>
      </c>
      <c r="I222" s="45">
        <v>0</v>
      </c>
      <c r="J222" s="45">
        <v>0</v>
      </c>
      <c r="K222" s="45">
        <v>0</v>
      </c>
      <c r="L222" s="45">
        <v>0</v>
      </c>
    </row>
    <row r="223" spans="1:12">
      <c r="A223" s="45" t="s">
        <v>477</v>
      </c>
      <c r="B223" s="45"/>
      <c r="C223" s="45"/>
      <c r="D223" s="45">
        <v>0</v>
      </c>
      <c r="E223" s="45">
        <v>0.14959250800000001</v>
      </c>
      <c r="F223" s="45">
        <v>0.14959250800000001</v>
      </c>
      <c r="G223" s="45">
        <v>0</v>
      </c>
      <c r="H223" s="45">
        <v>1.2234471E-2</v>
      </c>
      <c r="I223" s="45">
        <v>1.2234471E-2</v>
      </c>
      <c r="J223" s="45">
        <v>0</v>
      </c>
      <c r="K223" s="45">
        <v>0</v>
      </c>
      <c r="L223" s="45">
        <v>0</v>
      </c>
    </row>
    <row r="224" spans="1:12">
      <c r="A224" s="45" t="s">
        <v>478</v>
      </c>
      <c r="B224" s="45"/>
      <c r="C224" s="45"/>
      <c r="D224" s="45">
        <v>0</v>
      </c>
      <c r="E224" s="45">
        <v>2.67941E-4</v>
      </c>
      <c r="F224" s="45">
        <v>2.67941E-4</v>
      </c>
      <c r="G224" s="45">
        <v>0</v>
      </c>
      <c r="H224" s="45">
        <v>0</v>
      </c>
      <c r="I224" s="45">
        <v>0</v>
      </c>
      <c r="J224" s="45">
        <v>0</v>
      </c>
      <c r="K224" s="45">
        <v>0</v>
      </c>
      <c r="L224" s="45">
        <v>0</v>
      </c>
    </row>
    <row r="225" spans="1:12">
      <c r="A225" s="45" t="s">
        <v>479</v>
      </c>
      <c r="B225" s="45"/>
      <c r="C225" s="45"/>
      <c r="D225" s="45">
        <v>0</v>
      </c>
      <c r="E225" s="45">
        <v>5.8499999999999999E-6</v>
      </c>
      <c r="F225" s="45">
        <v>5.8499999999999999E-6</v>
      </c>
      <c r="G225" s="45">
        <v>0</v>
      </c>
      <c r="H225" s="45">
        <v>0</v>
      </c>
      <c r="I225" s="45">
        <v>0</v>
      </c>
      <c r="J225" s="45">
        <v>0</v>
      </c>
      <c r="K225" s="45">
        <v>0</v>
      </c>
      <c r="L225" s="45">
        <v>0</v>
      </c>
    </row>
    <row r="226" spans="1:12">
      <c r="A226" s="45" t="s">
        <v>480</v>
      </c>
      <c r="B226" s="45"/>
      <c r="C226" s="45"/>
      <c r="D226" s="45">
        <v>5.1732271000000001</v>
      </c>
      <c r="E226" s="45">
        <v>2.3186600000000001E-4</v>
      </c>
      <c r="F226" s="45">
        <v>5.1734589660000001</v>
      </c>
      <c r="G226" s="45">
        <v>4.0472598999999998E-2</v>
      </c>
      <c r="H226" s="45">
        <v>0</v>
      </c>
      <c r="I226" s="45">
        <v>4.0472598999999998E-2</v>
      </c>
      <c r="J226" s="45">
        <v>0</v>
      </c>
      <c r="K226" s="45">
        <v>0</v>
      </c>
      <c r="L226" s="45">
        <v>0</v>
      </c>
    </row>
    <row r="227" spans="1:12">
      <c r="A227" s="45" t="s">
        <v>481</v>
      </c>
      <c r="B227" s="45"/>
      <c r="C227" s="45"/>
      <c r="D227" s="45">
        <v>0</v>
      </c>
      <c r="E227" s="45">
        <v>3.5375700000000001E-4</v>
      </c>
      <c r="F227" s="45">
        <v>3.5375700000000001E-4</v>
      </c>
      <c r="G227" s="45">
        <v>0</v>
      </c>
      <c r="H227" s="45">
        <v>0</v>
      </c>
      <c r="I227" s="45">
        <v>0</v>
      </c>
      <c r="J227" s="45">
        <v>0</v>
      </c>
      <c r="K227" s="45">
        <v>0</v>
      </c>
      <c r="L227" s="45">
        <v>0</v>
      </c>
    </row>
    <row r="228" spans="1:12">
      <c r="A228" s="45" t="s">
        <v>482</v>
      </c>
      <c r="B228" s="45"/>
      <c r="C228" s="45"/>
      <c r="D228" s="45">
        <v>0</v>
      </c>
      <c r="E228" s="45">
        <v>2.4800005999999999E-2</v>
      </c>
      <c r="F228" s="45">
        <v>2.4800005999999999E-2</v>
      </c>
      <c r="G228" s="45">
        <v>0</v>
      </c>
      <c r="H228" s="45">
        <v>0</v>
      </c>
      <c r="I228" s="45">
        <v>0</v>
      </c>
      <c r="J228" s="45">
        <v>0</v>
      </c>
      <c r="K228" s="45">
        <v>0</v>
      </c>
      <c r="L228" s="45">
        <v>0</v>
      </c>
    </row>
    <row r="229" spans="1:12">
      <c r="A229" s="45" t="s">
        <v>483</v>
      </c>
      <c r="B229" s="45"/>
      <c r="C229" s="45"/>
      <c r="D229" s="45">
        <v>0</v>
      </c>
      <c r="E229" s="45">
        <v>127.214339</v>
      </c>
      <c r="F229" s="45">
        <v>127.214339</v>
      </c>
      <c r="G229" s="45">
        <v>0</v>
      </c>
      <c r="H229" s="45">
        <v>14.89015249</v>
      </c>
      <c r="I229" s="45">
        <v>14.89015249</v>
      </c>
      <c r="J229" s="45">
        <v>0</v>
      </c>
      <c r="K229" s="45">
        <v>3.8882210641168</v>
      </c>
      <c r="L229" s="45">
        <v>3.8882210641168</v>
      </c>
    </row>
    <row r="230" spans="1:12">
      <c r="A230" s="45" t="s">
        <v>484</v>
      </c>
      <c r="B230" s="45"/>
      <c r="C230" s="45"/>
      <c r="D230" s="45">
        <v>0</v>
      </c>
      <c r="E230" s="45">
        <v>9.3228899999999999E-4</v>
      </c>
      <c r="F230" s="45">
        <v>9.3228899999999999E-4</v>
      </c>
      <c r="G230" s="45">
        <v>0</v>
      </c>
      <c r="H230" s="45">
        <v>2.0421600000000001E-4</v>
      </c>
      <c r="I230" s="45">
        <v>2.0421600000000001E-4</v>
      </c>
      <c r="J230" s="45">
        <v>0</v>
      </c>
      <c r="K230" s="45">
        <v>0</v>
      </c>
      <c r="L230" s="45">
        <v>0</v>
      </c>
    </row>
    <row r="231" spans="1:12">
      <c r="A231" s="45" t="s">
        <v>485</v>
      </c>
      <c r="B231" s="45"/>
      <c r="C231" s="45"/>
      <c r="D231" s="45">
        <v>0</v>
      </c>
      <c r="E231" s="45">
        <v>4.6999999999999997E-5</v>
      </c>
      <c r="F231" s="45">
        <v>4.6999999999999997E-5</v>
      </c>
      <c r="G231" s="45">
        <v>0</v>
      </c>
      <c r="H231" s="45">
        <v>0</v>
      </c>
      <c r="I231" s="45">
        <v>0</v>
      </c>
      <c r="J231" s="45">
        <v>0</v>
      </c>
      <c r="K231" s="45">
        <v>0</v>
      </c>
      <c r="L231" s="45">
        <v>0</v>
      </c>
    </row>
    <row r="232" spans="1:12">
      <c r="A232" s="45" t="s">
        <v>486</v>
      </c>
      <c r="B232" s="45"/>
      <c r="C232" s="45"/>
      <c r="D232" s="45">
        <v>0</v>
      </c>
      <c r="E232" s="45">
        <v>0.32782096100000002</v>
      </c>
      <c r="F232" s="45">
        <v>0.32782096100000002</v>
      </c>
      <c r="G232" s="45">
        <v>0</v>
      </c>
      <c r="H232" s="45">
        <v>6.1099999999999995E-7</v>
      </c>
      <c r="I232" s="45">
        <v>6.1099999999999995E-7</v>
      </c>
      <c r="J232" s="45">
        <v>0</v>
      </c>
      <c r="K232" s="45">
        <v>0</v>
      </c>
      <c r="L232" s="45">
        <v>0</v>
      </c>
    </row>
    <row r="233" spans="1:12" ht="17" thickBot="1">
      <c r="A233" s="49" t="s">
        <v>451</v>
      </c>
      <c r="B233" s="50"/>
      <c r="C233" s="50"/>
      <c r="D233" s="50">
        <f>SUM(D199:D232)</f>
        <v>363.37857511699997</v>
      </c>
      <c r="E233" s="50">
        <f t="shared" ref="E233:L233" si="10">SUM(E199:E232)</f>
        <v>201.80727521059998</v>
      </c>
      <c r="F233" s="50">
        <f t="shared" si="10"/>
        <v>565.18585032760006</v>
      </c>
      <c r="G233" s="50">
        <f t="shared" si="10"/>
        <v>0.13657920200000001</v>
      </c>
      <c r="H233" s="50">
        <f t="shared" si="10"/>
        <v>14.982608955600002</v>
      </c>
      <c r="I233" s="50">
        <f t="shared" si="10"/>
        <v>15.119188157600002</v>
      </c>
      <c r="J233" s="50">
        <f t="shared" si="10"/>
        <v>0</v>
      </c>
      <c r="K233" s="50">
        <f t="shared" si="10"/>
        <v>3.8882210641168</v>
      </c>
      <c r="L233" s="51">
        <f t="shared" si="10"/>
        <v>3.8882210641168</v>
      </c>
    </row>
    <row r="234" spans="1:12" ht="17" thickBot="1">
      <c r="A234" s="52" t="s">
        <v>487</v>
      </c>
      <c r="B234" s="53"/>
      <c r="C234" s="53"/>
      <c r="D234" s="53">
        <f>D233+D197</f>
        <v>6064.6295210870003</v>
      </c>
      <c r="E234" s="53">
        <f t="shared" ref="E234:L234" si="11">E233+E197</f>
        <v>5718.7871173556005</v>
      </c>
      <c r="F234" s="53">
        <f t="shared" si="11"/>
        <v>11783.416638442597</v>
      </c>
      <c r="G234" s="53">
        <f t="shared" si="11"/>
        <v>452.04268522599983</v>
      </c>
      <c r="H234" s="53">
        <f t="shared" si="11"/>
        <v>1008.22608775811</v>
      </c>
      <c r="I234" s="53">
        <f t="shared" si="11"/>
        <v>1460.2687729841102</v>
      </c>
      <c r="J234" s="53">
        <f t="shared" si="11"/>
        <v>158.68385080396055</v>
      </c>
      <c r="K234" s="53">
        <f t="shared" si="11"/>
        <v>320.64834843041956</v>
      </c>
      <c r="L234" s="54">
        <f t="shared" si="11"/>
        <v>479.33219923438014</v>
      </c>
    </row>
  </sheetData>
  <mergeCells count="4">
    <mergeCell ref="D1:F1"/>
    <mergeCell ref="G1:I1"/>
    <mergeCell ref="J1:L1"/>
    <mergeCell ref="A198:L19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C5357-8A7C-4C58-982F-BDA98F0A2241}">
  <dimension ref="A1:C5"/>
  <sheetViews>
    <sheetView workbookViewId="0">
      <selection activeCell="B11" sqref="B11"/>
    </sheetView>
  </sheetViews>
  <sheetFormatPr baseColWidth="10" defaultColWidth="8.83203125" defaultRowHeight="15"/>
  <cols>
    <col min="1" max="1" width="26.6640625" customWidth="1"/>
    <col min="2" max="2" width="36.33203125" customWidth="1"/>
    <col min="3" max="3" width="43.6640625" customWidth="1"/>
  </cols>
  <sheetData>
    <row r="1" spans="1:3" ht="18" thickBot="1">
      <c r="A1" s="2" t="s">
        <v>488</v>
      </c>
      <c r="B1" s="3" t="s">
        <v>489</v>
      </c>
      <c r="C1" s="3" t="s">
        <v>490</v>
      </c>
    </row>
    <row r="2" spans="1:3" ht="18" thickBot="1">
      <c r="A2" s="4" t="s">
        <v>491</v>
      </c>
      <c r="B2" s="5" t="s">
        <v>492</v>
      </c>
      <c r="C2" s="5" t="s">
        <v>493</v>
      </c>
    </row>
    <row r="3" spans="1:3" ht="18" thickBot="1">
      <c r="A3" s="4" t="s">
        <v>494</v>
      </c>
      <c r="B3" s="5" t="s">
        <v>495</v>
      </c>
      <c r="C3" s="5" t="s">
        <v>496</v>
      </c>
    </row>
    <row r="4" spans="1:3" ht="18" thickBot="1">
      <c r="A4" s="4" t="s">
        <v>497</v>
      </c>
      <c r="B4" s="5" t="s">
        <v>498</v>
      </c>
      <c r="C4" s="5" t="s">
        <v>499</v>
      </c>
    </row>
    <row r="5" spans="1:3" ht="18" thickBot="1">
      <c r="A5" s="4" t="s">
        <v>500</v>
      </c>
      <c r="B5" s="5" t="s">
        <v>501</v>
      </c>
      <c r="C5" s="5" t="s">
        <v>502</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B8A8-FEB2-42EE-AA0C-088344D2CAC5}">
  <dimension ref="A1:D7"/>
  <sheetViews>
    <sheetView tabSelected="1" workbookViewId="0">
      <selection activeCell="C4" sqref="C4"/>
    </sheetView>
  </sheetViews>
  <sheetFormatPr baseColWidth="10" defaultColWidth="8.83203125" defaultRowHeight="15"/>
  <cols>
    <col min="1" max="1" width="26.5" style="7" customWidth="1"/>
    <col min="2" max="2" width="24.6640625" style="7" customWidth="1"/>
    <col min="3" max="3" width="79.5" style="7" customWidth="1"/>
  </cols>
  <sheetData>
    <row r="1" spans="1:4" ht="17" thickBot="1">
      <c r="A1" s="8" t="s">
        <v>59</v>
      </c>
      <c r="B1" s="8" t="s">
        <v>503</v>
      </c>
      <c r="C1" s="8" t="s">
        <v>504</v>
      </c>
      <c r="D1" s="6"/>
    </row>
    <row r="2" spans="1:4" ht="60">
      <c r="A2" s="9" t="s">
        <v>62</v>
      </c>
      <c r="B2" s="9" t="s">
        <v>535</v>
      </c>
      <c r="C2" s="10" t="s">
        <v>505</v>
      </c>
      <c r="D2" s="6"/>
    </row>
    <row r="3" spans="1:4" ht="60">
      <c r="A3" s="9" t="s">
        <v>131</v>
      </c>
      <c r="B3" s="10" t="s">
        <v>534</v>
      </c>
      <c r="C3" s="10" t="s">
        <v>506</v>
      </c>
      <c r="D3" s="6"/>
    </row>
    <row r="4" spans="1:4" ht="120">
      <c r="A4" s="9" t="s">
        <v>198</v>
      </c>
      <c r="B4" s="10" t="s">
        <v>507</v>
      </c>
      <c r="C4" s="10" t="s">
        <v>508</v>
      </c>
      <c r="D4" s="6"/>
    </row>
    <row r="5" spans="1:4" ht="90">
      <c r="A5" s="9" t="s">
        <v>339</v>
      </c>
      <c r="B5" s="10" t="s">
        <v>533</v>
      </c>
      <c r="C5" s="10" t="s">
        <v>509</v>
      </c>
      <c r="D5" s="6"/>
    </row>
    <row r="6" spans="1:4" ht="16">
      <c r="A6" s="80" t="s">
        <v>428</v>
      </c>
      <c r="B6" s="82" t="s">
        <v>536</v>
      </c>
      <c r="C6" s="82" t="s">
        <v>510</v>
      </c>
      <c r="D6" s="6"/>
    </row>
    <row r="7" spans="1:4" ht="17" thickBot="1">
      <c r="A7" s="81"/>
      <c r="B7" s="83"/>
      <c r="C7" s="83"/>
      <c r="D7" s="6"/>
    </row>
  </sheetData>
  <mergeCells count="3">
    <mergeCell ref="A6:A7"/>
    <mergeCell ref="B6:B7"/>
    <mergeCell ref="C6:C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B8E7E01FDBC894A8118D024CD01B609" ma:contentTypeVersion="16" ma:contentTypeDescription="Create a new document." ma:contentTypeScope="" ma:versionID="fcfe484d010e6b69471e898cc26a82ed">
  <xsd:schema xmlns:xsd="http://www.w3.org/2001/XMLSchema" xmlns:xs="http://www.w3.org/2001/XMLSchema" xmlns:p="http://schemas.microsoft.com/office/2006/metadata/properties" xmlns:ns2="c726f2c6-9946-4811-9843-facded7c8750" xmlns:ns3="767e6690-7a14-4d32-91ce-7a1186ad202b" targetNamespace="http://schemas.microsoft.com/office/2006/metadata/properties" ma:root="true" ma:fieldsID="ac5204ee13610b869d64dc589081f149" ns2:_="" ns3:_="">
    <xsd:import namespace="c726f2c6-9946-4811-9843-facded7c8750"/>
    <xsd:import namespace="767e6690-7a14-4d32-91ce-7a1186ad202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26f2c6-9946-4811-9843-facded7c87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b2b414a-4870-4b76-be62-ecc4760d58d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7e6690-7a14-4d32-91ce-7a1186ad202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476aed15-24d2-4039-88a1-8d285bf7c786}" ma:internalName="TaxCatchAll" ma:showField="CatchAllData" ma:web="767e6690-7a14-4d32-91ce-7a1186ad20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FB6CC4-4E5F-4C67-BEEC-C44750475B17}">
  <ds:schemaRefs>
    <ds:schemaRef ds:uri="http://schemas.microsoft.com/sharepoint/v3/contenttype/forms"/>
  </ds:schemaRefs>
</ds:datastoreItem>
</file>

<file path=customXml/itemProps2.xml><?xml version="1.0" encoding="utf-8"?>
<ds:datastoreItem xmlns:ds="http://schemas.openxmlformats.org/officeDocument/2006/customXml" ds:itemID="{77BFC406-CF91-4A22-A922-AD109D8A0E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26f2c6-9946-4811-9843-facded7c8750"/>
    <ds:schemaRef ds:uri="767e6690-7a14-4d32-91ce-7a1186ad20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S1</vt:lpstr>
      <vt:lpstr>S2</vt:lpstr>
      <vt:lpstr>S3</vt:lpstr>
      <vt:lpstr>S4</vt:lpstr>
      <vt:lpstr>S5</vt:lpstr>
      <vt:lpstr>S6</vt:lpstr>
      <vt:lpstr>S7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GIDDEN Matthew</dc:creator>
  <cp:keywords/>
  <dc:description/>
  <cp:lastModifiedBy>Gidden, Matthew J</cp:lastModifiedBy>
  <cp:revision/>
  <dcterms:created xsi:type="dcterms:W3CDTF">2015-06-05T18:17:20Z</dcterms:created>
  <dcterms:modified xsi:type="dcterms:W3CDTF">2025-06-22T18:06:36Z</dcterms:modified>
  <cp:category/>
  <cp:contentStatus/>
</cp:coreProperties>
</file>