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Coca PSAM/resubmission/Final/Finalized files for Submission/"/>
    </mc:Choice>
  </mc:AlternateContent>
  <xr:revisionPtr revIDLastSave="116" documentId="8_{5ADF07AD-7BD8-4667-BD05-AACA0B1D15A1}" xr6:coauthVersionLast="47" xr6:coauthVersionMax="47" xr10:uidLastSave="{5FBBB7D1-2A6E-4A65-ABDA-F82C73709AE0}"/>
  <bookViews>
    <workbookView xWindow="-120" yWindow="-120" windowWidth="38640" windowHeight="21240" activeTab="2" xr2:uid="{FBD99CED-5DF6-452A-9F6A-1F9D8182A965}"/>
  </bookViews>
  <sheets>
    <sheet name="3e" sheetId="1" r:id="rId1"/>
    <sheet name="3f" sheetId="2" r:id="rId2"/>
    <sheet name="3g" sheetId="3" r:id="rId3"/>
    <sheet name="3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3" l="1"/>
  <c r="R29" i="3"/>
  <c r="S28" i="3"/>
  <c r="R28" i="3"/>
  <c r="S27" i="3"/>
  <c r="R27" i="3"/>
  <c r="S26" i="3"/>
  <c r="R26" i="3"/>
  <c r="S25" i="3"/>
  <c r="R25" i="3"/>
  <c r="S11" i="3"/>
  <c r="R11" i="3"/>
  <c r="S10" i="3"/>
  <c r="R10" i="3"/>
  <c r="S9" i="3"/>
  <c r="R9" i="3"/>
  <c r="S8" i="3"/>
  <c r="R8" i="3"/>
  <c r="S7" i="3"/>
  <c r="R7" i="3"/>
  <c r="R29" i="4"/>
  <c r="S29" i="4"/>
  <c r="S26" i="4"/>
  <c r="S27" i="4"/>
  <c r="S28" i="4"/>
  <c r="S25" i="4"/>
  <c r="R25" i="4"/>
  <c r="R28" i="4"/>
  <c r="R27" i="4"/>
  <c r="R26" i="4"/>
  <c r="S11" i="4"/>
  <c r="R11" i="4"/>
  <c r="S10" i="4"/>
  <c r="R10" i="4"/>
  <c r="S9" i="4"/>
  <c r="R9" i="4"/>
  <c r="S8" i="4"/>
  <c r="R8" i="4"/>
  <c r="S7" i="4"/>
  <c r="R7" i="4"/>
  <c r="S34" i="1"/>
  <c r="S7" i="1"/>
  <c r="R7" i="1"/>
  <c r="S26" i="2"/>
  <c r="S27" i="2"/>
  <c r="S28" i="2"/>
  <c r="S29" i="2"/>
  <c r="S30" i="2"/>
  <c r="S31" i="2"/>
  <c r="S32" i="2"/>
  <c r="S33" i="2"/>
  <c r="S34" i="2"/>
  <c r="S25" i="2"/>
  <c r="S26" i="1"/>
  <c r="S27" i="1"/>
  <c r="S28" i="1"/>
  <c r="S29" i="1"/>
  <c r="S30" i="1"/>
  <c r="S31" i="1"/>
  <c r="S32" i="1"/>
  <c r="S33" i="1"/>
  <c r="S25" i="1"/>
  <c r="R34" i="1"/>
  <c r="R33" i="1"/>
  <c r="R32" i="1"/>
  <c r="R31" i="1"/>
  <c r="R30" i="1"/>
  <c r="R29" i="1"/>
  <c r="R28" i="1"/>
  <c r="R27" i="1"/>
  <c r="R26" i="1"/>
  <c r="R25" i="1"/>
  <c r="S16" i="1"/>
  <c r="R16" i="1"/>
  <c r="S15" i="1"/>
  <c r="R15" i="1"/>
  <c r="S14" i="1"/>
  <c r="R14" i="1"/>
  <c r="S13" i="1"/>
  <c r="R13" i="1"/>
  <c r="S12" i="1"/>
  <c r="R12" i="1"/>
  <c r="S11" i="1"/>
  <c r="R11" i="1"/>
  <c r="S10" i="1"/>
  <c r="R10" i="1"/>
  <c r="S9" i="1"/>
  <c r="R9" i="1"/>
  <c r="S8" i="1"/>
  <c r="R8" i="1"/>
  <c r="R26" i="2"/>
  <c r="R27" i="2"/>
  <c r="R28" i="2"/>
  <c r="R29" i="2"/>
  <c r="R30" i="2"/>
  <c r="R31" i="2"/>
  <c r="R32" i="2"/>
  <c r="R33" i="2"/>
  <c r="R34" i="2"/>
  <c r="R8" i="2"/>
  <c r="R9" i="2"/>
  <c r="R10" i="2"/>
  <c r="R11" i="2"/>
  <c r="R12" i="2"/>
  <c r="R13" i="2"/>
  <c r="R14" i="2"/>
  <c r="R15" i="2"/>
  <c r="R16" i="2"/>
  <c r="S8" i="2"/>
  <c r="S9" i="2"/>
  <c r="S10" i="2"/>
  <c r="S11" i="2"/>
  <c r="S12" i="2"/>
  <c r="S13" i="2"/>
  <c r="S14" i="2"/>
  <c r="S15" i="2"/>
  <c r="S16" i="2"/>
  <c r="R25" i="2"/>
  <c r="S7" i="2"/>
  <c r="R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tc={8734867B-F6C4-4CED-9A7C-844D6512FAE6}</author>
    <author>tc={1B827E7C-C1A6-47C2-8614-F4740808AF8E}</author>
  </authors>
  <commentList>
    <comment ref="F9" authorId="0" shapeId="0" xr:uid="{8734867B-F6C4-4CED-9A7C-844D6512FAE6}">
      <text>
        <t>[Threaded comment]
Your version of Excel allows you to read this threaded comment; however, any edits to it will get removed if the file is opened in a newer version of Excel. Learn more: https://go.microsoft.com/fwlink/?linkid=870924
Comment:
    Catheter line was disconnected</t>
      </text>
    </comment>
    <comment ref="I9" authorId="1" shapeId="0" xr:uid="{1B827E7C-C1A6-47C2-8614-F4740808AF8E}">
      <text>
        <t>[Threaded comment]
Your version of Excel allows you to read this threaded comment; however, any edits to it will get removed if the file is opened in a newer version of Excel. Learn more: https://go.microsoft.com/fwlink/?linkid=870924
Comment:
    Catheter line was disconnected</t>
      </text>
    </comment>
  </commentList>
</comments>
</file>

<file path=xl/sharedStrings.xml><?xml version="1.0" encoding="utf-8"?>
<sst xmlns="http://schemas.openxmlformats.org/spreadsheetml/2006/main" count="138" uniqueCount="22">
  <si>
    <t>Control</t>
  </si>
  <si>
    <t>Rat 1</t>
  </si>
  <si>
    <t>Rat 2</t>
  </si>
  <si>
    <t>Rat 3</t>
  </si>
  <si>
    <t>Rat 4</t>
  </si>
  <si>
    <t>Rat 5</t>
  </si>
  <si>
    <t>Rat 6</t>
  </si>
  <si>
    <t>Rat 7</t>
  </si>
  <si>
    <t>Rat 8</t>
  </si>
  <si>
    <t>Rat 9</t>
  </si>
  <si>
    <t>Rat 10</t>
  </si>
  <si>
    <t>Rat 11</t>
  </si>
  <si>
    <t>Rat 12</t>
  </si>
  <si>
    <t>Rat 13</t>
  </si>
  <si>
    <t>Rat 14</t>
  </si>
  <si>
    <t>Rat 15</t>
  </si>
  <si>
    <t>Session</t>
  </si>
  <si>
    <t>Coca-5HT3</t>
  </si>
  <si>
    <t>Mean</t>
  </si>
  <si>
    <t>SEM</t>
  </si>
  <si>
    <t>Dose</t>
  </si>
  <si>
    <t>60*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</si>
</sst>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8"/>
      <name val="Aptos Narrow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elides, Michael (NIH/NIDA) [E]" id="{79142141-9F17-4744-93F6-22D177A29D10}" userId="S::michaelidesm@nih.gov::70ad82ec-b5bc-4146-80fd-08cf770cdeb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9" dT="2025-04-22T18:36:00.56" personId="{79142141-9F17-4744-93F6-22D177A29D10}" id="{8734867B-F6C4-4CED-9A7C-844D6512FAE6}">
    <text>Catheter line was disconnected</text>
  </threadedComment>
  <threadedComment ref="I9" dT="2025-04-22T18:37:25.93" personId="{79142141-9F17-4744-93F6-22D177A29D10}" id="{1B827E7C-C1A6-47C2-8614-F4740808AF8E}">
    <text>Catheter line was disconnected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511B-9BF3-45CD-B95F-C7E4665D687D}">
  <dimension ref="A4:S34"/>
  <sheetViews>
    <sheetView workbookViewId="0">
      <selection activeCell="B5" sqref="B5"/>
    </sheetView>
  </sheetViews>
  <sheetFormatPr defaultRowHeight="15" x14ac:dyDescent="0.25"/>
  <sheetData>
    <row r="4" spans="1:19" x14ac:dyDescent="0.25">
      <c r="A4" t="s">
        <v>0</v>
      </c>
    </row>
    <row r="6" spans="1:19" x14ac:dyDescent="0.25">
      <c r="A6" t="s">
        <v>16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R6" s="2" t="s">
        <v>18</v>
      </c>
      <c r="S6" s="2" t="s">
        <v>19</v>
      </c>
    </row>
    <row r="7" spans="1:19" x14ac:dyDescent="0.25">
      <c r="A7">
        <v>1</v>
      </c>
      <c r="B7" s="3">
        <v>80</v>
      </c>
      <c r="C7" s="3">
        <v>37</v>
      </c>
      <c r="D7" s="3">
        <v>94</v>
      </c>
      <c r="E7" s="3">
        <v>133</v>
      </c>
      <c r="F7" s="3">
        <v>75</v>
      </c>
      <c r="G7" s="3">
        <v>99</v>
      </c>
      <c r="H7" s="3">
        <v>55</v>
      </c>
      <c r="I7" s="3">
        <v>122</v>
      </c>
      <c r="J7" s="3">
        <v>42</v>
      </c>
      <c r="K7" s="3">
        <v>28</v>
      </c>
      <c r="L7" s="3">
        <v>69</v>
      </c>
      <c r="M7" s="3">
        <v>116</v>
      </c>
      <c r="N7" s="3">
        <v>43</v>
      </c>
      <c r="O7" s="3">
        <v>36</v>
      </c>
      <c r="P7" s="3">
        <v>17</v>
      </c>
      <c r="R7">
        <f>AVERAGE(B7:P7)</f>
        <v>69.733333333333334</v>
      </c>
      <c r="S7">
        <f>STDEV(B7:P7)/SQRT(15)</f>
        <v>9.483553014444416</v>
      </c>
    </row>
    <row r="8" spans="1:19" x14ac:dyDescent="0.25">
      <c r="A8">
        <v>2</v>
      </c>
      <c r="B8" s="3">
        <v>127</v>
      </c>
      <c r="C8" s="3">
        <v>96</v>
      </c>
      <c r="D8" s="3">
        <v>122</v>
      </c>
      <c r="E8" s="3">
        <v>184</v>
      </c>
      <c r="F8" s="3">
        <v>120</v>
      </c>
      <c r="G8" s="3">
        <v>122</v>
      </c>
      <c r="H8" s="3">
        <v>80</v>
      </c>
      <c r="I8" s="3">
        <v>200</v>
      </c>
      <c r="J8" s="3">
        <v>106</v>
      </c>
      <c r="K8" s="3">
        <v>59</v>
      </c>
      <c r="L8" s="3">
        <v>127</v>
      </c>
      <c r="M8" s="3">
        <v>122</v>
      </c>
      <c r="N8" s="3">
        <v>80</v>
      </c>
      <c r="O8" s="3">
        <v>121</v>
      </c>
      <c r="P8" s="3">
        <v>59</v>
      </c>
      <c r="R8">
        <f t="shared" ref="R8:R16" si="0">AVERAGE(B8:P8)</f>
        <v>115</v>
      </c>
      <c r="S8">
        <f t="shared" ref="S8:S16" si="1">STDEV(B8:P8)/SQRT(15)</f>
        <v>10.152644506540669</v>
      </c>
    </row>
    <row r="9" spans="1:19" x14ac:dyDescent="0.25">
      <c r="A9">
        <v>3</v>
      </c>
      <c r="B9" s="3">
        <v>143</v>
      </c>
      <c r="C9" s="3">
        <v>108</v>
      </c>
      <c r="D9" s="3">
        <v>111</v>
      </c>
      <c r="E9" s="3">
        <v>195</v>
      </c>
      <c r="F9" s="3">
        <v>143</v>
      </c>
      <c r="G9" s="3">
        <v>157</v>
      </c>
      <c r="H9" s="3">
        <v>83</v>
      </c>
      <c r="I9" s="3">
        <v>200</v>
      </c>
      <c r="J9" s="3">
        <v>169</v>
      </c>
      <c r="K9" s="3">
        <v>94</v>
      </c>
      <c r="L9" s="3">
        <v>116</v>
      </c>
      <c r="M9" s="3">
        <v>135</v>
      </c>
      <c r="N9" s="3">
        <v>106</v>
      </c>
      <c r="O9" s="3">
        <v>141</v>
      </c>
      <c r="P9" s="3">
        <v>123</v>
      </c>
      <c r="R9">
        <f t="shared" si="0"/>
        <v>134.93333333333334</v>
      </c>
      <c r="S9">
        <f t="shared" si="1"/>
        <v>8.9082447988829685</v>
      </c>
    </row>
    <row r="10" spans="1:19" x14ac:dyDescent="0.25">
      <c r="A10">
        <v>4</v>
      </c>
      <c r="B10" s="3">
        <v>114</v>
      </c>
      <c r="C10" s="3">
        <v>128</v>
      </c>
      <c r="D10" s="3">
        <v>163</v>
      </c>
      <c r="E10" s="3">
        <v>200</v>
      </c>
      <c r="F10" s="3">
        <v>124</v>
      </c>
      <c r="G10" s="3">
        <v>123</v>
      </c>
      <c r="H10" s="3">
        <v>109</v>
      </c>
      <c r="I10" s="3">
        <v>200</v>
      </c>
      <c r="J10" s="3">
        <v>132</v>
      </c>
      <c r="K10" s="3">
        <v>94</v>
      </c>
      <c r="L10" s="3">
        <v>105</v>
      </c>
      <c r="M10" s="3">
        <v>189</v>
      </c>
      <c r="N10" s="3">
        <v>109</v>
      </c>
      <c r="O10" s="3">
        <v>176</v>
      </c>
      <c r="P10" s="3">
        <v>109</v>
      </c>
      <c r="R10">
        <f t="shared" si="0"/>
        <v>138.33333333333334</v>
      </c>
      <c r="S10">
        <f t="shared" si="1"/>
        <v>9.5212377480014734</v>
      </c>
    </row>
    <row r="11" spans="1:19" x14ac:dyDescent="0.25">
      <c r="A11">
        <v>5</v>
      </c>
      <c r="B11" s="3">
        <v>107</v>
      </c>
      <c r="C11" s="3">
        <v>96</v>
      </c>
      <c r="D11" s="3">
        <v>47</v>
      </c>
      <c r="E11" s="3">
        <v>194</v>
      </c>
      <c r="F11" s="3">
        <v>144</v>
      </c>
      <c r="G11" s="3">
        <v>130</v>
      </c>
      <c r="H11" s="3">
        <v>126</v>
      </c>
      <c r="I11" s="3">
        <v>196</v>
      </c>
      <c r="J11" s="3">
        <v>151</v>
      </c>
      <c r="K11" s="3">
        <v>161</v>
      </c>
      <c r="L11" s="3">
        <v>121</v>
      </c>
      <c r="M11" s="3">
        <v>159</v>
      </c>
      <c r="N11" s="3">
        <v>94</v>
      </c>
      <c r="O11" s="3">
        <v>119</v>
      </c>
      <c r="P11" s="3">
        <v>132</v>
      </c>
      <c r="R11">
        <f t="shared" si="0"/>
        <v>131.80000000000001</v>
      </c>
      <c r="S11">
        <f t="shared" si="1"/>
        <v>9.984368735559551</v>
      </c>
    </row>
    <row r="12" spans="1:19" x14ac:dyDescent="0.25">
      <c r="A12">
        <v>6</v>
      </c>
      <c r="B12" s="3">
        <v>90</v>
      </c>
      <c r="C12" s="3">
        <v>124</v>
      </c>
      <c r="D12" s="3">
        <v>46</v>
      </c>
      <c r="E12" s="3">
        <v>188</v>
      </c>
      <c r="F12" s="3">
        <v>139</v>
      </c>
      <c r="G12" s="3">
        <v>115</v>
      </c>
      <c r="H12" s="3">
        <v>59</v>
      </c>
      <c r="I12" s="3">
        <v>200</v>
      </c>
      <c r="J12" s="3">
        <v>109</v>
      </c>
      <c r="K12" s="3">
        <v>117</v>
      </c>
      <c r="L12" s="3">
        <v>126</v>
      </c>
      <c r="M12" s="3">
        <v>57</v>
      </c>
      <c r="N12" s="3">
        <v>103</v>
      </c>
      <c r="O12" s="3">
        <v>144</v>
      </c>
      <c r="P12" s="3">
        <v>90</v>
      </c>
      <c r="R12">
        <f t="shared" si="0"/>
        <v>113.8</v>
      </c>
      <c r="S12">
        <f t="shared" si="1"/>
        <v>11.306635220082054</v>
      </c>
    </row>
    <row r="13" spans="1:19" x14ac:dyDescent="0.25">
      <c r="A13">
        <v>7</v>
      </c>
      <c r="B13" s="3">
        <v>78</v>
      </c>
      <c r="C13" s="3">
        <v>116</v>
      </c>
      <c r="D13" s="3">
        <v>66</v>
      </c>
      <c r="E13" s="3">
        <v>168</v>
      </c>
      <c r="F13" s="3">
        <v>119</v>
      </c>
      <c r="G13" s="3">
        <v>100</v>
      </c>
      <c r="H13" s="3">
        <v>70</v>
      </c>
      <c r="I13" s="3">
        <v>184</v>
      </c>
      <c r="J13" s="3">
        <v>82</v>
      </c>
      <c r="K13" s="3">
        <v>131</v>
      </c>
      <c r="L13" s="3">
        <v>200</v>
      </c>
      <c r="M13" s="3">
        <v>84</v>
      </c>
      <c r="N13" s="3">
        <v>92</v>
      </c>
      <c r="O13" s="3">
        <v>142</v>
      </c>
      <c r="P13" s="3">
        <v>90</v>
      </c>
      <c r="R13">
        <f t="shared" si="0"/>
        <v>114.8</v>
      </c>
      <c r="S13">
        <f t="shared" si="1"/>
        <v>10.915345248995189</v>
      </c>
    </row>
    <row r="14" spans="1:19" x14ac:dyDescent="0.25">
      <c r="A14">
        <v>8</v>
      </c>
      <c r="B14" s="3">
        <v>85</v>
      </c>
      <c r="C14" s="3">
        <v>115</v>
      </c>
      <c r="D14" s="3">
        <v>85</v>
      </c>
      <c r="E14" s="3">
        <v>200</v>
      </c>
      <c r="F14" s="3">
        <v>136</v>
      </c>
      <c r="G14" s="3">
        <v>109</v>
      </c>
      <c r="H14" s="3">
        <v>57</v>
      </c>
      <c r="I14" s="3">
        <v>186</v>
      </c>
      <c r="J14" s="3">
        <v>83</v>
      </c>
      <c r="K14" s="3">
        <v>144</v>
      </c>
      <c r="L14" s="3">
        <v>194</v>
      </c>
      <c r="M14" s="3">
        <v>106</v>
      </c>
      <c r="N14" s="3">
        <v>86</v>
      </c>
      <c r="O14" s="3">
        <v>181</v>
      </c>
      <c r="P14" s="3">
        <v>104</v>
      </c>
      <c r="R14">
        <f t="shared" si="0"/>
        <v>124.73333333333333</v>
      </c>
      <c r="S14">
        <f t="shared" si="1"/>
        <v>11.950479833628782</v>
      </c>
    </row>
    <row r="15" spans="1:19" x14ac:dyDescent="0.25">
      <c r="A15">
        <v>9</v>
      </c>
      <c r="B15" s="3">
        <v>83</v>
      </c>
      <c r="C15" s="3">
        <v>116</v>
      </c>
      <c r="D15" s="3">
        <v>88</v>
      </c>
      <c r="E15" s="3">
        <v>200</v>
      </c>
      <c r="F15" s="3">
        <v>127</v>
      </c>
      <c r="G15" s="3">
        <v>172</v>
      </c>
      <c r="H15" s="3">
        <v>50</v>
      </c>
      <c r="I15" s="3">
        <v>176</v>
      </c>
      <c r="J15" s="3">
        <v>138</v>
      </c>
      <c r="K15" s="3">
        <v>170</v>
      </c>
      <c r="L15" s="3">
        <v>156</v>
      </c>
      <c r="M15" s="3">
        <v>81</v>
      </c>
      <c r="N15" s="3">
        <v>92</v>
      </c>
      <c r="O15" s="3">
        <v>195</v>
      </c>
      <c r="P15" s="3">
        <v>100</v>
      </c>
      <c r="R15">
        <f t="shared" si="0"/>
        <v>129.6</v>
      </c>
      <c r="S15">
        <f t="shared" si="1"/>
        <v>12.084149397730346</v>
      </c>
    </row>
    <row r="16" spans="1:19" x14ac:dyDescent="0.25">
      <c r="A16">
        <v>10</v>
      </c>
      <c r="B16" s="3">
        <v>98</v>
      </c>
      <c r="C16" s="3">
        <v>113</v>
      </c>
      <c r="D16" s="3">
        <v>94</v>
      </c>
      <c r="E16" s="3">
        <v>200</v>
      </c>
      <c r="F16" s="3">
        <v>177</v>
      </c>
      <c r="G16" s="3">
        <v>177</v>
      </c>
      <c r="H16" s="3">
        <v>38</v>
      </c>
      <c r="I16" s="3">
        <v>161</v>
      </c>
      <c r="J16" s="3">
        <v>200</v>
      </c>
      <c r="K16" s="3">
        <v>157</v>
      </c>
      <c r="L16" s="3">
        <v>134</v>
      </c>
      <c r="M16" s="3">
        <v>95</v>
      </c>
      <c r="N16" s="3">
        <v>96</v>
      </c>
      <c r="O16" s="3">
        <v>172</v>
      </c>
      <c r="P16" s="3">
        <v>109</v>
      </c>
      <c r="R16">
        <f t="shared" si="0"/>
        <v>134.73333333333332</v>
      </c>
      <c r="S16">
        <f t="shared" si="1"/>
        <v>12.198152345126728</v>
      </c>
    </row>
    <row r="22" spans="1:19" x14ac:dyDescent="0.25">
      <c r="A22" t="s">
        <v>17</v>
      </c>
      <c r="M22" s="1"/>
      <c r="N22" s="1"/>
      <c r="O22" s="1"/>
      <c r="P22" s="1"/>
    </row>
    <row r="23" spans="1:19" x14ac:dyDescent="0.25">
      <c r="M23" s="1"/>
      <c r="N23" s="1"/>
      <c r="O23" s="1"/>
      <c r="P23" s="1"/>
    </row>
    <row r="24" spans="1:19" x14ac:dyDescent="0.25">
      <c r="A24" t="s">
        <v>16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s="1"/>
      <c r="N24" s="1"/>
      <c r="O24" s="1"/>
      <c r="P24" s="1"/>
      <c r="R24" s="2" t="s">
        <v>18</v>
      </c>
      <c r="S24" s="2" t="s">
        <v>19</v>
      </c>
    </row>
    <row r="25" spans="1:19" x14ac:dyDescent="0.25">
      <c r="A25">
        <v>1</v>
      </c>
      <c r="B25" s="3">
        <v>8</v>
      </c>
      <c r="C25" s="3">
        <v>57</v>
      </c>
      <c r="D25" s="3">
        <v>91</v>
      </c>
      <c r="E25" s="3">
        <v>67</v>
      </c>
      <c r="F25" s="3">
        <v>23</v>
      </c>
      <c r="G25" s="3">
        <v>45</v>
      </c>
      <c r="H25" s="3">
        <v>7</v>
      </c>
      <c r="I25" s="3">
        <v>38</v>
      </c>
      <c r="J25" s="3">
        <v>96</v>
      </c>
      <c r="K25" s="3">
        <v>85</v>
      </c>
      <c r="L25" s="3">
        <v>32</v>
      </c>
      <c r="M25" s="1"/>
      <c r="N25" s="1"/>
      <c r="O25" s="1"/>
      <c r="P25" s="1"/>
      <c r="R25">
        <f>AVERAGE(B25:L25)</f>
        <v>49.909090909090907</v>
      </c>
      <c r="S25">
        <f>STDEV(B25:L25)/SQRT(11)</f>
        <v>9.6270967448934055</v>
      </c>
    </row>
    <row r="26" spans="1:19" x14ac:dyDescent="0.25">
      <c r="A26">
        <v>2</v>
      </c>
      <c r="B26" s="3">
        <v>17</v>
      </c>
      <c r="C26" s="3">
        <v>100</v>
      </c>
      <c r="D26" s="3">
        <v>127</v>
      </c>
      <c r="E26" s="3">
        <v>140</v>
      </c>
      <c r="F26" s="3">
        <v>40</v>
      </c>
      <c r="G26" s="3">
        <v>74</v>
      </c>
      <c r="H26" s="3">
        <v>5</v>
      </c>
      <c r="I26" s="3">
        <v>88</v>
      </c>
      <c r="J26" s="3">
        <v>141</v>
      </c>
      <c r="K26" s="3">
        <v>145</v>
      </c>
      <c r="L26" s="3">
        <v>64</v>
      </c>
      <c r="M26" s="1"/>
      <c r="N26" s="1"/>
      <c r="O26" s="1"/>
      <c r="P26" s="1"/>
      <c r="R26">
        <f t="shared" ref="R26:R34" si="2">AVERAGE(B26:L26)</f>
        <v>85.545454545454547</v>
      </c>
      <c r="S26">
        <f t="shared" ref="S26:S34" si="3">STDEV(B26:L26)/SQRT(11)</f>
        <v>15.185737109875438</v>
      </c>
    </row>
    <row r="27" spans="1:19" x14ac:dyDescent="0.25">
      <c r="A27">
        <v>3</v>
      </c>
      <c r="B27" s="3">
        <v>82</v>
      </c>
      <c r="C27" s="3">
        <v>113</v>
      </c>
      <c r="D27" s="3">
        <v>142</v>
      </c>
      <c r="E27" s="3">
        <v>97</v>
      </c>
      <c r="F27" s="3">
        <v>57</v>
      </c>
      <c r="G27" s="3">
        <v>103</v>
      </c>
      <c r="H27" s="3">
        <v>9</v>
      </c>
      <c r="I27" s="3">
        <v>147</v>
      </c>
      <c r="J27" s="3">
        <v>128</v>
      </c>
      <c r="K27" s="3">
        <v>108</v>
      </c>
      <c r="L27" s="3">
        <v>99</v>
      </c>
      <c r="M27" s="1"/>
      <c r="N27" s="1"/>
      <c r="O27" s="1"/>
      <c r="P27" s="1"/>
      <c r="R27">
        <f t="shared" si="2"/>
        <v>98.63636363636364</v>
      </c>
      <c r="S27">
        <f t="shared" si="3"/>
        <v>11.848492598617943</v>
      </c>
    </row>
    <row r="28" spans="1:19" x14ac:dyDescent="0.25">
      <c r="A28">
        <v>4</v>
      </c>
      <c r="B28" s="3">
        <v>94</v>
      </c>
      <c r="C28" s="3">
        <v>98</v>
      </c>
      <c r="D28" s="3">
        <v>118</v>
      </c>
      <c r="E28" s="3">
        <v>112</v>
      </c>
      <c r="F28" s="3">
        <v>68</v>
      </c>
      <c r="G28" s="3">
        <v>138</v>
      </c>
      <c r="H28" s="3">
        <v>14</v>
      </c>
      <c r="I28" s="3">
        <v>189</v>
      </c>
      <c r="J28" s="3">
        <v>150</v>
      </c>
      <c r="K28" s="3">
        <v>147</v>
      </c>
      <c r="L28" s="3">
        <v>117</v>
      </c>
      <c r="M28" s="1"/>
      <c r="N28" s="1"/>
      <c r="O28" s="1"/>
      <c r="P28" s="1"/>
      <c r="R28">
        <f t="shared" si="2"/>
        <v>113.18181818181819</v>
      </c>
      <c r="S28">
        <f t="shared" si="3"/>
        <v>13.941317390351326</v>
      </c>
    </row>
    <row r="29" spans="1:19" x14ac:dyDescent="0.25">
      <c r="A29">
        <v>5</v>
      </c>
      <c r="B29" s="3">
        <v>102</v>
      </c>
      <c r="C29" s="3">
        <v>96</v>
      </c>
      <c r="D29" s="3">
        <v>106</v>
      </c>
      <c r="E29" s="3">
        <v>115</v>
      </c>
      <c r="F29" s="3">
        <v>75</v>
      </c>
      <c r="G29" s="3">
        <v>110</v>
      </c>
      <c r="H29" s="3">
        <v>65</v>
      </c>
      <c r="I29" s="3">
        <v>193</v>
      </c>
      <c r="J29" s="3">
        <v>107</v>
      </c>
      <c r="K29" s="3">
        <v>142</v>
      </c>
      <c r="L29" s="3">
        <v>126</v>
      </c>
      <c r="M29" s="1"/>
      <c r="N29" s="1"/>
      <c r="O29" s="1"/>
      <c r="P29" s="1"/>
      <c r="R29">
        <f t="shared" si="2"/>
        <v>112.45454545454545</v>
      </c>
      <c r="S29">
        <f t="shared" si="3"/>
        <v>10.296834143970161</v>
      </c>
    </row>
    <row r="30" spans="1:19" x14ac:dyDescent="0.25">
      <c r="A30">
        <v>6</v>
      </c>
      <c r="B30" s="3">
        <v>98</v>
      </c>
      <c r="C30" s="3">
        <v>56</v>
      </c>
      <c r="D30" s="3">
        <v>78</v>
      </c>
      <c r="E30" s="3">
        <v>69</v>
      </c>
      <c r="F30" s="3">
        <v>58</v>
      </c>
      <c r="G30" s="3">
        <v>77</v>
      </c>
      <c r="H30" s="3">
        <v>113</v>
      </c>
      <c r="I30" s="3">
        <v>201</v>
      </c>
      <c r="J30" s="3">
        <v>82</v>
      </c>
      <c r="K30" s="3">
        <v>126</v>
      </c>
      <c r="L30" s="3">
        <v>149</v>
      </c>
      <c r="M30" s="1"/>
      <c r="N30" s="1"/>
      <c r="O30" s="1"/>
      <c r="P30" s="1"/>
      <c r="R30">
        <f t="shared" si="2"/>
        <v>100.63636363636364</v>
      </c>
      <c r="S30">
        <f t="shared" si="3"/>
        <v>13.29543512042093</v>
      </c>
    </row>
    <row r="31" spans="1:19" x14ac:dyDescent="0.25">
      <c r="A31">
        <v>7</v>
      </c>
      <c r="B31" s="3">
        <v>96</v>
      </c>
      <c r="C31" s="3">
        <v>42</v>
      </c>
      <c r="D31" s="3">
        <v>85</v>
      </c>
      <c r="E31" s="3">
        <v>93</v>
      </c>
      <c r="F31" s="3">
        <v>51</v>
      </c>
      <c r="G31" s="3">
        <v>84</v>
      </c>
      <c r="H31" s="3">
        <v>92</v>
      </c>
      <c r="I31" s="3">
        <v>200</v>
      </c>
      <c r="J31" s="3">
        <v>62</v>
      </c>
      <c r="K31" s="3">
        <v>114</v>
      </c>
      <c r="L31" s="3">
        <v>162</v>
      </c>
      <c r="M31" s="1"/>
      <c r="N31" s="1"/>
      <c r="O31" s="1"/>
      <c r="P31" s="1"/>
      <c r="R31">
        <f t="shared" si="2"/>
        <v>98.272727272727266</v>
      </c>
      <c r="S31">
        <f t="shared" si="3"/>
        <v>14.086157556649146</v>
      </c>
    </row>
    <row r="32" spans="1:19" x14ac:dyDescent="0.25">
      <c r="A32">
        <v>8</v>
      </c>
      <c r="B32" s="3">
        <v>72</v>
      </c>
      <c r="C32" s="3">
        <v>38</v>
      </c>
      <c r="D32" s="3">
        <v>113</v>
      </c>
      <c r="E32" s="3">
        <v>134</v>
      </c>
      <c r="F32" s="3">
        <v>65</v>
      </c>
      <c r="G32" s="3">
        <v>138</v>
      </c>
      <c r="H32" s="3">
        <v>84</v>
      </c>
      <c r="I32" s="3">
        <v>200</v>
      </c>
      <c r="J32" s="3">
        <v>68</v>
      </c>
      <c r="K32" s="3">
        <v>115</v>
      </c>
      <c r="L32" s="3">
        <v>200</v>
      </c>
      <c r="R32">
        <f t="shared" si="2"/>
        <v>111.54545454545455</v>
      </c>
      <c r="S32">
        <f t="shared" si="3"/>
        <v>16.141625262522435</v>
      </c>
    </row>
    <row r="33" spans="1:19" x14ac:dyDescent="0.25">
      <c r="A33">
        <v>9</v>
      </c>
      <c r="B33" s="3">
        <v>64</v>
      </c>
      <c r="C33" s="3">
        <v>55</v>
      </c>
      <c r="D33" s="3">
        <v>91</v>
      </c>
      <c r="E33" s="3">
        <v>115</v>
      </c>
      <c r="F33" s="3">
        <v>51</v>
      </c>
      <c r="G33" s="3">
        <v>180</v>
      </c>
      <c r="H33" s="3">
        <v>49</v>
      </c>
      <c r="I33" s="3">
        <v>202</v>
      </c>
      <c r="J33" s="3">
        <v>72</v>
      </c>
      <c r="K33" s="3">
        <v>154</v>
      </c>
      <c r="L33" s="3">
        <v>200</v>
      </c>
      <c r="R33">
        <f t="shared" si="2"/>
        <v>112.09090909090909</v>
      </c>
      <c r="S33">
        <f t="shared" si="3"/>
        <v>18.469854823199952</v>
      </c>
    </row>
    <row r="34" spans="1:19" x14ac:dyDescent="0.25">
      <c r="A34">
        <v>10</v>
      </c>
      <c r="B34" s="3">
        <v>106</v>
      </c>
      <c r="C34" s="3">
        <v>54</v>
      </c>
      <c r="D34" s="3">
        <v>134</v>
      </c>
      <c r="E34" s="3">
        <v>139</v>
      </c>
      <c r="F34" s="3">
        <v>102</v>
      </c>
      <c r="G34" s="3">
        <v>156</v>
      </c>
      <c r="H34" s="3">
        <v>72</v>
      </c>
      <c r="I34" s="3">
        <v>220</v>
      </c>
      <c r="J34" s="3">
        <v>92</v>
      </c>
      <c r="K34" s="3">
        <v>127</v>
      </c>
      <c r="L34" s="3">
        <v>200</v>
      </c>
      <c r="R34">
        <f t="shared" si="2"/>
        <v>127.45454545454545</v>
      </c>
      <c r="S34">
        <f>STDEV(B34:L34)/SQRT(11)</f>
        <v>15.271699099590382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DFE9D-DC10-4A65-938C-517CC2122161}">
  <dimension ref="A4:S34"/>
  <sheetViews>
    <sheetView workbookViewId="0">
      <selection activeCell="L41" sqref="L41"/>
    </sheetView>
  </sheetViews>
  <sheetFormatPr defaultRowHeight="15" x14ac:dyDescent="0.25"/>
  <sheetData>
    <row r="4" spans="1:19" x14ac:dyDescent="0.25">
      <c r="A4" t="s">
        <v>0</v>
      </c>
    </row>
    <row r="6" spans="1:19" x14ac:dyDescent="0.25">
      <c r="A6" t="s">
        <v>16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R6" s="2" t="s">
        <v>18</v>
      </c>
      <c r="S6" s="2" t="s">
        <v>19</v>
      </c>
    </row>
    <row r="7" spans="1:19" x14ac:dyDescent="0.25">
      <c r="A7">
        <v>1</v>
      </c>
      <c r="B7" s="1">
        <v>2</v>
      </c>
      <c r="C7" s="1">
        <v>9</v>
      </c>
      <c r="D7" s="1">
        <v>59</v>
      </c>
      <c r="E7" s="1">
        <v>16</v>
      </c>
      <c r="F7" s="1">
        <v>14</v>
      </c>
      <c r="G7" s="1">
        <v>21</v>
      </c>
      <c r="H7" s="1">
        <v>14</v>
      </c>
      <c r="I7" s="1">
        <v>21</v>
      </c>
      <c r="J7" s="1">
        <v>27</v>
      </c>
      <c r="K7" s="1">
        <v>21</v>
      </c>
      <c r="L7" s="1">
        <v>23</v>
      </c>
      <c r="M7" s="1">
        <v>31</v>
      </c>
      <c r="N7" s="1">
        <v>41</v>
      </c>
      <c r="O7" s="1">
        <v>24</v>
      </c>
      <c r="P7" s="1">
        <v>35</v>
      </c>
      <c r="R7">
        <f>AVERAGE(B7:P7)</f>
        <v>23.866666666666667</v>
      </c>
      <c r="S7">
        <f>STDEV(B7:P7)/SQRT(15)</f>
        <v>3.5815222444236734</v>
      </c>
    </row>
    <row r="8" spans="1:19" x14ac:dyDescent="0.25">
      <c r="A8">
        <v>2</v>
      </c>
      <c r="B8" s="1">
        <v>6</v>
      </c>
      <c r="C8" s="1">
        <v>8</v>
      </c>
      <c r="D8" s="1">
        <v>32</v>
      </c>
      <c r="E8" s="1">
        <v>20</v>
      </c>
      <c r="F8" s="1">
        <v>29</v>
      </c>
      <c r="G8" s="1">
        <v>17</v>
      </c>
      <c r="H8" s="1">
        <v>24</v>
      </c>
      <c r="I8" s="1">
        <v>32</v>
      </c>
      <c r="J8" s="1">
        <v>29</v>
      </c>
      <c r="K8" s="1">
        <v>20</v>
      </c>
      <c r="L8" s="1">
        <v>19</v>
      </c>
      <c r="M8" s="1">
        <v>15</v>
      </c>
      <c r="N8" s="1">
        <v>35</v>
      </c>
      <c r="O8" s="1">
        <v>14</v>
      </c>
      <c r="P8" s="1">
        <v>14</v>
      </c>
      <c r="R8">
        <f t="shared" ref="R8:R16" si="0">AVERAGE(B8:P8)</f>
        <v>20.933333333333334</v>
      </c>
      <c r="S8">
        <f t="shared" ref="S8:S16" si="1">STDEV(B8:P8)/SQRT(15)</f>
        <v>2.3144816691487096</v>
      </c>
    </row>
    <row r="9" spans="1:19" x14ac:dyDescent="0.25">
      <c r="A9">
        <v>3</v>
      </c>
      <c r="B9" s="1">
        <v>4</v>
      </c>
      <c r="C9" s="1">
        <v>12</v>
      </c>
      <c r="D9" s="1">
        <v>38</v>
      </c>
      <c r="E9" s="1">
        <v>31</v>
      </c>
      <c r="F9" s="1">
        <v>34</v>
      </c>
      <c r="G9" s="1">
        <v>13</v>
      </c>
      <c r="H9" s="1">
        <v>20</v>
      </c>
      <c r="I9" s="1">
        <v>28</v>
      </c>
      <c r="J9" s="1">
        <v>33</v>
      </c>
      <c r="K9" s="1">
        <v>24</v>
      </c>
      <c r="L9" s="1">
        <v>18</v>
      </c>
      <c r="M9" s="1">
        <v>26</v>
      </c>
      <c r="N9" s="1">
        <v>33</v>
      </c>
      <c r="O9" s="1">
        <v>16</v>
      </c>
      <c r="P9" s="1">
        <v>13</v>
      </c>
      <c r="R9">
        <f t="shared" si="0"/>
        <v>22.866666666666667</v>
      </c>
      <c r="S9">
        <f t="shared" si="1"/>
        <v>2.5909488364334545</v>
      </c>
    </row>
    <row r="10" spans="1:19" x14ac:dyDescent="0.25">
      <c r="A10">
        <v>4</v>
      </c>
      <c r="B10" s="1">
        <v>7</v>
      </c>
      <c r="C10" s="1">
        <v>11</v>
      </c>
      <c r="D10" s="1">
        <v>40</v>
      </c>
      <c r="E10" s="1">
        <v>30</v>
      </c>
      <c r="F10" s="1">
        <v>34</v>
      </c>
      <c r="G10" s="1">
        <v>18</v>
      </c>
      <c r="H10" s="1">
        <v>21</v>
      </c>
      <c r="I10" s="1">
        <v>24</v>
      </c>
      <c r="J10" s="1">
        <v>32</v>
      </c>
      <c r="K10" s="1">
        <v>36</v>
      </c>
      <c r="L10" s="1">
        <v>13</v>
      </c>
      <c r="M10" s="1">
        <v>31</v>
      </c>
      <c r="N10" s="1">
        <v>36</v>
      </c>
      <c r="O10" s="1">
        <v>12</v>
      </c>
      <c r="P10" s="1">
        <v>17</v>
      </c>
      <c r="R10">
        <f t="shared" si="0"/>
        <v>24.133333333333333</v>
      </c>
      <c r="S10">
        <f t="shared" si="1"/>
        <v>2.7686453050899869</v>
      </c>
    </row>
    <row r="11" spans="1:19" x14ac:dyDescent="0.25">
      <c r="A11">
        <v>5</v>
      </c>
      <c r="B11" s="1">
        <v>11</v>
      </c>
      <c r="C11" s="1">
        <v>18</v>
      </c>
      <c r="D11" s="1">
        <v>38</v>
      </c>
      <c r="E11" s="1">
        <v>35</v>
      </c>
      <c r="F11" s="1">
        <v>38</v>
      </c>
      <c r="G11" s="1">
        <v>22</v>
      </c>
      <c r="H11" s="1">
        <v>25</v>
      </c>
      <c r="I11" s="1">
        <v>25</v>
      </c>
      <c r="J11" s="1">
        <v>33</v>
      </c>
      <c r="K11" s="1">
        <v>47</v>
      </c>
      <c r="L11" s="1">
        <v>15</v>
      </c>
      <c r="M11" s="1">
        <v>33</v>
      </c>
      <c r="N11" s="1">
        <v>37</v>
      </c>
      <c r="O11" s="1">
        <v>10</v>
      </c>
      <c r="P11" s="1">
        <v>15</v>
      </c>
      <c r="R11">
        <f t="shared" si="0"/>
        <v>26.8</v>
      </c>
      <c r="S11">
        <f t="shared" si="1"/>
        <v>2.9474767255432308</v>
      </c>
    </row>
    <row r="12" spans="1:19" x14ac:dyDescent="0.25">
      <c r="A12">
        <v>6</v>
      </c>
      <c r="B12" s="1">
        <v>28</v>
      </c>
      <c r="C12" s="1">
        <v>28</v>
      </c>
      <c r="D12" s="1">
        <v>40</v>
      </c>
      <c r="E12" s="1">
        <v>27</v>
      </c>
      <c r="F12" s="1">
        <v>32</v>
      </c>
      <c r="G12" s="1">
        <v>19</v>
      </c>
      <c r="H12" s="1">
        <v>18</v>
      </c>
      <c r="I12" s="1">
        <v>28</v>
      </c>
      <c r="J12" s="1">
        <v>31</v>
      </c>
      <c r="K12" s="1">
        <v>40</v>
      </c>
      <c r="L12" s="1">
        <v>13</v>
      </c>
      <c r="M12" s="1">
        <v>27</v>
      </c>
      <c r="N12" s="1">
        <v>40</v>
      </c>
      <c r="O12" s="1">
        <v>9</v>
      </c>
      <c r="P12" s="1">
        <v>13</v>
      </c>
      <c r="R12">
        <f t="shared" si="0"/>
        <v>26.2</v>
      </c>
      <c r="S12">
        <f t="shared" si="1"/>
        <v>2.584201083138701</v>
      </c>
    </row>
    <row r="13" spans="1:19" x14ac:dyDescent="0.25">
      <c r="A13">
        <v>7</v>
      </c>
      <c r="B13" s="1">
        <v>5</v>
      </c>
      <c r="C13" s="1">
        <v>29</v>
      </c>
      <c r="D13" s="1">
        <v>34</v>
      </c>
      <c r="E13" s="1">
        <v>12</v>
      </c>
      <c r="F13" s="1">
        <v>35</v>
      </c>
      <c r="G13" s="1">
        <v>13</v>
      </c>
      <c r="H13" s="1">
        <v>13</v>
      </c>
      <c r="I13" s="1">
        <v>27</v>
      </c>
      <c r="J13" s="1">
        <v>28</v>
      </c>
      <c r="K13" s="1">
        <v>44</v>
      </c>
      <c r="L13" s="1">
        <v>17</v>
      </c>
      <c r="M13" s="1">
        <v>35</v>
      </c>
      <c r="N13" s="1">
        <v>40</v>
      </c>
      <c r="O13" s="1">
        <v>13</v>
      </c>
      <c r="P13" s="1">
        <v>10</v>
      </c>
      <c r="R13">
        <f t="shared" si="0"/>
        <v>23.666666666666668</v>
      </c>
      <c r="S13">
        <f t="shared" si="1"/>
        <v>3.2066399365285281</v>
      </c>
    </row>
    <row r="14" spans="1:19" x14ac:dyDescent="0.25">
      <c r="A14">
        <v>8</v>
      </c>
      <c r="B14" s="1">
        <v>31</v>
      </c>
      <c r="C14" s="1">
        <v>29</v>
      </c>
      <c r="D14" s="1">
        <v>38</v>
      </c>
      <c r="E14" s="1">
        <v>8</v>
      </c>
      <c r="F14" s="1">
        <v>31</v>
      </c>
      <c r="G14" s="1">
        <v>22</v>
      </c>
      <c r="H14" s="1">
        <v>12</v>
      </c>
      <c r="I14" s="1">
        <v>26</v>
      </c>
      <c r="J14" s="1">
        <v>28</v>
      </c>
      <c r="K14" s="1">
        <v>43</v>
      </c>
      <c r="L14" s="1">
        <v>16</v>
      </c>
      <c r="M14" s="1">
        <v>43</v>
      </c>
      <c r="N14" s="1">
        <v>34</v>
      </c>
      <c r="O14" s="1">
        <v>14</v>
      </c>
      <c r="P14" s="1">
        <v>9</v>
      </c>
      <c r="R14">
        <f t="shared" si="0"/>
        <v>25.6</v>
      </c>
      <c r="S14">
        <f t="shared" si="1"/>
        <v>3.020249122490521</v>
      </c>
    </row>
    <row r="15" spans="1:19" x14ac:dyDescent="0.25">
      <c r="A15">
        <v>9</v>
      </c>
      <c r="B15" s="1">
        <v>33</v>
      </c>
      <c r="C15" s="1">
        <v>29</v>
      </c>
      <c r="D15" s="1">
        <v>38</v>
      </c>
      <c r="E15" s="1">
        <v>20</v>
      </c>
      <c r="F15" s="1">
        <v>41</v>
      </c>
      <c r="G15" s="1">
        <v>20</v>
      </c>
      <c r="H15" s="1">
        <v>17</v>
      </c>
      <c r="I15" s="1">
        <v>35</v>
      </c>
      <c r="J15" s="1">
        <v>31</v>
      </c>
      <c r="K15" s="1">
        <v>45</v>
      </c>
      <c r="L15" s="1">
        <v>31</v>
      </c>
      <c r="M15" s="1">
        <v>45</v>
      </c>
      <c r="N15" s="1">
        <v>33</v>
      </c>
      <c r="O15" s="1">
        <v>8</v>
      </c>
      <c r="P15" s="1">
        <v>9</v>
      </c>
      <c r="R15">
        <f t="shared" si="0"/>
        <v>29</v>
      </c>
      <c r="S15">
        <f t="shared" si="1"/>
        <v>3.0550504633038931</v>
      </c>
    </row>
    <row r="16" spans="1:19" x14ac:dyDescent="0.25">
      <c r="A16">
        <v>10</v>
      </c>
      <c r="B16" s="1">
        <v>32</v>
      </c>
      <c r="C16" s="1">
        <v>32</v>
      </c>
      <c r="D16" s="1">
        <v>41</v>
      </c>
      <c r="E16" s="1">
        <v>27</v>
      </c>
      <c r="F16" s="1">
        <v>36</v>
      </c>
      <c r="G16" s="1">
        <v>24</v>
      </c>
      <c r="H16" s="1">
        <v>11</v>
      </c>
      <c r="I16" s="1">
        <v>31</v>
      </c>
      <c r="J16" s="1">
        <v>33</v>
      </c>
      <c r="K16" s="1">
        <v>41</v>
      </c>
      <c r="L16" s="1">
        <v>21</v>
      </c>
      <c r="M16" s="1">
        <v>40</v>
      </c>
      <c r="N16" s="1">
        <v>32</v>
      </c>
      <c r="O16" s="1">
        <v>18</v>
      </c>
      <c r="P16" s="1">
        <v>21</v>
      </c>
      <c r="R16">
        <f t="shared" si="0"/>
        <v>29.333333333333332</v>
      </c>
      <c r="S16">
        <f t="shared" si="1"/>
        <v>2.294230167941322</v>
      </c>
    </row>
    <row r="22" spans="1:19" x14ac:dyDescent="0.25">
      <c r="A22" t="s">
        <v>17</v>
      </c>
      <c r="M22" s="1"/>
      <c r="N22" s="1"/>
      <c r="O22" s="1"/>
      <c r="P22" s="1"/>
    </row>
    <row r="23" spans="1:19" x14ac:dyDescent="0.25">
      <c r="M23" s="1"/>
      <c r="N23" s="1"/>
      <c r="O23" s="1"/>
      <c r="P23" s="1"/>
    </row>
    <row r="24" spans="1:19" x14ac:dyDescent="0.25">
      <c r="A24" t="s">
        <v>16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s="1"/>
      <c r="N24" s="1"/>
      <c r="O24" s="1"/>
      <c r="P24" s="1"/>
      <c r="R24" s="2" t="s">
        <v>18</v>
      </c>
      <c r="S24" s="2" t="s">
        <v>19</v>
      </c>
    </row>
    <row r="25" spans="1:19" x14ac:dyDescent="0.25">
      <c r="A25">
        <v>1</v>
      </c>
      <c r="B25" s="1">
        <v>5</v>
      </c>
      <c r="C25" s="1">
        <v>4</v>
      </c>
      <c r="D25" s="1">
        <v>4</v>
      </c>
      <c r="E25" s="1">
        <v>17</v>
      </c>
      <c r="F25" s="1">
        <v>13</v>
      </c>
      <c r="G25" s="1">
        <v>21</v>
      </c>
      <c r="H25" s="1">
        <v>12</v>
      </c>
      <c r="I25" s="1">
        <v>22</v>
      </c>
      <c r="J25" s="1">
        <v>30</v>
      </c>
      <c r="K25" s="1">
        <v>10</v>
      </c>
      <c r="L25" s="1">
        <v>8</v>
      </c>
      <c r="M25" s="1"/>
      <c r="N25" s="1"/>
      <c r="O25" s="1"/>
      <c r="P25" s="1"/>
      <c r="R25">
        <f>AVERAGE(B25:L25)</f>
        <v>13.272727272727273</v>
      </c>
      <c r="S25">
        <f>STDEV(B25:L25)/SQRT(11)</f>
        <v>2.5409050252040983</v>
      </c>
    </row>
    <row r="26" spans="1:19" x14ac:dyDescent="0.25">
      <c r="A26">
        <v>2</v>
      </c>
      <c r="B26" s="1">
        <v>24</v>
      </c>
      <c r="C26" s="1">
        <v>4</v>
      </c>
      <c r="D26" s="1">
        <v>6</v>
      </c>
      <c r="E26" s="1">
        <v>20</v>
      </c>
      <c r="F26" s="1">
        <v>22</v>
      </c>
      <c r="G26" s="1">
        <v>20</v>
      </c>
      <c r="H26" s="1">
        <v>18</v>
      </c>
      <c r="I26" s="1">
        <v>32</v>
      </c>
      <c r="J26" s="1">
        <v>33</v>
      </c>
      <c r="K26" s="1">
        <v>12</v>
      </c>
      <c r="L26" s="1">
        <v>15</v>
      </c>
      <c r="M26" s="1"/>
      <c r="N26" s="1"/>
      <c r="O26" s="1"/>
      <c r="P26" s="1"/>
      <c r="R26">
        <f t="shared" ref="R26:R34" si="2">AVERAGE(B26:L26)</f>
        <v>18.727272727272727</v>
      </c>
      <c r="S26">
        <f t="shared" ref="S26:S34" si="3">STDEV(B26:L26)/SQRT(11)</f>
        <v>2.7963967370070719</v>
      </c>
    </row>
    <row r="27" spans="1:19" x14ac:dyDescent="0.25">
      <c r="A27">
        <v>3</v>
      </c>
      <c r="B27" s="1">
        <v>23</v>
      </c>
      <c r="C27" s="1">
        <v>4</v>
      </c>
      <c r="D27" s="1">
        <v>7</v>
      </c>
      <c r="E27" s="1">
        <v>20</v>
      </c>
      <c r="F27" s="1">
        <v>29</v>
      </c>
      <c r="G27" s="1">
        <v>24</v>
      </c>
      <c r="H27" s="1">
        <v>16</v>
      </c>
      <c r="I27" s="1">
        <v>35</v>
      </c>
      <c r="J27" s="1">
        <v>35</v>
      </c>
      <c r="K27" s="1">
        <v>13</v>
      </c>
      <c r="L27" s="1">
        <v>16</v>
      </c>
      <c r="M27" s="1"/>
      <c r="N27" s="1"/>
      <c r="O27" s="1"/>
      <c r="P27" s="1"/>
      <c r="R27">
        <f t="shared" si="2"/>
        <v>20.181818181818183</v>
      </c>
      <c r="S27">
        <f t="shared" si="3"/>
        <v>3.1066444388474022</v>
      </c>
    </row>
    <row r="28" spans="1:19" x14ac:dyDescent="0.25">
      <c r="A28">
        <v>4</v>
      </c>
      <c r="B28" s="1">
        <v>26</v>
      </c>
      <c r="C28" s="1">
        <v>5</v>
      </c>
      <c r="D28" s="1">
        <v>6</v>
      </c>
      <c r="E28" s="1">
        <v>18</v>
      </c>
      <c r="F28" s="1">
        <v>47</v>
      </c>
      <c r="G28" s="1">
        <v>24</v>
      </c>
      <c r="H28" s="1">
        <v>8</v>
      </c>
      <c r="I28" s="1">
        <v>36</v>
      </c>
      <c r="J28" s="1">
        <v>36</v>
      </c>
      <c r="K28" s="1">
        <v>14</v>
      </c>
      <c r="L28" s="1">
        <v>11</v>
      </c>
      <c r="M28" s="1"/>
      <c r="N28" s="1"/>
      <c r="O28" s="1"/>
      <c r="P28" s="1"/>
      <c r="R28">
        <f t="shared" si="2"/>
        <v>21</v>
      </c>
      <c r="S28">
        <f t="shared" si="3"/>
        <v>4.2297646614095559</v>
      </c>
    </row>
    <row r="29" spans="1:19" x14ac:dyDescent="0.25">
      <c r="A29">
        <v>5</v>
      </c>
      <c r="B29" s="1">
        <v>28</v>
      </c>
      <c r="C29" s="1">
        <v>9</v>
      </c>
      <c r="D29" s="1">
        <v>10</v>
      </c>
      <c r="E29" s="1">
        <v>14</v>
      </c>
      <c r="F29" s="1">
        <v>22</v>
      </c>
      <c r="G29" s="1">
        <v>25</v>
      </c>
      <c r="H29" s="1">
        <v>9</v>
      </c>
      <c r="I29" s="1">
        <v>37</v>
      </c>
      <c r="J29" s="1">
        <v>42</v>
      </c>
      <c r="K29" s="1">
        <v>21</v>
      </c>
      <c r="L29" s="1">
        <v>20</v>
      </c>
      <c r="M29" s="1"/>
      <c r="N29" s="1"/>
      <c r="O29" s="1"/>
      <c r="P29" s="1"/>
      <c r="R29">
        <f t="shared" si="2"/>
        <v>21.545454545454547</v>
      </c>
      <c r="S29">
        <f t="shared" si="3"/>
        <v>3.3285640812481301</v>
      </c>
    </row>
    <row r="30" spans="1:19" x14ac:dyDescent="0.25">
      <c r="A30">
        <v>6</v>
      </c>
      <c r="B30" s="1">
        <v>26</v>
      </c>
      <c r="C30" s="1">
        <v>9</v>
      </c>
      <c r="D30" s="1">
        <v>5</v>
      </c>
      <c r="E30" s="1">
        <v>16</v>
      </c>
      <c r="F30" s="1">
        <v>23</v>
      </c>
      <c r="G30" s="1">
        <v>22</v>
      </c>
      <c r="H30" s="1">
        <v>8</v>
      </c>
      <c r="I30" s="1">
        <v>31</v>
      </c>
      <c r="J30" s="1">
        <v>36</v>
      </c>
      <c r="K30" s="1">
        <v>19</v>
      </c>
      <c r="L30" s="1">
        <v>15</v>
      </c>
      <c r="M30" s="1"/>
      <c r="N30" s="1"/>
      <c r="O30" s="1"/>
      <c r="P30" s="1"/>
      <c r="R30">
        <f t="shared" si="2"/>
        <v>19.09090909090909</v>
      </c>
      <c r="S30">
        <f t="shared" si="3"/>
        <v>2.9370812520241483</v>
      </c>
    </row>
    <row r="31" spans="1:19" x14ac:dyDescent="0.25">
      <c r="A31">
        <v>7</v>
      </c>
      <c r="B31" s="1">
        <v>26</v>
      </c>
      <c r="C31" s="1">
        <v>11</v>
      </c>
      <c r="D31" s="1">
        <v>4</v>
      </c>
      <c r="E31" s="1">
        <v>19</v>
      </c>
      <c r="F31" s="1">
        <v>24</v>
      </c>
      <c r="G31" s="1">
        <v>26</v>
      </c>
      <c r="H31" s="1">
        <v>10</v>
      </c>
      <c r="I31" s="1">
        <v>32</v>
      </c>
      <c r="J31" s="1">
        <v>24</v>
      </c>
      <c r="K31" s="1">
        <v>21</v>
      </c>
      <c r="L31" s="1">
        <v>17</v>
      </c>
      <c r="M31" s="1"/>
      <c r="N31" s="1"/>
      <c r="O31" s="1"/>
      <c r="P31" s="1"/>
      <c r="R31">
        <f t="shared" si="2"/>
        <v>19.454545454545453</v>
      </c>
      <c r="S31">
        <f t="shared" si="3"/>
        <v>2.5094861348804112</v>
      </c>
    </row>
    <row r="32" spans="1:19" x14ac:dyDescent="0.25">
      <c r="A32">
        <v>8</v>
      </c>
      <c r="B32" s="1">
        <v>25</v>
      </c>
      <c r="C32" s="1">
        <v>11</v>
      </c>
      <c r="D32" s="1">
        <v>3</v>
      </c>
      <c r="E32" s="1">
        <v>20</v>
      </c>
      <c r="F32" s="1">
        <v>30</v>
      </c>
      <c r="G32" s="1">
        <v>32</v>
      </c>
      <c r="H32" s="1">
        <v>3</v>
      </c>
      <c r="I32" s="1">
        <v>31</v>
      </c>
      <c r="J32" s="1">
        <v>9</v>
      </c>
      <c r="K32" s="1">
        <v>21</v>
      </c>
      <c r="L32" s="1">
        <v>14</v>
      </c>
      <c r="R32">
        <f t="shared" si="2"/>
        <v>18.09090909090909</v>
      </c>
      <c r="S32">
        <f t="shared" si="3"/>
        <v>3.2570330767141309</v>
      </c>
    </row>
    <row r="33" spans="1:19" x14ac:dyDescent="0.25">
      <c r="A33">
        <v>9</v>
      </c>
      <c r="B33" s="1">
        <v>27</v>
      </c>
      <c r="C33" s="1">
        <v>12</v>
      </c>
      <c r="D33" s="1">
        <v>5</v>
      </c>
      <c r="E33" s="1">
        <v>21</v>
      </c>
      <c r="F33" s="1">
        <v>32</v>
      </c>
      <c r="G33" s="1">
        <v>31</v>
      </c>
      <c r="H33" s="1">
        <v>7</v>
      </c>
      <c r="I33" s="1">
        <v>32</v>
      </c>
      <c r="J33" s="1">
        <v>21</v>
      </c>
      <c r="K33" s="1">
        <v>23</v>
      </c>
      <c r="L33" s="1">
        <v>14</v>
      </c>
      <c r="R33">
        <f t="shared" si="2"/>
        <v>20.454545454545453</v>
      </c>
      <c r="S33">
        <f t="shared" si="3"/>
        <v>2.9553145852041984</v>
      </c>
    </row>
    <row r="34" spans="1:19" x14ac:dyDescent="0.25">
      <c r="A34">
        <v>10</v>
      </c>
      <c r="B34" s="1">
        <v>29</v>
      </c>
      <c r="C34" s="1">
        <v>16</v>
      </c>
      <c r="D34" s="1">
        <v>5</v>
      </c>
      <c r="E34" s="1">
        <v>20</v>
      </c>
      <c r="F34" s="1">
        <v>38</v>
      </c>
      <c r="G34" s="1">
        <v>32</v>
      </c>
      <c r="H34" s="1">
        <v>9</v>
      </c>
      <c r="I34" s="1">
        <v>30</v>
      </c>
      <c r="J34" s="1">
        <v>18</v>
      </c>
      <c r="K34" s="1">
        <v>24</v>
      </c>
      <c r="L34" s="1">
        <v>19</v>
      </c>
      <c r="R34">
        <f t="shared" si="2"/>
        <v>21.818181818181817</v>
      </c>
      <c r="S34">
        <f t="shared" si="3"/>
        <v>3.0085278242724449</v>
      </c>
    </row>
  </sheetData>
  <phoneticPr fontId="3" type="noConversion"/>
  <pageMargins left="0.7" right="0.7" top="0.75" bottom="0.75" header="0.3" footer="0.3"/>
  <pageSetup orientation="portrait" r:id="rId1"/>
  <ignoredErrors>
    <ignoredError sqref="R25 R7:S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0EDBE-D255-453E-9CDA-3C5B96A90002}">
  <dimension ref="A4:S29"/>
  <sheetViews>
    <sheetView tabSelected="1" workbookViewId="0">
      <selection activeCell="H15" sqref="H15"/>
    </sheetView>
  </sheetViews>
  <sheetFormatPr defaultRowHeight="15" x14ac:dyDescent="0.25"/>
  <sheetData>
    <row r="4" spans="1:19" x14ac:dyDescent="0.25">
      <c r="A4" t="s">
        <v>0</v>
      </c>
    </row>
    <row r="6" spans="1:19" x14ac:dyDescent="0.25">
      <c r="A6" t="s">
        <v>20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R6" s="2" t="s">
        <v>18</v>
      </c>
      <c r="S6" s="2" t="s">
        <v>19</v>
      </c>
    </row>
    <row r="7" spans="1:19" x14ac:dyDescent="0.25">
      <c r="A7">
        <v>6.25E-2</v>
      </c>
      <c r="B7" s="3">
        <v>7</v>
      </c>
      <c r="C7" s="3">
        <v>24</v>
      </c>
      <c r="D7" s="3">
        <v>75</v>
      </c>
      <c r="E7" s="3">
        <v>60</v>
      </c>
      <c r="F7" s="3">
        <v>68</v>
      </c>
      <c r="G7" s="3">
        <v>55</v>
      </c>
      <c r="H7" s="3">
        <v>20</v>
      </c>
      <c r="I7" s="3">
        <v>52</v>
      </c>
      <c r="J7" s="3">
        <v>41</v>
      </c>
      <c r="K7" s="3">
        <v>66</v>
      </c>
      <c r="L7" s="3">
        <v>7</v>
      </c>
      <c r="M7" s="3">
        <v>4</v>
      </c>
      <c r="N7" s="3">
        <v>15</v>
      </c>
      <c r="O7" s="3">
        <v>7</v>
      </c>
      <c r="P7" s="3">
        <v>57</v>
      </c>
      <c r="R7">
        <f>AVERAGE(B7:P7)</f>
        <v>37.200000000000003</v>
      </c>
      <c r="S7">
        <f>STDEV(B7:P7)/SQRT(15)</f>
        <v>6.7154406301554674</v>
      </c>
    </row>
    <row r="8" spans="1:19" x14ac:dyDescent="0.25">
      <c r="A8">
        <v>0.125</v>
      </c>
      <c r="B8" s="3">
        <v>17</v>
      </c>
      <c r="C8" s="3">
        <v>56</v>
      </c>
      <c r="D8" s="3">
        <v>124</v>
      </c>
      <c r="E8" s="3">
        <v>81</v>
      </c>
      <c r="F8" s="3">
        <v>127</v>
      </c>
      <c r="G8" s="3">
        <v>63</v>
      </c>
      <c r="H8" s="3">
        <v>46</v>
      </c>
      <c r="I8" s="3">
        <v>93</v>
      </c>
      <c r="J8" s="3">
        <v>76</v>
      </c>
      <c r="K8" s="3">
        <v>129</v>
      </c>
      <c r="L8" s="3">
        <v>23</v>
      </c>
      <c r="M8" s="3">
        <v>45</v>
      </c>
      <c r="N8" s="3">
        <v>66</v>
      </c>
      <c r="O8" s="3">
        <v>15</v>
      </c>
      <c r="P8" s="3">
        <v>85</v>
      </c>
      <c r="R8">
        <f t="shared" ref="R8:R16" si="0">AVERAGE(B8:P8)</f>
        <v>69.733333333333334</v>
      </c>
      <c r="S8">
        <f t="shared" ref="S8:S16" si="1">STDEV(B8:P8)/SQRT(15)</f>
        <v>9.7738556347151953</v>
      </c>
    </row>
    <row r="9" spans="1:19" x14ac:dyDescent="0.25">
      <c r="A9">
        <v>0.25</v>
      </c>
      <c r="B9" s="3">
        <v>50</v>
      </c>
      <c r="C9" s="3">
        <v>53</v>
      </c>
      <c r="D9" s="3">
        <v>60</v>
      </c>
      <c r="E9" s="3">
        <v>55</v>
      </c>
      <c r="F9" s="4" t="s">
        <v>21</v>
      </c>
      <c r="G9" s="3">
        <v>46</v>
      </c>
      <c r="H9" s="3">
        <v>35</v>
      </c>
      <c r="I9" s="4" t="s">
        <v>21</v>
      </c>
      <c r="J9" s="3">
        <v>54</v>
      </c>
      <c r="K9" s="3">
        <v>72</v>
      </c>
      <c r="L9" s="3">
        <v>31</v>
      </c>
      <c r="M9" s="3">
        <v>75</v>
      </c>
      <c r="N9" s="3">
        <v>48</v>
      </c>
      <c r="O9" s="3">
        <v>26</v>
      </c>
      <c r="P9" s="3">
        <v>52</v>
      </c>
      <c r="R9">
        <f t="shared" si="0"/>
        <v>50.53846153846154</v>
      </c>
      <c r="S9">
        <f t="shared" si="1"/>
        <v>3.68271546041683</v>
      </c>
    </row>
    <row r="10" spans="1:19" x14ac:dyDescent="0.25">
      <c r="A10">
        <v>0.5</v>
      </c>
      <c r="B10" s="3">
        <v>32</v>
      </c>
      <c r="C10" s="3">
        <v>32</v>
      </c>
      <c r="D10" s="3">
        <v>41</v>
      </c>
      <c r="E10" s="3">
        <v>27</v>
      </c>
      <c r="F10" s="3">
        <v>36</v>
      </c>
      <c r="G10" s="3">
        <v>24</v>
      </c>
      <c r="H10" s="3">
        <v>11</v>
      </c>
      <c r="I10" s="3">
        <v>31</v>
      </c>
      <c r="J10" s="3">
        <v>33</v>
      </c>
      <c r="K10" s="3">
        <v>48</v>
      </c>
      <c r="L10" s="3">
        <v>1</v>
      </c>
      <c r="M10" s="3">
        <v>35</v>
      </c>
      <c r="N10" s="3">
        <v>14</v>
      </c>
      <c r="O10" s="3">
        <v>15</v>
      </c>
      <c r="P10" s="3">
        <v>35</v>
      </c>
      <c r="R10">
        <f t="shared" si="0"/>
        <v>27.666666666666668</v>
      </c>
      <c r="S10">
        <f t="shared" si="1"/>
        <v>3.2332596947922783</v>
      </c>
    </row>
    <row r="11" spans="1:19" x14ac:dyDescent="0.25">
      <c r="A11">
        <v>1</v>
      </c>
      <c r="B11" s="3">
        <v>16</v>
      </c>
      <c r="C11" s="3">
        <v>17</v>
      </c>
      <c r="D11" s="3">
        <v>20</v>
      </c>
      <c r="E11" s="3">
        <v>17</v>
      </c>
      <c r="F11" s="3">
        <v>24</v>
      </c>
      <c r="G11" s="3">
        <v>13</v>
      </c>
      <c r="H11" s="3">
        <v>10</v>
      </c>
      <c r="I11" s="3">
        <v>23</v>
      </c>
      <c r="J11" s="3">
        <v>18</v>
      </c>
      <c r="K11" s="3">
        <v>25</v>
      </c>
      <c r="L11" s="3">
        <v>2</v>
      </c>
      <c r="M11" s="3">
        <v>16</v>
      </c>
      <c r="N11" s="3">
        <v>2</v>
      </c>
      <c r="O11" s="3">
        <v>9</v>
      </c>
      <c r="P11" s="3">
        <v>13</v>
      </c>
      <c r="R11">
        <f t="shared" si="0"/>
        <v>15</v>
      </c>
      <c r="S11">
        <f t="shared" si="1"/>
        <v>1.820517979665599</v>
      </c>
    </row>
    <row r="12" spans="1:19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9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9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9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9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22" spans="1:19" x14ac:dyDescent="0.25">
      <c r="A22" t="s">
        <v>17</v>
      </c>
      <c r="M22" s="1"/>
      <c r="N22" s="1"/>
      <c r="O22" s="1"/>
      <c r="P22" s="1"/>
    </row>
    <row r="23" spans="1:19" x14ac:dyDescent="0.25">
      <c r="M23" s="1"/>
      <c r="N23" s="1"/>
      <c r="O23" s="1"/>
      <c r="P23" s="1"/>
    </row>
    <row r="24" spans="1:19" x14ac:dyDescent="0.25">
      <c r="A24" t="s">
        <v>20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s="1"/>
      <c r="N24" s="1"/>
      <c r="O24" s="1"/>
      <c r="P24" s="1"/>
      <c r="R24" s="2" t="s">
        <v>18</v>
      </c>
      <c r="S24" s="2" t="s">
        <v>19</v>
      </c>
    </row>
    <row r="25" spans="1:19" x14ac:dyDescent="0.25">
      <c r="A25">
        <v>6.25E-2</v>
      </c>
      <c r="B25" s="3">
        <v>40</v>
      </c>
      <c r="C25" s="3">
        <v>20</v>
      </c>
      <c r="D25" s="3">
        <v>0</v>
      </c>
      <c r="E25" s="3">
        <v>51</v>
      </c>
      <c r="F25" s="3">
        <v>42</v>
      </c>
      <c r="G25" s="3">
        <v>20</v>
      </c>
      <c r="H25" s="3">
        <v>2</v>
      </c>
      <c r="I25" s="3">
        <v>64</v>
      </c>
      <c r="J25" s="3">
        <v>3</v>
      </c>
      <c r="K25" s="3">
        <v>19</v>
      </c>
      <c r="L25" s="3">
        <v>92</v>
      </c>
      <c r="M25" s="1"/>
      <c r="N25" s="1"/>
      <c r="O25" s="1"/>
      <c r="P25" s="1"/>
      <c r="R25">
        <f>AVERAGE(B25:L25)</f>
        <v>32.090909090909093</v>
      </c>
      <c r="S25">
        <f>STDEV(B25:L25)/SQRT(10)</f>
        <v>9.1492672334504963</v>
      </c>
    </row>
    <row r="26" spans="1:19" x14ac:dyDescent="0.25">
      <c r="A26">
        <v>0.125</v>
      </c>
      <c r="B26" s="3">
        <v>42</v>
      </c>
      <c r="C26" s="3">
        <v>24</v>
      </c>
      <c r="D26" s="3">
        <v>5</v>
      </c>
      <c r="E26" s="3">
        <v>66</v>
      </c>
      <c r="F26" s="3">
        <v>77</v>
      </c>
      <c r="G26" s="3">
        <v>83</v>
      </c>
      <c r="H26" s="3">
        <v>5</v>
      </c>
      <c r="I26" s="3">
        <v>73</v>
      </c>
      <c r="J26" s="3">
        <v>6</v>
      </c>
      <c r="K26" s="3">
        <v>40</v>
      </c>
      <c r="L26" s="3">
        <v>54</v>
      </c>
      <c r="M26" s="1"/>
      <c r="N26" s="1"/>
      <c r="O26" s="1"/>
      <c r="P26" s="1"/>
      <c r="R26">
        <f t="shared" ref="R26:R29" si="2">AVERAGE(B26:L26)</f>
        <v>43.18181818181818</v>
      </c>
      <c r="S26">
        <f t="shared" ref="S26:S29" si="3">STDEV(B26:L26)/SQRT(10)</f>
        <v>9.4517915569675797</v>
      </c>
    </row>
    <row r="27" spans="1:19" x14ac:dyDescent="0.25">
      <c r="A27">
        <v>0.25</v>
      </c>
      <c r="B27" s="3">
        <v>36</v>
      </c>
      <c r="C27" s="3">
        <v>24</v>
      </c>
      <c r="D27" s="3">
        <v>5</v>
      </c>
      <c r="E27" s="3">
        <v>44</v>
      </c>
      <c r="F27" s="3">
        <v>61</v>
      </c>
      <c r="G27" s="3">
        <v>51</v>
      </c>
      <c r="H27" s="3">
        <v>2</v>
      </c>
      <c r="I27" s="3">
        <v>41</v>
      </c>
      <c r="J27" s="3">
        <v>1</v>
      </c>
      <c r="K27" s="3">
        <v>35</v>
      </c>
      <c r="L27" s="3">
        <v>33</v>
      </c>
      <c r="M27" s="1"/>
      <c r="N27" s="1"/>
      <c r="O27" s="1"/>
      <c r="P27" s="1"/>
      <c r="R27">
        <f t="shared" si="2"/>
        <v>30.272727272727273</v>
      </c>
      <c r="S27">
        <f t="shared" si="3"/>
        <v>6.3829317857719712</v>
      </c>
    </row>
    <row r="28" spans="1:19" x14ac:dyDescent="0.25">
      <c r="A28">
        <v>0.5</v>
      </c>
      <c r="B28" s="3">
        <v>21</v>
      </c>
      <c r="C28" s="3">
        <v>13</v>
      </c>
      <c r="D28" s="3">
        <v>4</v>
      </c>
      <c r="E28" s="3">
        <v>16</v>
      </c>
      <c r="F28" s="3">
        <v>34</v>
      </c>
      <c r="G28" s="3">
        <v>19</v>
      </c>
      <c r="H28" s="3">
        <v>7</v>
      </c>
      <c r="I28" s="3">
        <v>28</v>
      </c>
      <c r="J28" s="3">
        <v>18</v>
      </c>
      <c r="K28" s="3">
        <v>24</v>
      </c>
      <c r="L28" s="3">
        <v>26</v>
      </c>
      <c r="M28" s="1"/>
      <c r="N28" s="1"/>
      <c r="O28" s="1"/>
      <c r="P28" s="1"/>
      <c r="R28">
        <f t="shared" si="2"/>
        <v>19.09090909090909</v>
      </c>
      <c r="S28">
        <f t="shared" si="3"/>
        <v>2.8264979938239669</v>
      </c>
    </row>
    <row r="29" spans="1:19" x14ac:dyDescent="0.25">
      <c r="A29">
        <v>1</v>
      </c>
      <c r="B29" s="3">
        <v>14</v>
      </c>
      <c r="C29" s="3">
        <v>8</v>
      </c>
      <c r="D29" s="3">
        <v>3</v>
      </c>
      <c r="E29" s="3">
        <v>5</v>
      </c>
      <c r="F29" s="3">
        <v>18</v>
      </c>
      <c r="G29" s="3">
        <v>14</v>
      </c>
      <c r="H29" s="3">
        <v>5</v>
      </c>
      <c r="I29" s="3">
        <v>17</v>
      </c>
      <c r="J29" s="3">
        <v>6</v>
      </c>
      <c r="K29" s="3">
        <v>14</v>
      </c>
      <c r="L29" s="3">
        <v>15</v>
      </c>
      <c r="M29" s="1"/>
      <c r="N29" s="1"/>
      <c r="O29" s="1"/>
      <c r="P29" s="1"/>
      <c r="R29">
        <f>AVERAGE(B29:L29)</f>
        <v>10.818181818181818</v>
      </c>
      <c r="S29">
        <f t="shared" si="3"/>
        <v>1.7252140842120542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D4387-206F-4F39-9510-4102F7CA316A}">
  <dimension ref="A4:S34"/>
  <sheetViews>
    <sheetView workbookViewId="0">
      <selection activeCell="M34" sqref="M34"/>
    </sheetView>
  </sheetViews>
  <sheetFormatPr defaultRowHeight="15" x14ac:dyDescent="0.25"/>
  <sheetData>
    <row r="4" spans="1:19" x14ac:dyDescent="0.25">
      <c r="A4" t="s">
        <v>0</v>
      </c>
    </row>
    <row r="6" spans="1:19" x14ac:dyDescent="0.25">
      <c r="A6" t="s">
        <v>20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R6" s="2" t="s">
        <v>18</v>
      </c>
      <c r="S6" s="2" t="s">
        <v>19</v>
      </c>
    </row>
    <row r="7" spans="1:19" x14ac:dyDescent="0.25">
      <c r="A7">
        <v>6.25E-2</v>
      </c>
      <c r="B7" s="3">
        <v>0.4375</v>
      </c>
      <c r="C7" s="3">
        <v>1.5</v>
      </c>
      <c r="D7" s="3">
        <v>4.6875</v>
      </c>
      <c r="E7" s="3">
        <v>3.75</v>
      </c>
      <c r="F7" s="3">
        <v>4.25</v>
      </c>
      <c r="G7" s="3">
        <v>3.4375</v>
      </c>
      <c r="H7" s="3">
        <v>1.25</v>
      </c>
      <c r="I7" s="3">
        <v>3.25</v>
      </c>
      <c r="J7" s="3">
        <v>2.5625</v>
      </c>
      <c r="K7" s="3">
        <v>4.125</v>
      </c>
      <c r="L7" s="3">
        <v>0.4375</v>
      </c>
      <c r="M7" s="3">
        <v>0.25</v>
      </c>
      <c r="N7" s="3">
        <v>0.9375</v>
      </c>
      <c r="O7" s="3">
        <v>0.4375</v>
      </c>
      <c r="P7" s="3">
        <v>3.5625</v>
      </c>
      <c r="R7">
        <f>AVERAGE(B7:P7)</f>
        <v>2.3250000000000002</v>
      </c>
      <c r="S7">
        <f>STDEV(B7:P7)/SQRT(15)</f>
        <v>0.41971503938471671</v>
      </c>
    </row>
    <row r="8" spans="1:19" x14ac:dyDescent="0.25">
      <c r="A8">
        <v>0.125</v>
      </c>
      <c r="B8" s="3">
        <v>2.125</v>
      </c>
      <c r="C8" s="3">
        <v>7</v>
      </c>
      <c r="D8" s="3">
        <v>15.5</v>
      </c>
      <c r="E8" s="3">
        <v>10.125</v>
      </c>
      <c r="F8" s="3">
        <v>15.875</v>
      </c>
      <c r="G8" s="3">
        <v>7.875</v>
      </c>
      <c r="H8" s="3">
        <v>5.75</v>
      </c>
      <c r="I8" s="3">
        <v>11.625</v>
      </c>
      <c r="J8" s="3">
        <v>9.5</v>
      </c>
      <c r="K8" s="3">
        <v>16.125</v>
      </c>
      <c r="L8" s="3">
        <v>2.875</v>
      </c>
      <c r="M8" s="3">
        <v>5.625</v>
      </c>
      <c r="N8" s="3">
        <v>8.25</v>
      </c>
      <c r="O8" s="3">
        <v>1.875</v>
      </c>
      <c r="P8" s="3">
        <v>10.625</v>
      </c>
      <c r="R8">
        <f t="shared" ref="R8:R16" si="0">AVERAGE(B8:P8)</f>
        <v>8.7166666666666668</v>
      </c>
      <c r="S8">
        <f t="shared" ref="S8:S16" si="1">STDEV(B8:P8)/SQRT(15)</f>
        <v>1.2217319543393994</v>
      </c>
    </row>
    <row r="9" spans="1:19" x14ac:dyDescent="0.25">
      <c r="A9">
        <v>0.25</v>
      </c>
      <c r="B9" s="3">
        <v>12.5</v>
      </c>
      <c r="C9" s="3">
        <v>13.25</v>
      </c>
      <c r="D9" s="3">
        <v>15</v>
      </c>
      <c r="E9" s="3">
        <v>13.75</v>
      </c>
      <c r="F9" s="3"/>
      <c r="G9" s="3">
        <v>11.5</v>
      </c>
      <c r="H9" s="3">
        <v>8.75</v>
      </c>
      <c r="I9" s="3"/>
      <c r="J9" s="3">
        <v>13.5</v>
      </c>
      <c r="K9" s="3">
        <v>18</v>
      </c>
      <c r="L9" s="3">
        <v>7.75</v>
      </c>
      <c r="M9" s="3">
        <v>18.75</v>
      </c>
      <c r="N9" s="3">
        <v>12</v>
      </c>
      <c r="O9" s="3">
        <v>6.5</v>
      </c>
      <c r="P9" s="3">
        <v>13</v>
      </c>
      <c r="R9">
        <f t="shared" si="0"/>
        <v>12.634615384615385</v>
      </c>
      <c r="S9">
        <f t="shared" si="1"/>
        <v>0.92067886510420749</v>
      </c>
    </row>
    <row r="10" spans="1:19" x14ac:dyDescent="0.25">
      <c r="A10">
        <v>0.5</v>
      </c>
      <c r="B10" s="3">
        <v>16</v>
      </c>
      <c r="C10" s="3">
        <v>16</v>
      </c>
      <c r="D10" s="3">
        <v>20.5</v>
      </c>
      <c r="E10" s="3">
        <v>13.5</v>
      </c>
      <c r="F10" s="3">
        <v>18</v>
      </c>
      <c r="G10" s="3">
        <v>12</v>
      </c>
      <c r="H10" s="3">
        <v>5.5</v>
      </c>
      <c r="I10" s="3">
        <v>15.5</v>
      </c>
      <c r="J10" s="3">
        <v>16.5</v>
      </c>
      <c r="K10" s="3">
        <v>24</v>
      </c>
      <c r="L10" s="3">
        <v>0.5</v>
      </c>
      <c r="M10" s="3">
        <v>17.5</v>
      </c>
      <c r="N10" s="3">
        <v>7</v>
      </c>
      <c r="O10" s="3">
        <v>7.5</v>
      </c>
      <c r="P10" s="3">
        <v>17.5</v>
      </c>
      <c r="R10">
        <f t="shared" si="0"/>
        <v>13.833333333333334</v>
      </c>
      <c r="S10">
        <f t="shared" si="1"/>
        <v>1.6166298473961391</v>
      </c>
    </row>
    <row r="11" spans="1:19" x14ac:dyDescent="0.25">
      <c r="A11">
        <v>1</v>
      </c>
      <c r="B11" s="3">
        <v>16</v>
      </c>
      <c r="C11" s="3">
        <v>17</v>
      </c>
      <c r="D11" s="3">
        <v>20</v>
      </c>
      <c r="E11" s="3">
        <v>17</v>
      </c>
      <c r="F11" s="3">
        <v>24</v>
      </c>
      <c r="G11" s="3">
        <v>13</v>
      </c>
      <c r="H11" s="3">
        <v>10</v>
      </c>
      <c r="I11" s="3">
        <v>23</v>
      </c>
      <c r="J11" s="3">
        <v>18</v>
      </c>
      <c r="K11" s="3">
        <v>25</v>
      </c>
      <c r="L11" s="3">
        <v>2</v>
      </c>
      <c r="M11" s="3">
        <v>16</v>
      </c>
      <c r="N11" s="3">
        <v>2</v>
      </c>
      <c r="O11" s="3">
        <v>9</v>
      </c>
      <c r="P11" s="3">
        <v>13</v>
      </c>
      <c r="R11">
        <f t="shared" si="0"/>
        <v>15</v>
      </c>
      <c r="S11">
        <f t="shared" si="1"/>
        <v>1.820517979665599</v>
      </c>
    </row>
    <row r="12" spans="1:19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9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9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9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9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22" spans="1:19" x14ac:dyDescent="0.25">
      <c r="A22" t="s">
        <v>17</v>
      </c>
      <c r="M22" s="1"/>
      <c r="N22" s="1"/>
      <c r="O22" s="1"/>
      <c r="P22" s="1"/>
    </row>
    <row r="23" spans="1:19" x14ac:dyDescent="0.25">
      <c r="M23" s="1"/>
      <c r="N23" s="1"/>
      <c r="O23" s="1"/>
      <c r="P23" s="1"/>
    </row>
    <row r="24" spans="1:19" x14ac:dyDescent="0.25">
      <c r="A24" t="s">
        <v>20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s="1"/>
      <c r="N24" s="1"/>
      <c r="O24" s="1"/>
      <c r="P24" s="1"/>
      <c r="R24" s="2" t="s">
        <v>18</v>
      </c>
      <c r="S24" s="2" t="s">
        <v>19</v>
      </c>
    </row>
    <row r="25" spans="1:19" x14ac:dyDescent="0.25">
      <c r="A25">
        <v>6.25E-2</v>
      </c>
      <c r="B25" s="3">
        <v>2.5</v>
      </c>
      <c r="C25" s="3">
        <v>1.25</v>
      </c>
      <c r="D25" s="3">
        <v>0</v>
      </c>
      <c r="E25" s="3">
        <v>3.1875</v>
      </c>
      <c r="F25" s="3">
        <v>2.625</v>
      </c>
      <c r="G25" s="3">
        <v>1.25</v>
      </c>
      <c r="H25" s="3">
        <v>0.125</v>
      </c>
      <c r="I25" s="3">
        <v>4</v>
      </c>
      <c r="J25" s="3">
        <v>0.1875</v>
      </c>
      <c r="K25" s="3">
        <v>1.1875</v>
      </c>
      <c r="L25" s="3">
        <v>5.75</v>
      </c>
      <c r="M25" s="1"/>
      <c r="N25" s="1"/>
      <c r="O25" s="1"/>
      <c r="P25" s="1"/>
      <c r="R25">
        <f>AVERAGE(B25:L25)</f>
        <v>2.0056818181818183</v>
      </c>
      <c r="S25">
        <f>STDEV(B25:L25)/SQRT(10)</f>
        <v>0.57182920209065602</v>
      </c>
    </row>
    <row r="26" spans="1:19" x14ac:dyDescent="0.25">
      <c r="A26">
        <v>0.125</v>
      </c>
      <c r="B26" s="3">
        <v>5.25</v>
      </c>
      <c r="C26" s="3">
        <v>3</v>
      </c>
      <c r="D26" s="3">
        <v>0.625</v>
      </c>
      <c r="E26" s="3">
        <v>8.25</v>
      </c>
      <c r="F26" s="3">
        <v>9.625</v>
      </c>
      <c r="G26" s="3">
        <v>10.375</v>
      </c>
      <c r="H26" s="3">
        <v>0.625</v>
      </c>
      <c r="I26" s="3">
        <v>9.125</v>
      </c>
      <c r="J26" s="3">
        <v>0.75</v>
      </c>
      <c r="K26" s="3">
        <v>5</v>
      </c>
      <c r="L26" s="3">
        <v>6.75</v>
      </c>
      <c r="M26" s="1"/>
      <c r="N26" s="1"/>
      <c r="O26" s="1"/>
      <c r="P26" s="1"/>
      <c r="R26">
        <f t="shared" ref="R26:R34" si="2">AVERAGE(B26:L26)</f>
        <v>5.3977272727272725</v>
      </c>
      <c r="S26">
        <f t="shared" ref="S26:S29" si="3">STDEV(B26:L26)/SQRT(10)</f>
        <v>1.1814739446209475</v>
      </c>
    </row>
    <row r="27" spans="1:19" x14ac:dyDescent="0.25">
      <c r="A27">
        <v>0.25</v>
      </c>
      <c r="B27" s="3">
        <v>9</v>
      </c>
      <c r="C27" s="3">
        <v>6</v>
      </c>
      <c r="D27" s="3">
        <v>1.25</v>
      </c>
      <c r="E27" s="3">
        <v>11</v>
      </c>
      <c r="F27" s="3">
        <v>15.25</v>
      </c>
      <c r="G27" s="3">
        <v>12.75</v>
      </c>
      <c r="H27" s="3">
        <v>0.5</v>
      </c>
      <c r="I27" s="3">
        <v>10.25</v>
      </c>
      <c r="J27" s="3">
        <v>0.25</v>
      </c>
      <c r="K27" s="3">
        <v>8.75</v>
      </c>
      <c r="L27" s="3">
        <v>8.25</v>
      </c>
      <c r="M27" s="1"/>
      <c r="N27" s="1"/>
      <c r="O27" s="1"/>
      <c r="P27" s="1"/>
      <c r="R27">
        <f t="shared" si="2"/>
        <v>7.5681818181818183</v>
      </c>
      <c r="S27">
        <f t="shared" si="3"/>
        <v>1.5957329464429928</v>
      </c>
    </row>
    <row r="28" spans="1:19" x14ac:dyDescent="0.25">
      <c r="A28">
        <v>0.5</v>
      </c>
      <c r="B28" s="3">
        <v>10.5</v>
      </c>
      <c r="C28" s="3">
        <v>6.5</v>
      </c>
      <c r="D28" s="3">
        <v>2</v>
      </c>
      <c r="E28" s="3">
        <v>8</v>
      </c>
      <c r="F28" s="3">
        <v>17</v>
      </c>
      <c r="G28" s="3">
        <v>9.5</v>
      </c>
      <c r="H28" s="3">
        <v>3.5</v>
      </c>
      <c r="I28" s="3">
        <v>14</v>
      </c>
      <c r="J28" s="3">
        <v>9</v>
      </c>
      <c r="K28" s="3">
        <v>12</v>
      </c>
      <c r="L28" s="3">
        <v>13</v>
      </c>
      <c r="M28" s="1"/>
      <c r="N28" s="1"/>
      <c r="O28" s="1"/>
      <c r="P28" s="1"/>
      <c r="R28">
        <f t="shared" si="2"/>
        <v>9.545454545454545</v>
      </c>
      <c r="S28">
        <f t="shared" si="3"/>
        <v>1.4132489969119835</v>
      </c>
    </row>
    <row r="29" spans="1:19" x14ac:dyDescent="0.25">
      <c r="A29">
        <v>1</v>
      </c>
      <c r="B29" s="3">
        <v>14</v>
      </c>
      <c r="C29" s="3">
        <v>8</v>
      </c>
      <c r="D29" s="3">
        <v>3</v>
      </c>
      <c r="E29" s="3">
        <v>5</v>
      </c>
      <c r="F29" s="3">
        <v>18</v>
      </c>
      <c r="G29" s="3">
        <v>14</v>
      </c>
      <c r="H29" s="3">
        <v>5</v>
      </c>
      <c r="I29" s="3">
        <v>17</v>
      </c>
      <c r="J29" s="3">
        <v>6</v>
      </c>
      <c r="K29" s="3">
        <v>14</v>
      </c>
      <c r="L29" s="3">
        <v>15</v>
      </c>
      <c r="M29" s="1"/>
      <c r="N29" s="1"/>
      <c r="O29" s="1"/>
      <c r="P29" s="1"/>
      <c r="R29">
        <f>AVERAGE(B29:L29)</f>
        <v>10.818181818181818</v>
      </c>
      <c r="S29">
        <f t="shared" si="3"/>
        <v>1.7252140842120542</v>
      </c>
    </row>
    <row r="30" spans="1:19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1"/>
      <c r="N30" s="1"/>
      <c r="O30" s="1"/>
      <c r="P30" s="1"/>
    </row>
    <row r="31" spans="1:19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1"/>
      <c r="N31" s="1"/>
      <c r="O31" s="1"/>
      <c r="P31" s="1"/>
    </row>
    <row r="32" spans="1:19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3e</vt:lpstr>
      <vt:lpstr>3f</vt:lpstr>
      <vt:lpstr>3g</vt:lpstr>
      <vt:lpstr>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2025-04-22T18:05:55Z</dcterms:created>
  <dcterms:modified xsi:type="dcterms:W3CDTF">2025-04-22T18:37:29Z</dcterms:modified>
</cp:coreProperties>
</file>