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drawings/drawing2.xml" ContentType="application/vnd.openxmlformats-officedocument.drawingml.chartshape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olors1.xml" ContentType="application/vnd.ms-office.chartcolorstyle+xml"/>
  <Override PartName="/xl/charts/style1.xml" ContentType="application/vnd.ms-office.chartstyle+xml"/>
  <Override PartName="/docProps/app.xml" ContentType="application/vnd.openxmlformats-officedocument.extended-properties+xml"/>
  <Override PartName="/docProps/core.xml" ContentType="application/vnd.openxmlformats-package.core-properties+xml"/>
  <Override PartName="/xl/calcChain.xml" ContentType="application/vnd.openxmlformats-officedocument.spreadsheetml.calcChain+xml"/>
  <Override PartName="/xl/externalLinks/externalLink1.xml" ContentType="application/vnd.openxmlformats-officedocument.spreadsheetml.externalLink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RESEARCH\Max Planck\Metabolomics\Bone\Nature\Final Submission\ED Tables\drive-download-20251025T030854Z-1-001\"/>
    </mc:Choice>
  </mc:AlternateContent>
  <xr:revisionPtr revIDLastSave="0" documentId="13_ncr:1_{F489BF5A-BD4D-4948-A9E4-3F4760996441}" xr6:coauthVersionLast="36" xr6:coauthVersionMax="47" xr10:uidLastSave="{00000000-0000-0000-0000-000000000000}"/>
  <bookViews>
    <workbookView xWindow="-108" yWindow="-108" windowWidth="23256" windowHeight="12576" activeTab="1" xr2:uid="{18291D70-943B-4E21-A94A-6868C2547000}"/>
  </bookViews>
  <sheets>
    <sheet name="16a. average molecular weight" sheetId="2" r:id="rId1"/>
    <sheet name="16b. owl digestion" sheetId="1" r:id="rId2"/>
  </sheets>
  <externalReferences>
    <externalReference r:id="rId3"/>
  </externalReferenc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12" i="2" l="1"/>
  <c r="G18" i="2" l="1"/>
  <c r="F12" i="2"/>
  <c r="G12" i="2"/>
  <c r="I13" i="1"/>
  <c r="I12" i="1"/>
  <c r="J6" i="1"/>
  <c r="J4" i="1"/>
  <c r="I9" i="1" s="1"/>
  <c r="I8" i="1"/>
  <c r="I10" i="1" s="1"/>
  <c r="I11" i="1" l="1"/>
  <c r="I14" i="1" s="1"/>
</calcChain>
</file>

<file path=xl/sharedStrings.xml><?xml version="1.0" encoding="utf-8"?>
<sst xmlns="http://schemas.openxmlformats.org/spreadsheetml/2006/main" count="45" uniqueCount="43">
  <si>
    <t>Pooled sample proportion</t>
  </si>
  <si>
    <t>P-value</t>
  </si>
  <si>
    <t>z test num</t>
  </si>
  <si>
    <t>z test denom</t>
  </si>
  <si>
    <t>z test</t>
  </si>
  <si>
    <t>z critical value right tail</t>
  </si>
  <si>
    <t>z critical value left tail</t>
  </si>
  <si>
    <t>%</t>
  </si>
  <si>
    <t>MNHN-ZM-MO 1991-817 sample size</t>
  </si>
  <si>
    <t>MNHN-ZM-2024-4132 sample size</t>
  </si>
  <si>
    <t>Qwl pellet sample MNHN-ZM-2024-4132 shared with Gerbilliscus gentry (Gg)</t>
  </si>
  <si>
    <t>Extant</t>
  </si>
  <si>
    <t>Fossil</t>
  </si>
  <si>
    <t>Live capture sample MNHN-ZM-MO 1991-817 shared with Saccostomus cf. mearnsi (Sm)</t>
  </si>
  <si>
    <t>t-test 2-tailed, 2-sample with equal variances</t>
  </si>
  <si>
    <t>Bovidae, TF 12 Lime Dumps</t>
  </si>
  <si>
    <t>Fossil specimen</t>
  </si>
  <si>
    <t>Average Mol. Wt.</t>
  </si>
  <si>
    <r>
      <rPr>
        <i/>
        <sz val="11"/>
        <color theme="1"/>
        <rFont val="Times New Roman"/>
        <family val="1"/>
      </rPr>
      <t>Mus</t>
    </r>
    <r>
      <rPr>
        <sz val="11"/>
        <color theme="1"/>
        <rFont val="Times New Roman"/>
        <family val="1"/>
      </rPr>
      <t xml:space="preserve"> or </t>
    </r>
    <r>
      <rPr>
        <i/>
        <sz val="11"/>
        <color theme="1"/>
        <rFont val="Times New Roman"/>
        <family val="1"/>
      </rPr>
      <t>Dendromus</t>
    </r>
    <r>
      <rPr>
        <sz val="11"/>
        <color theme="1"/>
        <rFont val="Times New Roman"/>
        <family val="1"/>
      </rPr>
      <t xml:space="preserve"> (M-D)</t>
    </r>
  </si>
  <si>
    <r>
      <rPr>
        <i/>
        <sz val="11"/>
        <color theme="1"/>
        <rFont val="Times New Roman"/>
        <family val="1"/>
      </rPr>
      <t>Saccostomus</t>
    </r>
    <r>
      <rPr>
        <sz val="11"/>
        <color theme="1"/>
        <rFont val="Times New Roman"/>
        <family val="1"/>
      </rPr>
      <t xml:space="preserve"> cf. </t>
    </r>
    <r>
      <rPr>
        <i/>
        <sz val="11"/>
        <color theme="1"/>
        <rFont val="Times New Roman"/>
        <family val="1"/>
      </rPr>
      <t>mearnsi</t>
    </r>
    <r>
      <rPr>
        <sz val="11"/>
        <color theme="1"/>
        <rFont val="Times New Roman"/>
        <family val="1"/>
      </rPr>
      <t xml:space="preserve"> (Sm)</t>
    </r>
  </si>
  <si>
    <r>
      <rPr>
        <i/>
        <sz val="11"/>
        <color theme="1"/>
        <rFont val="Times New Roman"/>
        <family val="1"/>
      </rPr>
      <t>Gerbilliscus</t>
    </r>
    <r>
      <rPr>
        <sz val="11"/>
        <color theme="1"/>
        <rFont val="Times New Roman"/>
        <family val="1"/>
      </rPr>
      <t xml:space="preserve"> </t>
    </r>
    <r>
      <rPr>
        <i/>
        <sz val="11"/>
        <color theme="1"/>
        <rFont val="Times New Roman"/>
        <family val="1"/>
      </rPr>
      <t>gentryi</t>
    </r>
    <r>
      <rPr>
        <sz val="11"/>
        <color theme="1"/>
        <rFont val="Times New Roman"/>
        <family val="1"/>
      </rPr>
      <t xml:space="preserve"> (Gg)</t>
    </r>
  </si>
  <si>
    <r>
      <rPr>
        <i/>
        <sz val="11"/>
        <color theme="1"/>
        <rFont val="Times New Roman"/>
        <family val="1"/>
      </rPr>
      <t>Gerbilliscus</t>
    </r>
    <r>
      <rPr>
        <sz val="11"/>
        <color theme="1"/>
        <rFont val="Times New Roman"/>
        <family val="1"/>
      </rPr>
      <t xml:space="preserve"> sp. indet. (Gi)</t>
    </r>
  </si>
  <si>
    <r>
      <rPr>
        <i/>
        <sz val="11"/>
        <color theme="1"/>
        <rFont val="Times New Roman"/>
        <family val="1"/>
      </rPr>
      <t>Xerus</t>
    </r>
    <r>
      <rPr>
        <sz val="11"/>
        <color theme="1"/>
        <rFont val="Times New Roman"/>
        <family val="1"/>
      </rPr>
      <t xml:space="preserve"> cf. </t>
    </r>
    <r>
      <rPr>
        <i/>
        <sz val="11"/>
        <color theme="1"/>
        <rFont val="Times New Roman"/>
        <family val="1"/>
      </rPr>
      <t>inauris</t>
    </r>
    <r>
      <rPr>
        <sz val="11"/>
        <color theme="1"/>
        <rFont val="Times New Roman"/>
        <family val="1"/>
      </rPr>
      <t xml:space="preserve"> (xi)</t>
    </r>
  </si>
  <si>
    <r>
      <rPr>
        <i/>
        <sz val="11"/>
        <color theme="1"/>
        <rFont val="Times New Roman"/>
        <family val="1"/>
      </rPr>
      <t>Elephas recki shungurensis</t>
    </r>
    <r>
      <rPr>
        <sz val="11"/>
        <color theme="1"/>
        <rFont val="Times New Roman"/>
        <family val="1"/>
      </rPr>
      <t>, HCRP-RC 883</t>
    </r>
  </si>
  <si>
    <r>
      <rPr>
        <i/>
        <sz val="11"/>
        <color theme="1"/>
        <rFont val="Times New Roman"/>
        <family val="1"/>
      </rPr>
      <t>Mus</t>
    </r>
    <r>
      <rPr>
        <sz val="11"/>
        <color theme="1"/>
        <rFont val="Times New Roman"/>
        <family val="1"/>
      </rPr>
      <t xml:space="preserve"> or Dendromus ()</t>
    </r>
  </si>
  <si>
    <r>
      <rPr>
        <i/>
        <sz val="11"/>
        <color theme="1"/>
        <rFont val="Times New Roman"/>
        <family val="1"/>
      </rPr>
      <t>Saccostomus</t>
    </r>
    <r>
      <rPr>
        <sz val="11"/>
        <color theme="1"/>
        <rFont val="Times New Roman"/>
        <family val="1"/>
      </rPr>
      <t xml:space="preserve"> cf. </t>
    </r>
    <r>
      <rPr>
        <i/>
        <sz val="11"/>
        <color theme="1"/>
        <rFont val="Times New Roman"/>
        <family val="1"/>
      </rPr>
      <t>mearnsi</t>
    </r>
    <r>
      <rPr>
        <sz val="11"/>
        <color theme="1"/>
        <rFont val="Times New Roman"/>
        <family val="1"/>
      </rPr>
      <t xml:space="preserve"> (MNHN-ZM-MO 1991-817)</t>
    </r>
  </si>
  <si>
    <r>
      <rPr>
        <i/>
        <sz val="11"/>
        <color theme="1"/>
        <rFont val="Times New Roman"/>
        <family val="1"/>
      </rPr>
      <t>Gerbilliscus</t>
    </r>
    <r>
      <rPr>
        <sz val="11"/>
        <color theme="1"/>
        <rFont val="Times New Roman"/>
        <family val="1"/>
      </rPr>
      <t xml:space="preserve"> (MNHN-ZM-2024-4132)</t>
    </r>
  </si>
  <si>
    <r>
      <rPr>
        <i/>
        <sz val="11"/>
        <color theme="1"/>
        <rFont val="Times New Roman"/>
        <family val="1"/>
      </rPr>
      <t>Xerus</t>
    </r>
    <r>
      <rPr>
        <sz val="11"/>
        <color theme="1"/>
        <rFont val="Times New Roman"/>
        <family val="1"/>
      </rPr>
      <t xml:space="preserve"> sp (MNHN 2005-575)</t>
    </r>
  </si>
  <si>
    <r>
      <rPr>
        <i/>
        <sz val="11"/>
        <color theme="1"/>
        <rFont val="Times New Roman"/>
        <family val="1"/>
      </rPr>
      <t>Kobus ellipsiprymnus</t>
    </r>
    <r>
      <rPr>
        <sz val="11"/>
        <color theme="1"/>
        <rFont val="Times New Roman"/>
        <family val="1"/>
      </rPr>
      <t xml:space="preserve"> (EW)</t>
    </r>
  </si>
  <si>
    <r>
      <rPr>
        <i/>
        <sz val="11"/>
        <color theme="1"/>
        <rFont val="Times New Roman"/>
        <family val="1"/>
      </rPr>
      <t>Loxodonta africana</t>
    </r>
    <r>
      <rPr>
        <sz val="11"/>
        <color theme="1"/>
        <rFont val="Times New Roman"/>
        <family val="1"/>
      </rPr>
      <t xml:space="preserve"> (EE)</t>
    </r>
  </si>
  <si>
    <t>Extant skeletonized counterpart specimen</t>
  </si>
  <si>
    <t>Average for Extant specimens</t>
  </si>
  <si>
    <t>Average for fossil specimens</t>
  </si>
  <si>
    <t>Average for laboratory mouse specimens</t>
  </si>
  <si>
    <t>Laboratory mouse specimens</t>
  </si>
  <si>
    <t>UM-HET3 laboratory mouse specimens</t>
  </si>
  <si>
    <t>C57BL-6J laboratory mouse specimens</t>
  </si>
  <si>
    <t>p-value &gt; 0.05, no significant difference between tossil and extant specimens</t>
  </si>
  <si>
    <t>Avg. Mol. Wt.</t>
  </si>
  <si>
    <t>Test Details</t>
  </si>
  <si>
    <t>Test Results</t>
  </si>
  <si>
    <t>SI Table 16. t-test of difference in average molecular weight between extant and fossil rodent metabolomes</t>
  </si>
  <si>
    <t>SI Table 16. Two-proportion Z-test of metabolite recovery from owl digestion versus live capture statistics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</si>
</sst>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i/>
      <sz val="11"/>
      <color theme="1"/>
      <name val="Times New Roman"/>
      <family val="1"/>
    </font>
    <font>
      <b/>
      <sz val="16"/>
      <color theme="1"/>
      <name val="Times New Roman"/>
      <family val="1"/>
    </font>
    <font>
      <b/>
      <sz val="12"/>
      <color theme="1"/>
      <name val="Times New Roman"/>
      <family val="1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/>
    <xf numFmtId="0" fontId="1" fillId="0" borderId="0" xfId="0" applyFont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2" fontId="2" fillId="0" borderId="0" xfId="0" applyNumberFormat="1" applyFont="1"/>
    <xf numFmtId="0" fontId="1" fillId="0" borderId="0" xfId="0" applyFont="1" applyAlignment="1">
      <alignment horizontal="right"/>
    </xf>
    <xf numFmtId="0" fontId="2" fillId="0" borderId="0" xfId="0" applyFont="1" applyFill="1"/>
    <xf numFmtId="0" fontId="1" fillId="0" borderId="0" xfId="0" applyFont="1" applyFill="1"/>
    <xf numFmtId="0" fontId="4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49" fontId="5" fillId="0" borderId="0" xfId="0" applyNumberFormat="1" applyFont="1" applyAlignment="1">
      <alignment horizontal="center" vertical="center" wrapText="1"/>
    </xf>
    <xf numFmtId="49" fontId="6" fillId="0" borderId="0" xfId="0" applyNumberFormat="1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GB" sz="1800" b="0" i="0" baseline="0">
                <a:effectLst/>
              </a:rPr>
              <a:t>Average Molecular Weight</a:t>
            </a:r>
            <a:endParaRPr lang="en-GB">
              <a:effectLst/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5274604115180665"/>
          <c:y val="0.19016280110070352"/>
          <c:w val="0.79691576147093235"/>
          <c:h val="0.65637010407027718"/>
        </c:manualLayout>
      </c:layout>
      <c:lineChart>
        <c:grouping val="standard"/>
        <c:varyColors val="0"/>
        <c:ser>
          <c:idx val="0"/>
          <c:order val="0"/>
          <c:tx>
            <c:strRef>
              <c:f>[1]Sheet1!$Q$3</c:f>
              <c:strCache>
                <c:ptCount val="1"/>
                <c:pt idx="0">
                  <c:v>fossil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val>
            <c:numRef>
              <c:f>[1]Sheet1!$Q$4:$Q$10</c:f>
              <c:numCache>
                <c:formatCode>General</c:formatCode>
                <c:ptCount val="7"/>
                <c:pt idx="0">
                  <c:v>193.89456050847463</c:v>
                </c:pt>
                <c:pt idx="1">
                  <c:v>181.94445563218389</c:v>
                </c:pt>
                <c:pt idx="2">
                  <c:v>195.00135724489795</c:v>
                </c:pt>
                <c:pt idx="3">
                  <c:v>188.10738785953188</c:v>
                </c:pt>
                <c:pt idx="4">
                  <c:v>191.95061217616581</c:v>
                </c:pt>
                <c:pt idx="5">
                  <c:v>212.78968976284631</c:v>
                </c:pt>
                <c:pt idx="6">
                  <c:v>180.50186474662161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8F1-4C71-A5D7-662662CC821D}"/>
            </c:ext>
          </c:extLst>
        </c:ser>
        <c:ser>
          <c:idx val="1"/>
          <c:order val="1"/>
          <c:tx>
            <c:strRef>
              <c:f>[1]Sheet1!$T$3</c:f>
              <c:strCache>
                <c:ptCount val="1"/>
                <c:pt idx="0">
                  <c:v>extant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val>
            <c:numRef>
              <c:f>[1]Sheet1!$T$4:$T$13</c:f>
              <c:numCache>
                <c:formatCode>General</c:formatCode>
                <c:ptCount val="10"/>
                <c:pt idx="0">
                  <c:v>181.8862355900622</c:v>
                </c:pt>
                <c:pt idx="1">
                  <c:v>220.7357236776391</c:v>
                </c:pt>
                <c:pt idx="2">
                  <c:v>196.30525668393773</c:v>
                </c:pt>
                <c:pt idx="3">
                  <c:v>196.30525668393773</c:v>
                </c:pt>
                <c:pt idx="4">
                  <c:v>224.9172481698393</c:v>
                </c:pt>
                <c:pt idx="5">
                  <c:v>206.15038572271368</c:v>
                </c:pt>
                <c:pt idx="6">
                  <c:v>193.9104038804665</c:v>
                </c:pt>
                <c:pt idx="8">
                  <c:v>279.93191697674399</c:v>
                </c:pt>
                <c:pt idx="9">
                  <c:v>265.55143691275168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8F1-4C71-A5D7-662662CC821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921571359"/>
        <c:axId val="1921572191"/>
      </c:lineChart>
      <c:catAx>
        <c:axId val="1921571359"/>
        <c:scaling>
          <c:orientation val="minMax"/>
        </c:scaling>
        <c:delete val="1"/>
        <c:axPos val="b"/>
        <c:majorTickMark val="none"/>
        <c:minorTickMark val="none"/>
        <c:tickLblPos val="nextTo"/>
        <c:crossAx val="1921572191"/>
        <c:crosses val="autoZero"/>
        <c:auto val="1"/>
        <c:lblAlgn val="ctr"/>
        <c:lblOffset val="100"/>
        <c:noMultiLvlLbl val="0"/>
      </c:catAx>
      <c:valAx>
        <c:axId val="1921572191"/>
        <c:scaling>
          <c:orientation val="minMax"/>
          <c:min val="15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4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 sz="1400" b="0" i="0" baseline="0">
                    <a:effectLst/>
                  </a:rPr>
                  <a:t>Molecular Weight (Da)</a:t>
                </a:r>
                <a:endParaRPr lang="en-GB" sz="1400">
                  <a:effectLst/>
                </a:endParaRP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92157135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18</xdr:row>
      <xdr:rowOff>174811</xdr:rowOff>
    </xdr:from>
    <xdr:to>
      <xdr:col>7</xdr:col>
      <xdr:colOff>299944</xdr:colOff>
      <xdr:row>34</xdr:row>
      <xdr:rowOff>49305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ED77FED-E05A-4782-AA0B-D26B44F8EDC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0.85658</cdr:x>
      <cdr:y>0.17825</cdr:y>
    </cdr:from>
    <cdr:to>
      <cdr:x>1</cdr:x>
      <cdr:y>0.28937</cdr:y>
    </cdr:to>
    <cdr:sp macro="" textlink="">
      <cdr:nvSpPr>
        <cdr:cNvPr id="2" name="TextBox 13">
          <a:extLst xmlns:a="http://schemas.openxmlformats.org/drawingml/2006/main">
            <a:ext uri="{FF2B5EF4-FFF2-40B4-BE49-F238E27FC236}">
              <a16:creationId xmlns:a16="http://schemas.microsoft.com/office/drawing/2014/main" id="{4475B409-B081-45DA-8960-02D23B65F0B2}"/>
            </a:ext>
          </a:extLst>
        </cdr:cNvPr>
        <cdr:cNvSpPr txBox="1"/>
      </cdr:nvSpPr>
      <cdr:spPr>
        <a:xfrm xmlns:a="http://schemas.openxmlformats.org/drawingml/2006/main">
          <a:off x="3889964" y="499684"/>
          <a:ext cx="651319" cy="311496"/>
        </a:xfrm>
        <a:prstGeom xmlns:a="http://schemas.openxmlformats.org/drawingml/2006/main" prst="rect">
          <a:avLst/>
        </a:prstGeom>
        <a:noFill xmlns:a="http://schemas.openxmlformats.org/drawingml/2006/main"/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 wrap="square" rtlCol="0" anchor="t">
          <a:spAutoFit/>
        </a:bodyPr>
        <a:lstStyle xmlns:a="http://schemas.openxmlformats.org/drawingml/2006/main"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GB" sz="1400" b="1" i="0">
              <a:solidFill>
                <a:schemeClr val="accent2">
                  <a:lumMod val="75000"/>
                </a:schemeClr>
              </a:solidFill>
              <a:effectLst/>
              <a:latin typeface="+mn-lt"/>
              <a:ea typeface="+mn-ea"/>
              <a:cs typeface="+mn-cs"/>
            </a:rPr>
            <a:t>x̄ = </a:t>
          </a:r>
          <a:r>
            <a:rPr lang="en-GB" sz="1100" b="1">
              <a:solidFill>
                <a:schemeClr val="accent2">
                  <a:lumMod val="75000"/>
                </a:schemeClr>
              </a:solidFill>
            </a:rPr>
            <a:t>273</a:t>
          </a:r>
        </a:p>
      </cdr:txBody>
    </cdr:sp>
  </cdr:relSizeAnchor>
  <cdr:relSizeAnchor xmlns:cdr="http://schemas.openxmlformats.org/drawingml/2006/chartDrawing">
    <cdr:from>
      <cdr:x>0.7268</cdr:x>
      <cdr:y>0.13562</cdr:y>
    </cdr:from>
    <cdr:to>
      <cdr:x>0.88778</cdr:x>
      <cdr:y>0.23206</cdr:y>
    </cdr:to>
    <cdr:sp macro="" textlink="">
      <cdr:nvSpPr>
        <cdr:cNvPr id="3" name="TextBox 13">
          <a:extLst xmlns:a="http://schemas.openxmlformats.org/drawingml/2006/main">
            <a:ext uri="{FF2B5EF4-FFF2-40B4-BE49-F238E27FC236}">
              <a16:creationId xmlns:a16="http://schemas.microsoft.com/office/drawing/2014/main" id="{4086D613-69D1-42EB-8B1D-4D673FC39F87}"/>
            </a:ext>
          </a:extLst>
        </cdr:cNvPr>
        <cdr:cNvSpPr txBox="1"/>
      </cdr:nvSpPr>
      <cdr:spPr>
        <a:xfrm xmlns:a="http://schemas.openxmlformats.org/drawingml/2006/main">
          <a:off x="3322918" y="372036"/>
          <a:ext cx="736035" cy="264560"/>
        </a:xfrm>
        <a:prstGeom xmlns:a="http://schemas.openxmlformats.org/drawingml/2006/main" prst="rect">
          <a:avLst/>
        </a:prstGeom>
        <a:noFill xmlns:a="http://schemas.openxmlformats.org/drawingml/2006/main"/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 wrap="none" rtlCol="0" anchor="t">
          <a:spAutoFit/>
        </a:bodyPr>
        <a:lstStyle xmlns:a="http://schemas.openxmlformats.org/drawingml/2006/main"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GB" sz="1100" b="1" i="0">
              <a:solidFill>
                <a:schemeClr val="accent2">
                  <a:lumMod val="75000"/>
                </a:schemeClr>
              </a:solidFill>
              <a:effectLst/>
              <a:latin typeface="+mn-lt"/>
              <a:ea typeface="+mn-ea"/>
              <a:cs typeface="+mn-cs"/>
            </a:rPr>
            <a:t>UM-HET3</a:t>
          </a:r>
          <a:endParaRPr lang="en-GB" sz="1100" b="1">
            <a:solidFill>
              <a:schemeClr val="accent2">
                <a:lumMod val="75000"/>
              </a:schemeClr>
            </a:solidFill>
          </a:endParaRPr>
        </a:p>
      </cdr:txBody>
    </cdr:sp>
  </cdr:relSizeAnchor>
  <cdr:relSizeAnchor xmlns:cdr="http://schemas.openxmlformats.org/drawingml/2006/chartDrawing">
    <cdr:from>
      <cdr:x>0.23858</cdr:x>
      <cdr:y>0.34836</cdr:y>
    </cdr:from>
    <cdr:to>
      <cdr:x>0.45806</cdr:x>
      <cdr:y>0.4448</cdr:y>
    </cdr:to>
    <cdr:sp macro="" textlink="">
      <cdr:nvSpPr>
        <cdr:cNvPr id="4" name="TextBox 13">
          <a:extLst xmlns:a="http://schemas.openxmlformats.org/drawingml/2006/main">
            <a:ext uri="{FF2B5EF4-FFF2-40B4-BE49-F238E27FC236}">
              <a16:creationId xmlns:a16="http://schemas.microsoft.com/office/drawing/2014/main" id="{78084FB9-07D5-46F1-8286-A4CA69BB89CC}"/>
            </a:ext>
          </a:extLst>
        </cdr:cNvPr>
        <cdr:cNvSpPr txBox="1"/>
      </cdr:nvSpPr>
      <cdr:spPr>
        <a:xfrm xmlns:a="http://schemas.openxmlformats.org/drawingml/2006/main">
          <a:off x="1085083" y="969066"/>
          <a:ext cx="998215" cy="268278"/>
        </a:xfrm>
        <a:prstGeom xmlns:a="http://schemas.openxmlformats.org/drawingml/2006/main" prst="rect">
          <a:avLst/>
        </a:prstGeom>
        <a:noFill xmlns:a="http://schemas.openxmlformats.org/drawingml/2006/main"/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 wrap="none" rtlCol="0" anchor="t">
          <a:spAutoFit/>
        </a:bodyPr>
        <a:lstStyle xmlns:a="http://schemas.openxmlformats.org/drawingml/2006/main"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GB" sz="1100" b="0" i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Olduvai Gorge</a:t>
          </a:r>
          <a:endParaRPr lang="en-GB" sz="1100" b="1"/>
        </a:p>
      </cdr:txBody>
    </cdr:sp>
  </cdr:relSizeAnchor>
  <cdr:relSizeAnchor xmlns:cdr="http://schemas.openxmlformats.org/drawingml/2006/chartDrawing">
    <cdr:from>
      <cdr:x>0.8472</cdr:x>
      <cdr:y>0.31264</cdr:y>
    </cdr:from>
    <cdr:to>
      <cdr:x>1</cdr:x>
      <cdr:y>0.40908</cdr:y>
    </cdr:to>
    <cdr:sp macro="" textlink="">
      <cdr:nvSpPr>
        <cdr:cNvPr id="5" name="TextBox 13">
          <a:extLst xmlns:a="http://schemas.openxmlformats.org/drawingml/2006/main">
            <a:ext uri="{FF2B5EF4-FFF2-40B4-BE49-F238E27FC236}">
              <a16:creationId xmlns:a16="http://schemas.microsoft.com/office/drawing/2014/main" id="{78084FB9-07D5-46F1-8286-A4CA69BB89CC}"/>
            </a:ext>
          </a:extLst>
        </cdr:cNvPr>
        <cdr:cNvSpPr txBox="1"/>
      </cdr:nvSpPr>
      <cdr:spPr>
        <a:xfrm xmlns:a="http://schemas.openxmlformats.org/drawingml/2006/main">
          <a:off x="3873411" y="857623"/>
          <a:ext cx="698589" cy="264560"/>
        </a:xfrm>
        <a:prstGeom xmlns:a="http://schemas.openxmlformats.org/drawingml/2006/main" prst="rect">
          <a:avLst/>
        </a:prstGeom>
        <a:noFill xmlns:a="http://schemas.openxmlformats.org/drawingml/2006/main"/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 wrap="none" rtlCol="0" anchor="t">
          <a:spAutoFit/>
        </a:bodyPr>
        <a:lstStyle xmlns:a="http://schemas.openxmlformats.org/drawingml/2006/main"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GB" sz="1100" b="1" i="0">
              <a:solidFill>
                <a:schemeClr val="accent2">
                  <a:lumMod val="75000"/>
                </a:schemeClr>
              </a:solidFill>
              <a:effectLst/>
              <a:latin typeface="+mn-lt"/>
              <a:ea typeface="+mn-ea"/>
              <a:cs typeface="+mn-cs"/>
            </a:rPr>
            <a:t>C57BL-6J</a:t>
          </a:r>
          <a:endParaRPr lang="en-GB" sz="1100" b="1">
            <a:solidFill>
              <a:schemeClr val="accent2">
                <a:lumMod val="75000"/>
              </a:schemeClr>
            </a:solidFill>
          </a:endParaRPr>
        </a:p>
      </cdr:txBody>
    </cdr:sp>
  </cdr:relSizeAnchor>
  <cdr:relSizeAnchor xmlns:cdr="http://schemas.openxmlformats.org/drawingml/2006/chartDrawing">
    <cdr:from>
      <cdr:x>0.69153</cdr:x>
      <cdr:y>0.57711</cdr:y>
    </cdr:from>
    <cdr:to>
      <cdr:x>0.83517</cdr:x>
      <cdr:y>0.68822</cdr:y>
    </cdr:to>
    <cdr:sp macro="" textlink="">
      <cdr:nvSpPr>
        <cdr:cNvPr id="6" name="TextBox 19">
          <a:extLst xmlns:a="http://schemas.openxmlformats.org/drawingml/2006/main">
            <a:ext uri="{FF2B5EF4-FFF2-40B4-BE49-F238E27FC236}">
              <a16:creationId xmlns:a16="http://schemas.microsoft.com/office/drawing/2014/main" id="{05E27743-C4D1-4DC3-9C15-BF2936ABC0AF}"/>
            </a:ext>
          </a:extLst>
        </cdr:cNvPr>
        <cdr:cNvSpPr txBox="1"/>
      </cdr:nvSpPr>
      <cdr:spPr>
        <a:xfrm xmlns:a="http://schemas.openxmlformats.org/drawingml/2006/main">
          <a:off x="3140432" y="1617803"/>
          <a:ext cx="652294" cy="311496"/>
        </a:xfrm>
        <a:prstGeom xmlns:a="http://schemas.openxmlformats.org/drawingml/2006/main" prst="rect">
          <a:avLst/>
        </a:prstGeom>
        <a:noFill xmlns:a="http://schemas.openxmlformats.org/drawingml/2006/main"/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 wrap="none" rtlCol="0" anchor="t">
          <a:spAutoFit/>
        </a:bodyPr>
        <a:lstStyle xmlns:a="http://schemas.openxmlformats.org/drawingml/2006/main"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GB" sz="1400" b="1" i="0">
              <a:solidFill>
                <a:schemeClr val="accent2">
                  <a:lumMod val="75000"/>
                </a:schemeClr>
              </a:solidFill>
              <a:effectLst/>
              <a:latin typeface="+mn-lt"/>
              <a:ea typeface="+mn-ea"/>
              <a:cs typeface="+mn-cs"/>
            </a:rPr>
            <a:t>x̄ = </a:t>
          </a:r>
          <a:r>
            <a:rPr lang="en-GB" sz="1100" b="1">
              <a:solidFill>
                <a:schemeClr val="accent2">
                  <a:lumMod val="75000"/>
                </a:schemeClr>
              </a:solidFill>
            </a:rPr>
            <a:t>203</a:t>
          </a:r>
        </a:p>
      </cdr:txBody>
    </cdr:sp>
  </cdr:relSizeAnchor>
  <cdr:relSizeAnchor xmlns:cdr="http://schemas.openxmlformats.org/drawingml/2006/chartDrawing">
    <cdr:from>
      <cdr:x>0.69386</cdr:x>
      <cdr:y>0.64787</cdr:y>
    </cdr:from>
    <cdr:to>
      <cdr:x>0.8375</cdr:x>
      <cdr:y>0.75899</cdr:y>
    </cdr:to>
    <cdr:sp macro="" textlink="">
      <cdr:nvSpPr>
        <cdr:cNvPr id="7" name="TextBox 19">
          <a:extLst xmlns:a="http://schemas.openxmlformats.org/drawingml/2006/main">
            <a:ext uri="{FF2B5EF4-FFF2-40B4-BE49-F238E27FC236}">
              <a16:creationId xmlns:a16="http://schemas.microsoft.com/office/drawing/2014/main" id="{D24D7957-C2A9-4787-999F-810CAC9F4F4F}"/>
            </a:ext>
          </a:extLst>
        </cdr:cNvPr>
        <cdr:cNvSpPr txBox="1"/>
      </cdr:nvSpPr>
      <cdr:spPr>
        <a:xfrm xmlns:a="http://schemas.openxmlformats.org/drawingml/2006/main">
          <a:off x="3151025" y="1816173"/>
          <a:ext cx="652294" cy="311496"/>
        </a:xfrm>
        <a:prstGeom xmlns:a="http://schemas.openxmlformats.org/drawingml/2006/main" prst="rect">
          <a:avLst/>
        </a:prstGeom>
        <a:noFill xmlns:a="http://schemas.openxmlformats.org/drawingml/2006/main"/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 wrap="none" rtlCol="0" anchor="t">
          <a:spAutoFit/>
        </a:bodyPr>
        <a:lstStyle xmlns:a="http://schemas.openxmlformats.org/drawingml/2006/main"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GB" sz="1400" b="1" i="0">
              <a:solidFill>
                <a:schemeClr val="accent1">
                  <a:lumMod val="75000"/>
                </a:schemeClr>
              </a:solidFill>
              <a:effectLst/>
              <a:latin typeface="+mn-lt"/>
              <a:ea typeface="+mn-ea"/>
              <a:cs typeface="+mn-cs"/>
            </a:rPr>
            <a:t>x̄ = </a:t>
          </a:r>
          <a:r>
            <a:rPr lang="en-GB" sz="1100" b="1">
              <a:solidFill>
                <a:schemeClr val="accent1">
                  <a:lumMod val="75000"/>
                </a:schemeClr>
              </a:solidFill>
            </a:rPr>
            <a:t>192</a:t>
          </a:r>
        </a:p>
      </cdr:txBody>
    </cdr:sp>
  </cdr:relSizeAnchor>
  <cdr:relSizeAnchor xmlns:cdr="http://schemas.openxmlformats.org/drawingml/2006/chartDrawing">
    <cdr:from>
      <cdr:x>0.53932</cdr:x>
      <cdr:y>0.25386</cdr:y>
    </cdr:from>
    <cdr:to>
      <cdr:x>0.63485</cdr:x>
      <cdr:y>0.56616</cdr:y>
    </cdr:to>
    <cdr:sp macro="" textlink="">
      <cdr:nvSpPr>
        <cdr:cNvPr id="8" name="TextBox 13">
          <a:extLst xmlns:a="http://schemas.openxmlformats.org/drawingml/2006/main">
            <a:ext uri="{FF2B5EF4-FFF2-40B4-BE49-F238E27FC236}">
              <a16:creationId xmlns:a16="http://schemas.microsoft.com/office/drawing/2014/main" id="{65A20E3B-4011-4B08-942D-BD083BA3D24B}"/>
            </a:ext>
          </a:extLst>
        </cdr:cNvPr>
        <cdr:cNvSpPr txBox="1"/>
      </cdr:nvSpPr>
      <cdr:spPr>
        <a:xfrm xmlns:a="http://schemas.openxmlformats.org/drawingml/2006/main" rot="16200000">
          <a:off x="2228392" y="932478"/>
          <a:ext cx="875470" cy="433829"/>
        </a:xfrm>
        <a:prstGeom xmlns:a="http://schemas.openxmlformats.org/drawingml/2006/main" prst="rect">
          <a:avLst/>
        </a:prstGeom>
        <a:noFill xmlns:a="http://schemas.openxmlformats.org/drawingml/2006/main"/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 wrap="square" rtlCol="0" anchor="t">
          <a:spAutoFit/>
        </a:bodyPr>
        <a:lstStyle xmlns:a="http://schemas.openxmlformats.org/drawingml/2006/main"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n-GB" sz="1100" b="0" i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Chiwondo Beds</a:t>
          </a:r>
          <a:endParaRPr lang="en-GB" sz="1100" b="1"/>
        </a:p>
      </cdr:txBody>
    </cdr:sp>
  </cdr:relSizeAnchor>
  <cdr:relSizeAnchor xmlns:cdr="http://schemas.openxmlformats.org/drawingml/2006/chartDrawing">
    <cdr:from>
      <cdr:x>0.64353</cdr:x>
      <cdr:y>0.26366</cdr:y>
    </cdr:from>
    <cdr:to>
      <cdr:x>0.7014</cdr:x>
      <cdr:y>0.61244</cdr:y>
    </cdr:to>
    <cdr:sp macro="" textlink="">
      <cdr:nvSpPr>
        <cdr:cNvPr id="9" name="TextBox 13">
          <a:extLst xmlns:a="http://schemas.openxmlformats.org/drawingml/2006/main">
            <a:ext uri="{FF2B5EF4-FFF2-40B4-BE49-F238E27FC236}">
              <a16:creationId xmlns:a16="http://schemas.microsoft.com/office/drawing/2014/main" id="{2C39A7DE-AE3A-42F3-80E6-CD56EA5D0273}"/>
            </a:ext>
          </a:extLst>
        </cdr:cNvPr>
        <cdr:cNvSpPr txBox="1"/>
      </cdr:nvSpPr>
      <cdr:spPr>
        <a:xfrm xmlns:a="http://schemas.openxmlformats.org/drawingml/2006/main" rot="16200000">
          <a:off x="2564983" y="1096587"/>
          <a:ext cx="977734" cy="262804"/>
        </a:xfrm>
        <a:prstGeom xmlns:a="http://schemas.openxmlformats.org/drawingml/2006/main" prst="rect">
          <a:avLst/>
        </a:prstGeom>
        <a:noFill xmlns:a="http://schemas.openxmlformats.org/drawingml/2006/main"/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 wrap="none" rtlCol="0" anchor="t">
          <a:spAutoFit/>
        </a:bodyPr>
        <a:lstStyle xmlns:a="http://schemas.openxmlformats.org/drawingml/2006/main"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GB" sz="1100" b="0" i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Makapansgat</a:t>
          </a:r>
          <a:endParaRPr lang="en-GB" sz="1100" b="1"/>
        </a:p>
      </cdr:txBody>
    </cdr:sp>
  </cdr:relSizeAnchor>
  <cdr:relSizeAnchor xmlns:cdr="http://schemas.openxmlformats.org/drawingml/2006/chartDrawing">
    <cdr:from>
      <cdr:x>0.01143</cdr:x>
      <cdr:y>0.01091</cdr:y>
    </cdr:from>
    <cdr:to>
      <cdr:x>0.12356</cdr:x>
      <cdr:y>0.10994</cdr:y>
    </cdr:to>
    <cdr:sp macro="" textlink="">
      <cdr:nvSpPr>
        <cdr:cNvPr id="10" name="TextBox 9">
          <a:extLst xmlns:a="http://schemas.openxmlformats.org/drawingml/2006/main">
            <a:ext uri="{FF2B5EF4-FFF2-40B4-BE49-F238E27FC236}">
              <a16:creationId xmlns:a16="http://schemas.microsoft.com/office/drawing/2014/main" id="{48A831A5-F990-4C3F-9070-7BF3BAEA42DD}"/>
            </a:ext>
          </a:extLst>
        </cdr:cNvPr>
        <cdr:cNvSpPr txBox="1"/>
      </cdr:nvSpPr>
      <cdr:spPr>
        <a:xfrm xmlns:a="http://schemas.openxmlformats.org/drawingml/2006/main">
          <a:off x="52007" y="30342"/>
          <a:ext cx="509954" cy="27549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n-US" sz="1200">
              <a:latin typeface="Times New Roman" panose="02020603050405020304" pitchFamily="18" charset="0"/>
              <a:cs typeface="Times New Roman" panose="02020603050405020304" pitchFamily="18" charset="0"/>
            </a:rPr>
            <a:t>Fig. 3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RESEARCH/Max%20Planck/Metabolomics/Bone/Nature/Nature%20submission/Main%20text/Average%20Molecular%20Weight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</sheetNames>
    <sheetDataSet>
      <sheetData sheetId="0">
        <row r="3">
          <cell r="Q3" t="str">
            <v>fossil</v>
          </cell>
          <cell r="T3" t="str">
            <v>extant</v>
          </cell>
        </row>
        <row r="4">
          <cell r="Q4">
            <v>193.89456050847463</v>
          </cell>
          <cell r="T4">
            <v>181.8862355900622</v>
          </cell>
        </row>
        <row r="5">
          <cell r="Q5">
            <v>181.94445563218389</v>
          </cell>
          <cell r="T5">
            <v>220.7357236776391</v>
          </cell>
        </row>
        <row r="6">
          <cell r="Q6">
            <v>195.00135724489795</v>
          </cell>
          <cell r="T6">
            <v>196.30525668393773</v>
          </cell>
        </row>
        <row r="7">
          <cell r="Q7">
            <v>188.10738785953188</v>
          </cell>
          <cell r="T7">
            <v>196.30525668393773</v>
          </cell>
        </row>
        <row r="8">
          <cell r="Q8">
            <v>191.95061217616581</v>
          </cell>
          <cell r="T8">
            <v>224.9172481698393</v>
          </cell>
        </row>
        <row r="9">
          <cell r="Q9">
            <v>212.78968976284631</v>
          </cell>
          <cell r="T9">
            <v>206.15038572271368</v>
          </cell>
        </row>
        <row r="10">
          <cell r="Q10">
            <v>180.50186474662161</v>
          </cell>
          <cell r="T10">
            <v>193.9104038804665</v>
          </cell>
        </row>
        <row r="12">
          <cell r="T12">
            <v>279.93191697674399</v>
          </cell>
        </row>
        <row r="13">
          <cell r="T13">
            <v>265.55143691275168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530C67-2954-43F3-8716-E5A25F9CA3C6}">
  <dimension ref="A1:N18"/>
  <sheetViews>
    <sheetView zoomScale="120" zoomScaleNormal="120" workbookViewId="0">
      <selection activeCell="B12" sqref="B12"/>
    </sheetView>
  </sheetViews>
  <sheetFormatPr defaultRowHeight="13.8" x14ac:dyDescent="0.25"/>
  <cols>
    <col min="1" max="1" width="11.109375" style="1" customWidth="1"/>
    <col min="2" max="8" width="8.88671875" style="1"/>
    <col min="9" max="9" width="13.44140625" style="1" customWidth="1"/>
    <col min="10" max="16384" width="8.88671875" style="1"/>
  </cols>
  <sheetData>
    <row r="1" spans="1:14" customFormat="1" ht="20.399999999999999" x14ac:dyDescent="0.35">
      <c r="A1" s="9" t="s">
        <v>41</v>
      </c>
      <c r="B1" s="10"/>
    </row>
    <row r="2" spans="1:14" s="12" customFormat="1" ht="55.05" customHeight="1" x14ac:dyDescent="0.3">
      <c r="A2" s="11" t="s">
        <v>16</v>
      </c>
      <c r="B2" s="11"/>
      <c r="C2" s="11"/>
      <c r="D2" s="11"/>
      <c r="E2" s="11"/>
      <c r="F2" s="11" t="s">
        <v>17</v>
      </c>
      <c r="G2" s="11"/>
      <c r="H2" s="11"/>
      <c r="I2" s="11" t="s">
        <v>30</v>
      </c>
      <c r="J2" s="11"/>
    </row>
    <row r="3" spans="1:14" x14ac:dyDescent="0.25">
      <c r="F3" s="4" t="s">
        <v>12</v>
      </c>
      <c r="G3" s="4" t="s">
        <v>11</v>
      </c>
    </row>
    <row r="4" spans="1:14" x14ac:dyDescent="0.25">
      <c r="A4" s="1" t="s">
        <v>18</v>
      </c>
      <c r="F4" s="1">
        <v>193.89456050847463</v>
      </c>
      <c r="G4" s="1">
        <v>181.8862355900622</v>
      </c>
      <c r="I4" s="7" t="s">
        <v>24</v>
      </c>
    </row>
    <row r="5" spans="1:14" x14ac:dyDescent="0.25">
      <c r="A5" s="1" t="s">
        <v>19</v>
      </c>
      <c r="F5" s="1">
        <v>181.94445563218389</v>
      </c>
      <c r="G5" s="1">
        <v>220.7357236776391</v>
      </c>
      <c r="I5" s="7" t="s">
        <v>25</v>
      </c>
    </row>
    <row r="6" spans="1:14" x14ac:dyDescent="0.25">
      <c r="A6" s="1" t="s">
        <v>20</v>
      </c>
      <c r="F6" s="1">
        <v>195.00135724489795</v>
      </c>
      <c r="G6" s="1">
        <v>196.30525668393773</v>
      </c>
      <c r="I6" s="7" t="s">
        <v>26</v>
      </c>
    </row>
    <row r="7" spans="1:14" x14ac:dyDescent="0.25">
      <c r="A7" s="1" t="s">
        <v>21</v>
      </c>
      <c r="F7" s="1">
        <v>188.10738785953188</v>
      </c>
      <c r="G7" s="1">
        <v>196.30525668393773</v>
      </c>
      <c r="I7" s="7" t="s">
        <v>26</v>
      </c>
    </row>
    <row r="8" spans="1:14" x14ac:dyDescent="0.25">
      <c r="A8" s="1" t="s">
        <v>22</v>
      </c>
      <c r="F8" s="1">
        <v>191.95061217616581</v>
      </c>
      <c r="G8" s="1">
        <v>224.9172481698393</v>
      </c>
      <c r="I8" s="7" t="s">
        <v>27</v>
      </c>
    </row>
    <row r="9" spans="1:14" x14ac:dyDescent="0.25">
      <c r="A9" s="1" t="s">
        <v>15</v>
      </c>
      <c r="F9" s="1">
        <v>212.78968976284631</v>
      </c>
      <c r="G9" s="1">
        <v>206.15038572271368</v>
      </c>
      <c r="I9" s="7" t="s">
        <v>28</v>
      </c>
    </row>
    <row r="10" spans="1:14" x14ac:dyDescent="0.25">
      <c r="A10" s="1" t="s">
        <v>23</v>
      </c>
      <c r="F10" s="1">
        <v>180.50186474662161</v>
      </c>
      <c r="G10" s="1">
        <v>193.9104038804665</v>
      </c>
      <c r="I10" s="7" t="s">
        <v>29</v>
      </c>
    </row>
    <row r="11" spans="1:14" x14ac:dyDescent="0.25">
      <c r="I11" s="7"/>
      <c r="M11" s="2" t="s">
        <v>14</v>
      </c>
    </row>
    <row r="12" spans="1:14" x14ac:dyDescent="0.25">
      <c r="E12" s="6" t="s">
        <v>32</v>
      </c>
      <c r="F12" s="1">
        <f>AVERAGE(F4:F10)</f>
        <v>192.02713256153172</v>
      </c>
      <c r="G12" s="1">
        <f>AVERAGE(G4:G10)</f>
        <v>202.88721577265662</v>
      </c>
      <c r="H12" s="2" t="s">
        <v>31</v>
      </c>
      <c r="I12" s="7"/>
      <c r="M12" s="2">
        <f>_xlfn.T.TEST(F4:F10,G4:G10,2,2)</f>
        <v>0.15194202794657982</v>
      </c>
      <c r="N12" s="1" t="s">
        <v>37</v>
      </c>
    </row>
    <row r="13" spans="1:14" x14ac:dyDescent="0.25">
      <c r="I13" s="7"/>
    </row>
    <row r="14" spans="1:14" x14ac:dyDescent="0.25">
      <c r="G14" s="3" t="s">
        <v>38</v>
      </c>
      <c r="I14" s="8" t="s">
        <v>34</v>
      </c>
    </row>
    <row r="15" spans="1:14" x14ac:dyDescent="0.25">
      <c r="G15" s="1">
        <v>279.93191697674399</v>
      </c>
      <c r="I15" s="7" t="s">
        <v>35</v>
      </c>
      <c r="J15" s="7"/>
    </row>
    <row r="16" spans="1:14" x14ac:dyDescent="0.25">
      <c r="G16" s="1">
        <v>265.55143691275202</v>
      </c>
      <c r="I16" s="7" t="s">
        <v>36</v>
      </c>
      <c r="J16" s="7"/>
      <c r="K16" s="7"/>
    </row>
    <row r="17" spans="7:10" x14ac:dyDescent="0.25">
      <c r="I17" s="7"/>
      <c r="J17" s="7"/>
    </row>
    <row r="18" spans="7:10" x14ac:dyDescent="0.25">
      <c r="G18" s="1">
        <f>AVERAGE(G15:G16)</f>
        <v>272.74167694474801</v>
      </c>
      <c r="H18" s="2" t="s">
        <v>33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4EA7E4-47B7-4783-BC1C-C69903E88BD9}">
  <dimension ref="A1:K14"/>
  <sheetViews>
    <sheetView tabSelected="1" zoomScale="140" zoomScaleNormal="140" workbookViewId="0">
      <selection activeCell="D5" sqref="D5"/>
    </sheetView>
  </sheetViews>
  <sheetFormatPr defaultRowHeight="13.8" x14ac:dyDescent="0.25"/>
  <cols>
    <col min="1" max="3" width="8.88671875" style="1"/>
    <col min="4" max="4" width="12.6640625" style="1" customWidth="1"/>
    <col min="5" max="6" width="8.88671875" style="1"/>
    <col min="7" max="7" width="11" style="1" bestFit="1" customWidth="1"/>
    <col min="8" max="16384" width="8.88671875" style="1"/>
  </cols>
  <sheetData>
    <row r="1" spans="1:11" customFormat="1" ht="20.399999999999999" x14ac:dyDescent="0.35">
      <c r="A1" s="9" t="s">
        <v>42</v>
      </c>
      <c r="B1" s="10"/>
    </row>
    <row r="2" spans="1:11" s="12" customFormat="1" ht="55.05" customHeight="1" x14ac:dyDescent="0.3">
      <c r="A2" s="11" t="s">
        <v>39</v>
      </c>
      <c r="B2" s="11"/>
      <c r="C2" s="11"/>
      <c r="D2" s="11"/>
      <c r="E2" s="11"/>
      <c r="F2" s="11"/>
      <c r="G2" s="11"/>
      <c r="H2" s="11"/>
      <c r="I2" s="11" t="s">
        <v>40</v>
      </c>
      <c r="J2" s="11"/>
    </row>
    <row r="3" spans="1:11" x14ac:dyDescent="0.25">
      <c r="A3" s="1" t="s">
        <v>13</v>
      </c>
      <c r="I3" s="1">
        <v>33</v>
      </c>
    </row>
    <row r="4" spans="1:11" x14ac:dyDescent="0.25">
      <c r="A4" s="1" t="s">
        <v>8</v>
      </c>
      <c r="I4" s="1">
        <v>87</v>
      </c>
      <c r="J4" s="1">
        <f>I3/I4</f>
        <v>0.37931034482758619</v>
      </c>
      <c r="K4" s="1" t="s">
        <v>7</v>
      </c>
    </row>
    <row r="5" spans="1:11" x14ac:dyDescent="0.25">
      <c r="A5" s="1" t="s">
        <v>10</v>
      </c>
      <c r="I5" s="1">
        <v>20</v>
      </c>
    </row>
    <row r="6" spans="1:11" x14ac:dyDescent="0.25">
      <c r="A6" s="1" t="s">
        <v>9</v>
      </c>
      <c r="I6" s="1">
        <v>98</v>
      </c>
      <c r="J6" s="1">
        <f>I5/I6</f>
        <v>0.20408163265306123</v>
      </c>
      <c r="K6" s="1" t="s">
        <v>7</v>
      </c>
    </row>
    <row r="8" spans="1:11" x14ac:dyDescent="0.25">
      <c r="A8" s="1" t="s">
        <v>0</v>
      </c>
      <c r="I8" s="1">
        <f>SUM(I3+I5)/SUM(I4+I6)</f>
        <v>0.2864864864864865</v>
      </c>
    </row>
    <row r="9" spans="1:11" x14ac:dyDescent="0.25">
      <c r="A9" s="1" t="s">
        <v>2</v>
      </c>
      <c r="I9" s="1">
        <f>J4-J6</f>
        <v>0.17522871217452496</v>
      </c>
    </row>
    <row r="10" spans="1:11" x14ac:dyDescent="0.25">
      <c r="A10" s="1" t="s">
        <v>3</v>
      </c>
      <c r="I10" s="1">
        <f>SQRT(I8*(1-I8)*((1/I4)+(1/I6)))</f>
        <v>6.65987951038991E-2</v>
      </c>
    </row>
    <row r="11" spans="1:11" x14ac:dyDescent="0.25">
      <c r="A11" s="1" t="s">
        <v>4</v>
      </c>
      <c r="I11" s="1">
        <f>I9/I10</f>
        <v>2.6311093451639036</v>
      </c>
    </row>
    <row r="12" spans="1:11" x14ac:dyDescent="0.25">
      <c r="A12" s="1" t="s">
        <v>6</v>
      </c>
      <c r="I12" s="5">
        <f>_xlfn.NORM.S.INV(0.025)</f>
        <v>-1.9599639845400538</v>
      </c>
    </row>
    <row r="13" spans="1:11" x14ac:dyDescent="0.25">
      <c r="A13" s="1" t="s">
        <v>5</v>
      </c>
      <c r="I13" s="5">
        <f>_xlfn.NORM.S.INV(1-0.025)</f>
        <v>1.9599639845400536</v>
      </c>
    </row>
    <row r="14" spans="1:11" x14ac:dyDescent="0.25">
      <c r="A14" s="1" t="s">
        <v>1</v>
      </c>
      <c r="I14" s="2">
        <f>-(1-_xlfn.NORM.S.DIST(I11,TRUE))*2</f>
        <v>-8.5106648707249377E-3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A580DDD6E32D24793B52EBDA382135E" ma:contentTypeVersion="15" ma:contentTypeDescription="Create a new document." ma:contentTypeScope="" ma:versionID="16699564acf16a43f996ccb473ac24f5">
  <xsd:schema xmlns:xsd="http://www.w3.org/2001/XMLSchema" xmlns:xs="http://www.w3.org/2001/XMLSchema" xmlns:p="http://schemas.microsoft.com/office/2006/metadata/properties" xmlns:ns2="03670651-1d3f-4393-a695-0ad38e7dc27c" xmlns:ns3="98cfd510-5244-40a7-ac81-0d7d1b58424e" targetNamespace="http://schemas.microsoft.com/office/2006/metadata/properties" ma:root="true" ma:fieldsID="db8b24e27a492353eb5843040bd73eec" ns2:_="" ns3:_="">
    <xsd:import namespace="03670651-1d3f-4393-a695-0ad38e7dc27c"/>
    <xsd:import namespace="98cfd510-5244-40a7-ac81-0d7d1b58424e"/>
    <xsd:element name="properties">
      <xsd:complexType>
        <xsd:sequence>
          <xsd:element name="documentManagement">
            <xsd:complexType>
              <xsd:all>
                <xsd:element ref="ns2:MigrationSourceID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DateTaken" minOccurs="0"/>
                <xsd:element ref="ns3:MediaServiceObjectDetectorVersions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Location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3670651-1d3f-4393-a695-0ad38e7dc27c" elementFormDefault="qualified">
    <xsd:import namespace="http://schemas.microsoft.com/office/2006/documentManagement/types"/>
    <xsd:import namespace="http://schemas.microsoft.com/office/infopath/2007/PartnerControls"/>
    <xsd:element name="MigrationSourceID" ma:index="8" nillable="true" ma:displayName="MigrationSourceID" ma:internalName="MigrationSourceID" ma:readOnly="true">
      <xsd:simpleType>
        <xsd:restriction base="dms:Text"/>
      </xsd:simpleType>
    </xsd:element>
    <xsd:element name="TaxCatchAll" ma:index="19" nillable="true" ma:displayName="Taxonomy Catch All Column" ma:hidden="true" ma:list="{fe026092-a6d1-42a7-a35d-9d1bdd270ae7}" ma:internalName="TaxCatchAll" ma:showField="CatchAllData" ma:web="03670651-1d3f-4393-a695-0ad38e7dc2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8cfd510-5244-40a7-ac81-0d7d1b58424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4fb58666-e629-4e5a-b780-b8dcc15b318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3670651-1d3f-4393-a695-0ad38e7dc27c" xsi:nil="true"/>
    <lcf76f155ced4ddcb4097134ff3c332f xmlns="98cfd510-5244-40a7-ac81-0d7d1b58424e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787EA988-808B-40F1-B4E2-42C46062E692}"/>
</file>

<file path=customXml/itemProps2.xml><?xml version="1.0" encoding="utf-8"?>
<ds:datastoreItem xmlns:ds="http://schemas.openxmlformats.org/officeDocument/2006/customXml" ds:itemID="{71342432-AC76-42F7-8D2A-D32E4EC09155}"/>
</file>

<file path=customXml/itemProps3.xml><?xml version="1.0" encoding="utf-8"?>
<ds:datastoreItem xmlns:ds="http://schemas.openxmlformats.org/officeDocument/2006/customXml" ds:itemID="{F23E0EC2-C2DB-49C1-9A49-47ABA5767BD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16a. average molecular weight</vt:lpstr>
      <vt:lpstr>16b. owl digestion</vt:lpstr>
    </vt:vector>
  </TitlesOfParts>
  <Company>NYU College of Dentistry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Tim Bromage</dc:creator>
  <cp:lastModifiedBy>Tim</cp:lastModifiedBy>
  <dcterms:created xsi:type="dcterms:W3CDTF">2025-02-03T21:23:03Z</dcterms:created>
  <dcterms:modified xsi:type="dcterms:W3CDTF">2025-10-25T04:14:02Z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0x0101002A580DDD6E32D24793B52EBDA382135E</vt:lpwstr>
  </property>
  <property fmtid="{D5CDD505-2E9C-101B-9397-08002B2CF9AE}" pid="3" name="Order">
    <vt:r8>56096500</vt:r8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TriggerFlowInfo">
    <vt:lpwstr/>
  </property>
  <property fmtid="{D5CDD505-2E9C-101B-9397-08002B2CF9AE}" pid="7" name="_SourceUrl">
    <vt:lpwstr/>
  </property>
  <property fmtid="{D5CDD505-2E9C-101B-9397-08002B2CF9AE}" pid="8" name="_SharedFileIndex">
    <vt:lpwstr/>
  </property>
  <property fmtid="{D5CDD505-2E9C-101B-9397-08002B2CF9AE}" pid="9" name="ComplianceAssetId">
    <vt:lpwstr/>
  </property>
  <property fmtid="{D5CDD505-2E9C-101B-9397-08002B2CF9AE}" pid="10" name="TemplateUrl">
    <vt:lpwstr/>
  </property>
  <property fmtid="{D5CDD505-2E9C-101B-9397-08002B2CF9AE}" pid="11" name="_ExtendedDescription">
    <vt:lpwstr/>
  </property>
  <property fmtid="{D5CDD505-2E9C-101B-9397-08002B2CF9AE}" pid="12" name="MediaServiceImageTags">
    <vt:lpwstr/>
  </property>
</Properties>
</file>