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EARCH\Max Planck\Metabolomics\Bone\Nature\Final Submission\ED Tables\drive-download-20251025T030854Z-1-001\"/>
    </mc:Choice>
  </mc:AlternateContent>
  <xr:revisionPtr revIDLastSave="0" documentId="13_ncr:1_{29328D8B-88DB-4A60-AD26-08EBB180017D}" xr6:coauthVersionLast="36" xr6:coauthVersionMax="47" xr10:uidLastSave="{00000000-0000-0000-0000-000000000000}"/>
  <bookViews>
    <workbookView xWindow="-14628" yWindow="912" windowWidth="14280" windowHeight="8964" xr2:uid="{00000000-000D-0000-FFFF-FFFF00000000}"/>
  </bookViews>
  <sheets>
    <sheet name="Detailed list of samples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0" i="4" l="1"/>
  <c r="O37" i="4"/>
  <c r="O34" i="4"/>
  <c r="N37" i="4"/>
  <c r="O65" i="4"/>
  <c r="O64" i="4"/>
  <c r="O63" i="4"/>
  <c r="O59" i="4"/>
  <c r="O58" i="4"/>
  <c r="O57" i="4"/>
  <c r="O50" i="4"/>
  <c r="O52" i="4"/>
  <c r="O54" i="4"/>
  <c r="O51" i="4"/>
  <c r="O47" i="4"/>
  <c r="O46" i="4"/>
  <c r="O45" i="4"/>
  <c r="O44" i="4"/>
  <c r="O43" i="4"/>
  <c r="O42" i="4"/>
  <c r="O38" i="4"/>
  <c r="O36" i="4"/>
  <c r="O35" i="4"/>
  <c r="O24" i="4"/>
  <c r="O15" i="4"/>
  <c r="O13" i="4"/>
  <c r="N24" i="4"/>
  <c r="N22" i="4"/>
  <c r="N15" i="4"/>
  <c r="N13" i="4"/>
  <c r="N40" i="4"/>
  <c r="N34" i="4"/>
  <c r="N38" i="4"/>
  <c r="N36" i="4"/>
  <c r="N35" i="4"/>
  <c r="N47" i="4"/>
  <c r="N46" i="4"/>
  <c r="N45" i="4"/>
  <c r="N44" i="4"/>
  <c r="N43" i="4"/>
  <c r="N42" i="4"/>
  <c r="N50" i="4"/>
  <c r="N52" i="4"/>
  <c r="N54" i="4"/>
  <c r="N51" i="4"/>
  <c r="N59" i="4"/>
  <c r="N58" i="4"/>
  <c r="N57" i="4"/>
  <c r="N64" i="4"/>
  <c r="N63" i="4"/>
  <c r="N65" i="4"/>
</calcChain>
</file>

<file path=xl/sharedStrings.xml><?xml version="1.0" encoding="utf-8"?>
<sst xmlns="http://schemas.openxmlformats.org/spreadsheetml/2006/main" count="264" uniqueCount="135">
  <si>
    <t>Bed I</t>
  </si>
  <si>
    <t>FLKN1</t>
  </si>
  <si>
    <t xml:space="preserve">M1-2-3 layers undifferentiated </t>
  </si>
  <si>
    <t>FLKN1 M1</t>
  </si>
  <si>
    <t>Layer M1</t>
  </si>
  <si>
    <t>FLKN1 M3</t>
  </si>
  <si>
    <t>Layer M3</t>
  </si>
  <si>
    <t>Bed</t>
  </si>
  <si>
    <t>Level</t>
  </si>
  <si>
    <t>Taxon</t>
  </si>
  <si>
    <t>Specimen code</t>
  </si>
  <si>
    <t>F</t>
  </si>
  <si>
    <t>GA-01-08</t>
  </si>
  <si>
    <t>GA-03-08</t>
  </si>
  <si>
    <t>GA-39-16</t>
  </si>
  <si>
    <t>GA-84-11</t>
  </si>
  <si>
    <t>GA-94-11</t>
  </si>
  <si>
    <t>GA-98-11</t>
  </si>
  <si>
    <t>dryland soil carbonate</t>
  </si>
  <si>
    <t>wetland soil carbonate</t>
  </si>
  <si>
    <t>Layer/Soil type</t>
  </si>
  <si>
    <t>Fossils</t>
  </si>
  <si>
    <t>Extant</t>
  </si>
  <si>
    <t>MNHN 2005-575</t>
  </si>
  <si>
    <t>long bone frags</t>
  </si>
  <si>
    <t>Sample weight (mg)</t>
  </si>
  <si>
    <t xml:space="preserve">Gerbilliscus gentryi </t>
  </si>
  <si>
    <t>Fossil</t>
  </si>
  <si>
    <t>Elephas recki shungurensis</t>
  </si>
  <si>
    <t>dentine, cementum</t>
  </si>
  <si>
    <t>HCRP-RC 11</t>
  </si>
  <si>
    <t>Loxodonta africana</t>
  </si>
  <si>
    <t>Red Breccia</t>
  </si>
  <si>
    <t>Kobus ellipsiprymnus</t>
  </si>
  <si>
    <t>Bovidae</t>
  </si>
  <si>
    <t>long bone frag</t>
  </si>
  <si>
    <t>Malawi</t>
  </si>
  <si>
    <t>Chiwondo Beds</t>
  </si>
  <si>
    <t>rib</t>
  </si>
  <si>
    <t>Sex</t>
  </si>
  <si>
    <t>Metabolite sample code</t>
  </si>
  <si>
    <t>Bed II</t>
  </si>
  <si>
    <t>Upper</t>
  </si>
  <si>
    <t>Sediment</t>
  </si>
  <si>
    <t xml:space="preserve"> </t>
  </si>
  <si>
    <t>EE</t>
  </si>
  <si>
    <t>EW</t>
  </si>
  <si>
    <t>Source/ Site</t>
  </si>
  <si>
    <t>Kolpochoerus majus</t>
  </si>
  <si>
    <t>Makapansgat</t>
  </si>
  <si>
    <t>Olduvai Live capture</t>
  </si>
  <si>
    <r>
      <t xml:space="preserve">Olduvai </t>
    </r>
    <r>
      <rPr>
        <i/>
        <sz val="11"/>
        <color theme="1"/>
        <rFont val="Times New Roman"/>
        <family val="1"/>
      </rPr>
      <t>Bubo</t>
    </r>
    <r>
      <rPr>
        <sz val="11"/>
        <color theme="1"/>
        <rFont val="Times New Roman"/>
        <family val="1"/>
      </rPr>
      <t xml:space="preserve"> sp.owl pellet</t>
    </r>
  </si>
  <si>
    <r>
      <t>Xerus</t>
    </r>
    <r>
      <rPr>
        <sz val="11"/>
        <color theme="1"/>
        <rFont val="Times New Roman"/>
        <family val="1"/>
      </rPr>
      <t xml:space="preserve"> sp</t>
    </r>
  </si>
  <si>
    <r>
      <t xml:space="preserve">Saccostomus </t>
    </r>
    <r>
      <rPr>
        <sz val="11"/>
        <color theme="1"/>
        <rFont val="Times New Roman"/>
        <family val="1"/>
      </rPr>
      <t xml:space="preserve">cf. </t>
    </r>
    <r>
      <rPr>
        <i/>
        <sz val="11"/>
        <color theme="1"/>
        <rFont val="Times New Roman"/>
        <family val="1"/>
      </rPr>
      <t>mearnsi</t>
    </r>
  </si>
  <si>
    <t>mandible</t>
  </si>
  <si>
    <t>Unit 3A-2</t>
  </si>
  <si>
    <t>RC 11</t>
  </si>
  <si>
    <t>DK</t>
  </si>
  <si>
    <t>MNHN CD</t>
  </si>
  <si>
    <r>
      <t xml:space="preserve">Gerbilliscus </t>
    </r>
    <r>
      <rPr>
        <sz val="11"/>
        <color theme="1"/>
        <rFont val="Times New Roman"/>
        <family val="1"/>
      </rPr>
      <t>sp. indet.</t>
    </r>
  </si>
  <si>
    <r>
      <t xml:space="preserve">Olduvai </t>
    </r>
    <r>
      <rPr>
        <i/>
        <sz val="11"/>
        <color theme="1"/>
        <rFont val="Times New Roman"/>
        <family val="1"/>
      </rPr>
      <t>Bubo lacteus</t>
    </r>
    <r>
      <rPr>
        <sz val="11"/>
        <color theme="1"/>
        <rFont val="Times New Roman"/>
        <family val="1"/>
      </rPr>
      <t xml:space="preserve"> owl pellet</t>
    </r>
  </si>
  <si>
    <t>These 6 samples are</t>
  </si>
  <si>
    <t>pooled for</t>
  </si>
  <si>
    <t>comparisons to all OG</t>
  </si>
  <si>
    <t>samples</t>
  </si>
  <si>
    <t>F1</t>
  </si>
  <si>
    <t>F2</t>
  </si>
  <si>
    <t>F3</t>
  </si>
  <si>
    <t>F4</t>
  </si>
  <si>
    <t>element</t>
  </si>
  <si>
    <t>HCRP-RC 11 883</t>
  </si>
  <si>
    <t>COMPARATIVE MOUSE</t>
  </si>
  <si>
    <t>The Jackson Laboratory</t>
  </si>
  <si>
    <t>UM-HET3 mouse</t>
  </si>
  <si>
    <t>C57BL/6J mouse</t>
  </si>
  <si>
    <t>M</t>
  </si>
  <si>
    <t>Food pellet</t>
  </si>
  <si>
    <t>Diet CTL, Research Diets Inc.: https://researchdiets.com/formulas/D11112201</t>
  </si>
  <si>
    <t>Research Diets Inc.</t>
  </si>
  <si>
    <t>food pellet</t>
  </si>
  <si>
    <t>Pico Lab Rodent Diet 20: https://www.labdiet.com/product/detail/5053-picolab-rodent-diet-20</t>
  </si>
  <si>
    <t>Pico Lab</t>
  </si>
  <si>
    <t>Raw metabolite yield</t>
  </si>
  <si>
    <t xml:space="preserve"> (pooled sample of 10 mice)</t>
  </si>
  <si>
    <t>QC metabolite yield</t>
  </si>
  <si>
    <t xml:space="preserve"> (pooled sample of 6 mice)</t>
  </si>
  <si>
    <t>TF 12 Lime Dumps</t>
  </si>
  <si>
    <t>"</t>
  </si>
  <si>
    <t>Highly inbred mouse and diet</t>
  </si>
  <si>
    <t>Highly inbred mouse enzyme experiment</t>
  </si>
  <si>
    <t>~20</t>
  </si>
  <si>
    <t>F/T3a</t>
  </si>
  <si>
    <t>F/T1-Ez</t>
  </si>
  <si>
    <t>F/T2-Ez</t>
  </si>
  <si>
    <t xml:space="preserve"> (pooled sample of 2 mice)</t>
  </si>
  <si>
    <t>QC metabolite yield % of raw</t>
  </si>
  <si>
    <t>Number of metabolites per mg sample</t>
  </si>
  <si>
    <t>Sm</t>
  </si>
  <si>
    <t>Gg</t>
  </si>
  <si>
    <t>Gi</t>
  </si>
  <si>
    <t>Xi</t>
  </si>
  <si>
    <t xml:space="preserve"> Owl pellet</t>
  </si>
  <si>
    <t xml:space="preserve"> Spotted eagle-owl (Bubo africanus) pellet</t>
  </si>
  <si>
    <t>von Koenigswald 1954</t>
  </si>
  <si>
    <r>
      <t>Mus</t>
    </r>
    <r>
      <rPr>
        <sz val="11"/>
        <color theme="1"/>
        <rFont val="Times New Roman"/>
        <family val="1"/>
      </rPr>
      <t xml:space="preserve"> sp. or </t>
    </r>
    <r>
      <rPr>
        <i/>
        <sz val="11"/>
        <color theme="1"/>
        <rFont val="Times New Roman"/>
        <family val="1"/>
      </rPr>
      <t>Dendromus</t>
    </r>
    <r>
      <rPr>
        <sz val="11"/>
        <color theme="1"/>
        <rFont val="Times New Roman"/>
        <family val="1"/>
      </rPr>
      <t xml:space="preserve"> sp.</t>
    </r>
  </si>
  <si>
    <t>maxilla w/molar tooth</t>
  </si>
  <si>
    <t>maxilla</t>
  </si>
  <si>
    <t>maxilla and long bone frags</t>
  </si>
  <si>
    <t>distal tibia</t>
  </si>
  <si>
    <t>femur/tibia shaft fragments</t>
  </si>
  <si>
    <t>femur shaft</t>
  </si>
  <si>
    <t>femur and humerus shafts</t>
  </si>
  <si>
    <t>Heterogeneous mouse and diet</t>
  </si>
  <si>
    <t>Olduvai Gorge Bed I 1.8-1.7 Ma</t>
  </si>
  <si>
    <t>Olduvai Gorge 1,3 Ma</t>
  </si>
  <si>
    <t>Chiwondo Beds 2.4 Ma</t>
  </si>
  <si>
    <t>Makapansgat 3 Ma</t>
  </si>
  <si>
    <t>Palaeosols for OG samples</t>
  </si>
  <si>
    <t>Palaeosol</t>
  </si>
  <si>
    <t>Palaeosol; Red Breccia</t>
  </si>
  <si>
    <r>
      <t>Verreaux’s eagle-owl (</t>
    </r>
    <r>
      <rPr>
        <i/>
        <sz val="11"/>
        <color theme="1"/>
        <rFont val="Times New Roman"/>
        <family val="1"/>
      </rPr>
      <t>Bubo lacteus</t>
    </r>
    <r>
      <rPr>
        <sz val="11"/>
        <color theme="1"/>
        <rFont val="Times New Roman"/>
        <family val="1"/>
      </rPr>
      <t>) pellet</t>
    </r>
  </si>
  <si>
    <r>
      <t xml:space="preserve">Mus </t>
    </r>
    <r>
      <rPr>
        <sz val="11"/>
        <color theme="1"/>
        <rFont val="Times New Roman"/>
        <family val="1"/>
      </rPr>
      <t>sp.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or</t>
    </r>
    <r>
      <rPr>
        <i/>
        <sz val="11"/>
        <color theme="1"/>
        <rFont val="Times New Roman"/>
        <family val="1"/>
      </rPr>
      <t xml:space="preserve"> Dendromus </t>
    </r>
    <r>
      <rPr>
        <sz val="11"/>
        <color theme="1"/>
        <rFont val="Times New Roman"/>
        <family val="1"/>
      </rPr>
      <t>sp.</t>
    </r>
  </si>
  <si>
    <r>
      <t>Saccostomus</t>
    </r>
    <r>
      <rPr>
        <sz val="11"/>
        <color theme="1"/>
        <rFont val="Times New Roman"/>
        <family val="1"/>
      </rPr>
      <t xml:space="preserve"> cf.</t>
    </r>
    <r>
      <rPr>
        <i/>
        <sz val="11"/>
        <color theme="1"/>
        <rFont val="Times New Roman"/>
        <family val="1"/>
      </rPr>
      <t xml:space="preserve"> mearnsi</t>
    </r>
  </si>
  <si>
    <r>
      <t xml:space="preserve">Unknown, but likely </t>
    </r>
    <r>
      <rPr>
        <i/>
        <sz val="12"/>
        <color theme="1"/>
        <rFont val="Times New Roman"/>
        <family val="1"/>
      </rPr>
      <t xml:space="preserve">Bubo </t>
    </r>
    <r>
      <rPr>
        <sz val="12"/>
        <color theme="1"/>
        <rFont val="Times New Roman"/>
        <family val="1"/>
      </rPr>
      <t>sp</t>
    </r>
    <r>
      <rPr>
        <i/>
        <sz val="12"/>
        <color theme="1"/>
        <rFont val="Times New Roman"/>
        <family val="1"/>
      </rPr>
      <t>.</t>
    </r>
    <r>
      <rPr>
        <sz val="12"/>
        <color theme="1"/>
        <rFont val="Times New Roman"/>
        <family val="1"/>
      </rPr>
      <t xml:space="preserve"> pellet</t>
    </r>
  </si>
  <si>
    <r>
      <t xml:space="preserve">Xerus </t>
    </r>
    <r>
      <rPr>
        <sz val="11"/>
        <color theme="1"/>
        <rFont val="Times New Roman"/>
        <family val="1"/>
      </rPr>
      <t>cf</t>
    </r>
    <r>
      <rPr>
        <i/>
        <sz val="11"/>
        <color theme="1"/>
        <rFont val="Times New Roman"/>
        <family val="1"/>
      </rPr>
      <t>. inauris</t>
    </r>
  </si>
  <si>
    <t>F_3a1</t>
  </si>
  <si>
    <t>F_T3a_2</t>
  </si>
  <si>
    <t>F_T1_Ez</t>
  </si>
  <si>
    <t>F_T2_Ez</t>
  </si>
  <si>
    <t>M-D</t>
  </si>
  <si>
    <t>MNHN-ZM-MO 1991-817</t>
  </si>
  <si>
    <t>MNHN-ZM-2024-4132</t>
  </si>
  <si>
    <t>Omo valley (Ethiopia) Live capture</t>
  </si>
  <si>
    <r>
      <t xml:space="preserve">Gerbilliscus </t>
    </r>
    <r>
      <rPr>
        <sz val="11"/>
        <color theme="1"/>
        <rFont val="Times New Roman"/>
        <family val="1"/>
      </rPr>
      <t>sp.</t>
    </r>
  </si>
  <si>
    <t>SI Table 1. Detailed list of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</si>
</sst>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sz val="12"/>
      <color theme="1"/>
      <name val="Calibri"/>
      <family val="2"/>
      <scheme val="minor"/>
    </font>
    <font>
      <b/>
      <sz val="16"/>
      <color theme="1"/>
      <name val="Times New Roman"/>
      <family val="1"/>
    </font>
    <font>
      <i/>
      <sz val="11"/>
      <name val="Times New Roman"/>
      <family val="1"/>
    </font>
    <font>
      <b/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/>
    <xf numFmtId="49" fontId="2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wrapText="1"/>
    </xf>
    <xf numFmtId="49" fontId="1" fillId="0" borderId="0" xfId="0" applyNumberFormat="1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8" fillId="0" borderId="0" xfId="0" applyFont="1" applyBorder="1"/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1" fillId="0" borderId="0" xfId="0" applyFont="1" applyFill="1"/>
    <xf numFmtId="0" fontId="1" fillId="0" borderId="2" xfId="0" applyFont="1" applyFill="1" applyBorder="1"/>
    <xf numFmtId="164" fontId="1" fillId="0" borderId="0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right"/>
    </xf>
    <xf numFmtId="0" fontId="2" fillId="0" borderId="2" xfId="0" applyFont="1" applyFill="1" applyBorder="1"/>
    <xf numFmtId="49" fontId="2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3" fontId="3" fillId="0" borderId="0" xfId="0" applyNumberFormat="1" applyFont="1" applyAlignment="1">
      <alignment horizontal="center"/>
    </xf>
    <xf numFmtId="49" fontId="2" fillId="0" borderId="0" xfId="0" applyNumberFormat="1" applyFont="1" applyFill="1" applyBorder="1" applyAlignment="1">
      <alignment wrapText="1"/>
    </xf>
    <xf numFmtId="0" fontId="1" fillId="0" borderId="0" xfId="0" applyFont="1" applyFill="1" applyBorder="1" applyAlignment="1">
      <alignment horizontal="left" wrapText="1"/>
    </xf>
    <xf numFmtId="2" fontId="1" fillId="0" borderId="0" xfId="0" applyNumberFormat="1" applyFont="1" applyFill="1" applyBorder="1" applyAlignment="1">
      <alignment horizontal="center" vertical="center"/>
    </xf>
    <xf numFmtId="2" fontId="1" fillId="0" borderId="0" xfId="0" applyNumberFormat="1" applyFont="1" applyFill="1"/>
    <xf numFmtId="2" fontId="1" fillId="0" borderId="0" xfId="0" applyNumberFormat="1" applyFont="1" applyFill="1" applyBorder="1"/>
    <xf numFmtId="0" fontId="7" fillId="0" borderId="0" xfId="0" applyNumberFormat="1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Fill="1" applyBorder="1"/>
    <xf numFmtId="49" fontId="5" fillId="0" borderId="0" xfId="0" applyNumberFormat="1" applyFont="1" applyAlignment="1">
      <alignment wrapText="1"/>
    </xf>
    <xf numFmtId="49" fontId="11" fillId="0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4"/>
  <sheetViews>
    <sheetView tabSelected="1" zoomScale="165" zoomScaleNormal="165" workbookViewId="0">
      <pane ySplit="2" topLeftCell="A3" activePane="bottomLeft" state="frozen"/>
      <selection pane="bottomLeft" activeCell="C4" sqref="C4"/>
    </sheetView>
  </sheetViews>
  <sheetFormatPr defaultColWidth="9.109375" defaultRowHeight="13.8" x14ac:dyDescent="0.25"/>
  <cols>
    <col min="1" max="1" width="20.44140625" style="5" customWidth="1"/>
    <col min="2" max="2" width="21" style="10" customWidth="1"/>
    <col min="3" max="3" width="5.88671875" style="5" customWidth="1"/>
    <col min="4" max="4" width="9.109375" style="5"/>
    <col min="5" max="5" width="18.88671875" style="5" customWidth="1"/>
    <col min="6" max="6" width="23.33203125" style="10" customWidth="1"/>
    <col min="7" max="7" width="18.6640625" style="5" customWidth="1"/>
    <col min="8" max="8" width="6.33203125" style="8" customWidth="1"/>
    <col min="9" max="9" width="12.21875" style="10" customWidth="1"/>
    <col min="10" max="10" width="9.109375" style="8"/>
    <col min="11" max="13" width="11.109375" style="1" customWidth="1"/>
    <col min="14" max="14" width="11.109375" style="44" customWidth="1"/>
    <col min="15" max="15" width="10.6640625" style="44" customWidth="1"/>
    <col min="16" max="16384" width="9.109375" style="5"/>
  </cols>
  <sheetData>
    <row r="1" spans="1:18" ht="20.399999999999999" x14ac:dyDescent="0.35">
      <c r="A1" s="46" t="s">
        <v>134</v>
      </c>
    </row>
    <row r="2" spans="1:18" s="21" customFormat="1" ht="55.8" thickBot="1" x14ac:dyDescent="0.3">
      <c r="A2" s="3"/>
      <c r="B2" s="26" t="s">
        <v>10</v>
      </c>
      <c r="C2" s="3" t="s">
        <v>7</v>
      </c>
      <c r="D2" s="3" t="s">
        <v>8</v>
      </c>
      <c r="E2" s="3" t="s">
        <v>20</v>
      </c>
      <c r="F2" s="26" t="s">
        <v>47</v>
      </c>
      <c r="G2" s="3" t="s">
        <v>9</v>
      </c>
      <c r="H2" s="3" t="s">
        <v>39</v>
      </c>
      <c r="I2" s="3" t="s">
        <v>69</v>
      </c>
      <c r="J2" s="3" t="s">
        <v>25</v>
      </c>
      <c r="K2" s="3" t="s">
        <v>40</v>
      </c>
      <c r="L2" s="3" t="s">
        <v>82</v>
      </c>
      <c r="M2" s="3" t="s">
        <v>84</v>
      </c>
      <c r="N2" s="3" t="s">
        <v>95</v>
      </c>
      <c r="O2" s="3" t="s">
        <v>96</v>
      </c>
      <c r="P2" s="3"/>
      <c r="R2" s="11"/>
    </row>
    <row r="3" spans="1:18" s="30" customFormat="1" ht="27.6" x14ac:dyDescent="0.25">
      <c r="A3" s="35" t="s">
        <v>71</v>
      </c>
      <c r="B3" s="36"/>
      <c r="C3" s="37"/>
      <c r="D3" s="37"/>
      <c r="E3" s="37"/>
      <c r="F3" s="36"/>
      <c r="G3" s="37"/>
      <c r="H3" s="37"/>
      <c r="I3" s="36"/>
      <c r="J3" s="37"/>
      <c r="K3" s="37"/>
      <c r="L3" s="37"/>
      <c r="M3" s="37"/>
      <c r="N3" s="37"/>
      <c r="O3" s="37"/>
    </row>
    <row r="4" spans="1:18" s="30" customFormat="1" ht="42" x14ac:dyDescent="0.3">
      <c r="A4" s="40" t="s">
        <v>112</v>
      </c>
      <c r="B4" s="10">
        <v>2814</v>
      </c>
      <c r="C4" s="5"/>
      <c r="D4" s="5"/>
      <c r="E4" s="5"/>
      <c r="F4" s="16" t="s">
        <v>72</v>
      </c>
      <c r="G4" s="29" t="s">
        <v>73</v>
      </c>
      <c r="H4" s="8" t="s">
        <v>75</v>
      </c>
      <c r="I4" s="16" t="s">
        <v>111</v>
      </c>
      <c r="J4" s="8">
        <v>81.8</v>
      </c>
      <c r="K4" s="1">
        <v>64</v>
      </c>
      <c r="L4" s="1"/>
      <c r="M4" s="1"/>
      <c r="N4" s="43"/>
      <c r="O4" s="43"/>
    </row>
    <row r="5" spans="1:18" s="30" customFormat="1" x14ac:dyDescent="0.25">
      <c r="A5" s="31"/>
      <c r="B5" s="10">
        <v>2815</v>
      </c>
      <c r="C5" s="5"/>
      <c r="D5" s="5"/>
      <c r="E5" s="5"/>
      <c r="F5" s="15" t="s">
        <v>87</v>
      </c>
      <c r="G5" s="15" t="s">
        <v>87</v>
      </c>
      <c r="H5" s="15" t="s">
        <v>87</v>
      </c>
      <c r="I5" s="15" t="s">
        <v>87</v>
      </c>
      <c r="J5" s="32">
        <v>136</v>
      </c>
      <c r="K5" s="1">
        <v>65</v>
      </c>
      <c r="L5" s="1"/>
      <c r="M5" s="1"/>
      <c r="N5" s="43"/>
      <c r="O5" s="43"/>
    </row>
    <row r="6" spans="1:18" s="30" customFormat="1" x14ac:dyDescent="0.25">
      <c r="A6" s="31"/>
      <c r="B6" s="10">
        <v>2816</v>
      </c>
      <c r="C6" s="5"/>
      <c r="D6" s="5"/>
      <c r="E6" s="5"/>
      <c r="F6" s="15" t="s">
        <v>87</v>
      </c>
      <c r="G6" s="15" t="s">
        <v>87</v>
      </c>
      <c r="H6" s="15" t="s">
        <v>87</v>
      </c>
      <c r="I6" s="15" t="s">
        <v>87</v>
      </c>
      <c r="J6" s="8">
        <v>109.4</v>
      </c>
      <c r="K6" s="1">
        <v>66</v>
      </c>
      <c r="L6" s="1"/>
      <c r="M6" s="1"/>
      <c r="N6" s="43"/>
      <c r="O6" s="43"/>
    </row>
    <row r="7" spans="1:18" s="30" customFormat="1" x14ac:dyDescent="0.25">
      <c r="A7" s="31"/>
      <c r="B7" s="10">
        <v>2817</v>
      </c>
      <c r="C7" s="5"/>
      <c r="D7" s="5"/>
      <c r="E7" s="5"/>
      <c r="F7" s="15" t="s">
        <v>87</v>
      </c>
      <c r="G7" s="15" t="s">
        <v>87</v>
      </c>
      <c r="H7" s="15" t="s">
        <v>87</v>
      </c>
      <c r="I7" s="15" t="s">
        <v>87</v>
      </c>
      <c r="J7" s="8">
        <v>102.2</v>
      </c>
      <c r="K7" s="1">
        <v>67</v>
      </c>
      <c r="L7" s="1"/>
      <c r="M7" s="1"/>
      <c r="N7" s="43"/>
      <c r="O7" s="43"/>
    </row>
    <row r="8" spans="1:18" s="30" customFormat="1" x14ac:dyDescent="0.25">
      <c r="A8" s="31"/>
      <c r="B8" s="10">
        <v>2818</v>
      </c>
      <c r="C8" s="5"/>
      <c r="D8" s="5"/>
      <c r="E8" s="5"/>
      <c r="F8" s="15" t="s">
        <v>87</v>
      </c>
      <c r="G8" s="15" t="s">
        <v>87</v>
      </c>
      <c r="H8" s="15" t="s">
        <v>87</v>
      </c>
      <c r="I8" s="15" t="s">
        <v>87</v>
      </c>
      <c r="J8" s="8">
        <v>111.9</v>
      </c>
      <c r="K8" s="1">
        <v>68</v>
      </c>
      <c r="L8" s="1"/>
      <c r="M8" s="1"/>
      <c r="N8" s="43"/>
      <c r="O8" s="43"/>
    </row>
    <row r="9" spans="1:18" s="30" customFormat="1" x14ac:dyDescent="0.25">
      <c r="A9" s="31"/>
      <c r="B9" s="10">
        <v>2829</v>
      </c>
      <c r="C9" s="5"/>
      <c r="D9" s="5"/>
      <c r="E9" s="5"/>
      <c r="F9" s="15" t="s">
        <v>87</v>
      </c>
      <c r="G9" s="15" t="s">
        <v>87</v>
      </c>
      <c r="H9" s="8" t="s">
        <v>11</v>
      </c>
      <c r="I9" s="15" t="s">
        <v>87</v>
      </c>
      <c r="J9" s="8">
        <v>82.2</v>
      </c>
      <c r="K9" s="1">
        <v>69</v>
      </c>
      <c r="L9" s="1"/>
      <c r="M9" s="1"/>
      <c r="N9" s="43"/>
      <c r="O9" s="43"/>
    </row>
    <row r="10" spans="1:18" s="30" customFormat="1" x14ac:dyDescent="0.25">
      <c r="A10" s="31"/>
      <c r="B10" s="10">
        <v>2830</v>
      </c>
      <c r="C10" s="5"/>
      <c r="D10" s="5"/>
      <c r="E10" s="5"/>
      <c r="F10" s="15" t="s">
        <v>87</v>
      </c>
      <c r="G10" s="15" t="s">
        <v>87</v>
      </c>
      <c r="H10" s="15" t="s">
        <v>87</v>
      </c>
      <c r="I10" s="15" t="s">
        <v>87</v>
      </c>
      <c r="J10" s="8">
        <v>105.5</v>
      </c>
      <c r="K10" s="1">
        <v>70</v>
      </c>
      <c r="L10" s="1"/>
      <c r="M10" s="1"/>
      <c r="N10" s="43"/>
      <c r="O10" s="43"/>
    </row>
    <row r="11" spans="1:18" s="30" customFormat="1" x14ac:dyDescent="0.25">
      <c r="A11" s="31"/>
      <c r="B11" s="10">
        <v>2831</v>
      </c>
      <c r="C11" s="5"/>
      <c r="D11" s="5"/>
      <c r="E11" s="5"/>
      <c r="F11" s="15" t="s">
        <v>87</v>
      </c>
      <c r="G11" s="15" t="s">
        <v>87</v>
      </c>
      <c r="H11" s="15" t="s">
        <v>87</v>
      </c>
      <c r="I11" s="15" t="s">
        <v>87</v>
      </c>
      <c r="J11" s="8">
        <v>83.9</v>
      </c>
      <c r="K11" s="1">
        <v>71</v>
      </c>
      <c r="L11" s="1"/>
      <c r="M11" s="1"/>
      <c r="N11" s="43"/>
      <c r="O11" s="43"/>
    </row>
    <row r="12" spans="1:18" s="30" customFormat="1" x14ac:dyDescent="0.25">
      <c r="A12" s="31"/>
      <c r="B12" s="10">
        <v>2832</v>
      </c>
      <c r="C12" s="5"/>
      <c r="D12" s="5"/>
      <c r="E12" s="5"/>
      <c r="F12" s="15" t="s">
        <v>87</v>
      </c>
      <c r="G12" s="15" t="s">
        <v>87</v>
      </c>
      <c r="H12" s="15" t="s">
        <v>87</v>
      </c>
      <c r="I12" s="15" t="s">
        <v>87</v>
      </c>
      <c r="J12" s="8">
        <v>74.599999999999994</v>
      </c>
      <c r="K12" s="1">
        <v>72</v>
      </c>
      <c r="L12" s="1"/>
      <c r="M12" s="1"/>
      <c r="N12" s="43"/>
      <c r="O12" s="43"/>
    </row>
    <row r="13" spans="1:18" s="30" customFormat="1" ht="15.6" x14ac:dyDescent="0.3">
      <c r="A13" s="31"/>
      <c r="B13" s="10">
        <v>2833</v>
      </c>
      <c r="C13" s="5"/>
      <c r="D13" s="5"/>
      <c r="E13" s="5"/>
      <c r="F13" s="15" t="s">
        <v>87</v>
      </c>
      <c r="G13" s="15" t="s">
        <v>87</v>
      </c>
      <c r="H13" s="15" t="s">
        <v>87</v>
      </c>
      <c r="I13" s="15" t="s">
        <v>87</v>
      </c>
      <c r="J13" s="8">
        <v>76.599999999999994</v>
      </c>
      <c r="K13" s="1">
        <v>73</v>
      </c>
      <c r="L13" s="39">
        <v>28681</v>
      </c>
      <c r="M13" s="39">
        <v>2193</v>
      </c>
      <c r="N13" s="44">
        <f t="shared" ref="N13:N15" si="0">M13/L13*100</f>
        <v>7.6461769115442282</v>
      </c>
      <c r="O13" s="43">
        <f>L13/J13</f>
        <v>374.42558746736296</v>
      </c>
    </row>
    <row r="14" spans="1:18" s="30" customFormat="1" ht="15.6" x14ac:dyDescent="0.3">
      <c r="A14" s="31"/>
      <c r="B14" s="10"/>
      <c r="C14" s="5"/>
      <c r="D14" s="5"/>
      <c r="E14" s="5"/>
      <c r="F14" s="10"/>
      <c r="G14" s="29"/>
      <c r="H14" s="8"/>
      <c r="I14" s="10"/>
      <c r="J14" s="8"/>
      <c r="K14" s="1"/>
      <c r="L14" s="17" t="s">
        <v>83</v>
      </c>
      <c r="M14" s="17"/>
      <c r="N14" s="43"/>
      <c r="O14" s="43"/>
    </row>
    <row r="15" spans="1:18" s="30" customFormat="1" ht="15.6" x14ac:dyDescent="0.3">
      <c r="A15" s="33" t="s">
        <v>76</v>
      </c>
      <c r="B15" s="10" t="s">
        <v>77</v>
      </c>
      <c r="C15" s="5"/>
      <c r="D15" s="5"/>
      <c r="E15" s="5"/>
      <c r="F15" s="10" t="s">
        <v>78</v>
      </c>
      <c r="G15" s="8"/>
      <c r="H15" s="8"/>
      <c r="I15" s="10" t="s">
        <v>79</v>
      </c>
      <c r="J15" s="32">
        <v>75</v>
      </c>
      <c r="K15" s="1">
        <v>74</v>
      </c>
      <c r="L15" s="39">
        <v>3132</v>
      </c>
      <c r="M15" s="1">
        <v>577</v>
      </c>
      <c r="N15" s="44">
        <f t="shared" si="0"/>
        <v>18.422733077905491</v>
      </c>
      <c r="O15" s="43">
        <f>L15/J15</f>
        <v>41.76</v>
      </c>
    </row>
    <row r="16" spans="1:18" s="30" customFormat="1" x14ac:dyDescent="0.25">
      <c r="A16" s="34"/>
      <c r="B16" s="10"/>
      <c r="C16" s="5"/>
      <c r="D16" s="5"/>
      <c r="E16" s="5"/>
      <c r="F16" s="10"/>
      <c r="G16" s="8"/>
      <c r="H16" s="8"/>
      <c r="I16" s="10"/>
      <c r="J16" s="8"/>
      <c r="K16" s="1"/>
      <c r="L16" s="1"/>
      <c r="M16" s="1"/>
      <c r="N16" s="43"/>
      <c r="O16" s="43"/>
    </row>
    <row r="17" spans="1:15" s="30" customFormat="1" ht="28.2" x14ac:dyDescent="0.3">
      <c r="A17" s="40" t="s">
        <v>88</v>
      </c>
      <c r="B17" s="10">
        <v>2092</v>
      </c>
      <c r="C17" s="5"/>
      <c r="D17" s="5"/>
      <c r="E17" s="5"/>
      <c r="F17" s="10" t="s">
        <v>72</v>
      </c>
      <c r="G17" s="29" t="s">
        <v>74</v>
      </c>
      <c r="H17" s="8" t="s">
        <v>11</v>
      </c>
      <c r="I17" s="10" t="s">
        <v>110</v>
      </c>
      <c r="J17" s="8">
        <v>20</v>
      </c>
      <c r="K17" s="1">
        <v>2092</v>
      </c>
      <c r="L17" s="1"/>
      <c r="M17" s="1"/>
      <c r="N17" s="43"/>
      <c r="O17" s="43"/>
    </row>
    <row r="18" spans="1:15" s="30" customFormat="1" x14ac:dyDescent="0.25">
      <c r="A18" s="34"/>
      <c r="B18" s="10">
        <v>2093</v>
      </c>
      <c r="C18" s="5"/>
      <c r="D18" s="5"/>
      <c r="E18" s="5"/>
      <c r="F18" s="8" t="s">
        <v>87</v>
      </c>
      <c r="G18" s="8" t="s">
        <v>87</v>
      </c>
      <c r="H18" s="8" t="s">
        <v>87</v>
      </c>
      <c r="I18" s="8" t="s">
        <v>87</v>
      </c>
      <c r="J18" s="8" t="s">
        <v>87</v>
      </c>
      <c r="K18" s="1">
        <v>2093</v>
      </c>
      <c r="L18" s="1"/>
      <c r="M18" s="1"/>
      <c r="N18" s="43"/>
      <c r="O18" s="43"/>
    </row>
    <row r="19" spans="1:15" s="30" customFormat="1" x14ac:dyDescent="0.25">
      <c r="A19" s="34"/>
      <c r="B19" s="10">
        <v>2095</v>
      </c>
      <c r="C19" s="5"/>
      <c r="D19" s="5"/>
      <c r="E19" s="5"/>
      <c r="F19" s="8" t="s">
        <v>87</v>
      </c>
      <c r="G19" s="8" t="s">
        <v>87</v>
      </c>
      <c r="H19" s="8" t="s">
        <v>87</v>
      </c>
      <c r="I19" s="8" t="s">
        <v>87</v>
      </c>
      <c r="J19" s="8" t="s">
        <v>87</v>
      </c>
      <c r="K19" s="1">
        <v>2095</v>
      </c>
      <c r="L19" s="1"/>
      <c r="M19" s="1"/>
      <c r="N19" s="43"/>
      <c r="O19" s="43"/>
    </row>
    <row r="20" spans="1:15" s="30" customFormat="1" x14ac:dyDescent="0.25">
      <c r="A20" s="34"/>
      <c r="B20" s="10">
        <v>2096</v>
      </c>
      <c r="C20" s="5"/>
      <c r="D20" s="5"/>
      <c r="E20" s="5"/>
      <c r="F20" s="8" t="s">
        <v>87</v>
      </c>
      <c r="G20" s="8" t="s">
        <v>87</v>
      </c>
      <c r="H20" s="8" t="s">
        <v>87</v>
      </c>
      <c r="I20" s="8" t="s">
        <v>87</v>
      </c>
      <c r="J20" s="8" t="s">
        <v>87</v>
      </c>
      <c r="K20" s="1">
        <v>2096</v>
      </c>
      <c r="L20" s="1"/>
      <c r="M20" s="1"/>
      <c r="N20" s="43"/>
      <c r="O20" s="43"/>
    </row>
    <row r="21" spans="1:15" s="30" customFormat="1" x14ac:dyDescent="0.25">
      <c r="A21" s="34"/>
      <c r="B21" s="10">
        <v>2097</v>
      </c>
      <c r="C21" s="5"/>
      <c r="D21" s="5"/>
      <c r="E21" s="5"/>
      <c r="F21" s="8" t="s">
        <v>87</v>
      </c>
      <c r="G21" s="8" t="s">
        <v>87</v>
      </c>
      <c r="H21" s="8" t="s">
        <v>87</v>
      </c>
      <c r="I21" s="8" t="s">
        <v>87</v>
      </c>
      <c r="J21" s="8" t="s">
        <v>87</v>
      </c>
      <c r="K21" s="1">
        <v>2097</v>
      </c>
      <c r="L21" s="1"/>
      <c r="M21" s="1"/>
      <c r="N21" s="43"/>
      <c r="O21" s="43"/>
    </row>
    <row r="22" spans="1:15" s="30" customFormat="1" ht="15.6" x14ac:dyDescent="0.3">
      <c r="A22" s="34"/>
      <c r="B22" s="10">
        <v>2098</v>
      </c>
      <c r="C22" s="5"/>
      <c r="D22" s="5"/>
      <c r="E22" s="5"/>
      <c r="F22" s="8" t="s">
        <v>87</v>
      </c>
      <c r="G22" s="8" t="s">
        <v>87</v>
      </c>
      <c r="H22" s="8" t="s">
        <v>87</v>
      </c>
      <c r="I22" s="8" t="s">
        <v>87</v>
      </c>
      <c r="J22" s="8" t="s">
        <v>87</v>
      </c>
      <c r="K22" s="1">
        <v>2098</v>
      </c>
      <c r="L22" s="39">
        <v>1960</v>
      </c>
      <c r="M22" s="1">
        <v>149</v>
      </c>
      <c r="N22" s="44">
        <f t="shared" ref="N22:N24" si="1">M22/L22*100</f>
        <v>7.6020408163265305</v>
      </c>
      <c r="O22" s="43">
        <v>98</v>
      </c>
    </row>
    <row r="23" spans="1:15" s="30" customFormat="1" x14ac:dyDescent="0.25">
      <c r="A23" s="34"/>
      <c r="B23" s="10"/>
      <c r="C23" s="5"/>
      <c r="D23" s="5"/>
      <c r="E23" s="5"/>
      <c r="F23" s="10"/>
      <c r="G23" s="8"/>
      <c r="H23" s="8"/>
      <c r="I23" s="10"/>
      <c r="J23" s="8"/>
      <c r="K23" s="1"/>
      <c r="L23" s="17" t="s">
        <v>85</v>
      </c>
      <c r="M23" s="1"/>
      <c r="N23" s="43"/>
      <c r="O23" s="43"/>
    </row>
    <row r="24" spans="1:15" s="30" customFormat="1" ht="15.6" x14ac:dyDescent="0.3">
      <c r="A24" s="33" t="s">
        <v>76</v>
      </c>
      <c r="B24" s="10" t="s">
        <v>80</v>
      </c>
      <c r="C24" s="5"/>
      <c r="D24" s="5"/>
      <c r="E24" s="5"/>
      <c r="F24" s="10" t="s">
        <v>81</v>
      </c>
      <c r="G24" s="8"/>
      <c r="H24" s="8"/>
      <c r="I24" s="10" t="s">
        <v>79</v>
      </c>
      <c r="J24" s="8">
        <v>378.7</v>
      </c>
      <c r="K24" s="1">
        <v>52</v>
      </c>
      <c r="L24" s="39">
        <v>3032</v>
      </c>
      <c r="M24" s="39">
        <v>1483</v>
      </c>
      <c r="N24" s="44">
        <f t="shared" si="1"/>
        <v>48.91160949868074</v>
      </c>
      <c r="O24" s="43">
        <f>L24/J24</f>
        <v>8.0063374702931078</v>
      </c>
    </row>
    <row r="25" spans="1:15" s="30" customFormat="1" ht="15.6" x14ac:dyDescent="0.3">
      <c r="A25" s="38"/>
      <c r="B25" s="10"/>
      <c r="C25" s="5"/>
      <c r="D25" s="5"/>
      <c r="E25" s="5"/>
      <c r="F25" s="10"/>
      <c r="G25" s="8"/>
      <c r="H25" s="8"/>
      <c r="I25" s="10"/>
      <c r="J25" s="8"/>
      <c r="K25" s="1"/>
      <c r="L25" s="39"/>
      <c r="M25" s="39"/>
      <c r="N25" s="43"/>
      <c r="O25" s="43"/>
    </row>
    <row r="26" spans="1:15" s="30" customFormat="1" ht="42" x14ac:dyDescent="0.3">
      <c r="A26" s="40" t="s">
        <v>89</v>
      </c>
      <c r="B26" s="30" t="s">
        <v>91</v>
      </c>
      <c r="C26" s="5"/>
      <c r="D26" s="5"/>
      <c r="E26" s="5"/>
      <c r="F26" s="10" t="s">
        <v>72</v>
      </c>
      <c r="G26" s="29" t="s">
        <v>74</v>
      </c>
      <c r="H26" s="8" t="s">
        <v>11</v>
      </c>
      <c r="I26" s="41" t="s">
        <v>109</v>
      </c>
      <c r="J26" s="8" t="s">
        <v>90</v>
      </c>
      <c r="K26" s="8" t="s">
        <v>125</v>
      </c>
      <c r="L26" s="39"/>
      <c r="M26" s="39"/>
      <c r="N26" s="43"/>
      <c r="O26" s="43"/>
    </row>
    <row r="27" spans="1:15" s="30" customFormat="1" ht="15.6" x14ac:dyDescent="0.3">
      <c r="A27" s="38"/>
      <c r="B27" s="30" t="s">
        <v>91</v>
      </c>
      <c r="C27" s="5"/>
      <c r="D27" s="5"/>
      <c r="E27" s="5"/>
      <c r="F27" s="8" t="s">
        <v>87</v>
      </c>
      <c r="G27" s="8" t="s">
        <v>87</v>
      </c>
      <c r="H27" s="8" t="s">
        <v>87</v>
      </c>
      <c r="I27" s="8" t="s">
        <v>87</v>
      </c>
      <c r="J27" s="8" t="s">
        <v>87</v>
      </c>
      <c r="K27" s="8" t="s">
        <v>126</v>
      </c>
      <c r="L27" s="39"/>
      <c r="M27" s="39">
        <v>70</v>
      </c>
      <c r="N27" s="43"/>
      <c r="O27" s="43"/>
    </row>
    <row r="28" spans="1:15" s="30" customFormat="1" ht="15.6" x14ac:dyDescent="0.3">
      <c r="A28" s="38"/>
      <c r="C28" s="5"/>
      <c r="D28" s="5"/>
      <c r="E28" s="5"/>
      <c r="F28" s="8"/>
      <c r="G28" s="8"/>
      <c r="H28" s="8"/>
      <c r="I28" s="8"/>
      <c r="J28" s="8" t="s">
        <v>87</v>
      </c>
      <c r="K28" s="8"/>
      <c r="L28" s="17" t="s">
        <v>94</v>
      </c>
      <c r="M28" s="39"/>
      <c r="N28" s="43"/>
      <c r="O28" s="43"/>
    </row>
    <row r="29" spans="1:15" s="30" customFormat="1" ht="15.6" x14ac:dyDescent="0.3">
      <c r="A29" s="38"/>
      <c r="B29" s="10" t="s">
        <v>92</v>
      </c>
      <c r="C29" s="5"/>
      <c r="D29" s="5"/>
      <c r="E29" s="5"/>
      <c r="F29" s="8" t="s">
        <v>87</v>
      </c>
      <c r="G29" s="8" t="s">
        <v>87</v>
      </c>
      <c r="H29" s="8" t="s">
        <v>11</v>
      </c>
      <c r="I29" s="8" t="s">
        <v>87</v>
      </c>
      <c r="J29" s="8" t="s">
        <v>87</v>
      </c>
      <c r="K29" s="8" t="s">
        <v>127</v>
      </c>
      <c r="L29" s="39"/>
      <c r="M29" s="39"/>
      <c r="N29" s="43"/>
      <c r="O29" s="43"/>
    </row>
    <row r="30" spans="1:15" s="30" customFormat="1" ht="15.6" x14ac:dyDescent="0.3">
      <c r="A30" s="38"/>
      <c r="B30" s="10" t="s">
        <v>93</v>
      </c>
      <c r="C30" s="5"/>
      <c r="D30" s="5"/>
      <c r="E30" s="5"/>
      <c r="F30" s="8" t="s">
        <v>87</v>
      </c>
      <c r="G30" s="8" t="s">
        <v>87</v>
      </c>
      <c r="H30" s="8" t="s">
        <v>87</v>
      </c>
      <c r="I30" s="8" t="s">
        <v>87</v>
      </c>
      <c r="J30" s="8" t="s">
        <v>87</v>
      </c>
      <c r="K30" s="8" t="s">
        <v>128</v>
      </c>
      <c r="L30" s="39"/>
      <c r="M30" s="39">
        <v>9</v>
      </c>
      <c r="N30" s="43"/>
      <c r="O30" s="43"/>
    </row>
    <row r="31" spans="1:15" s="30" customFormat="1" x14ac:dyDescent="0.25">
      <c r="A31" s="38"/>
      <c r="B31" s="10"/>
      <c r="C31" s="5"/>
      <c r="D31" s="5"/>
      <c r="E31" s="5"/>
      <c r="F31" s="10"/>
      <c r="G31" s="8"/>
      <c r="H31" s="8"/>
      <c r="I31" s="10"/>
      <c r="J31" s="8"/>
      <c r="K31" s="1"/>
      <c r="L31" s="17" t="s">
        <v>94</v>
      </c>
      <c r="M31" s="1"/>
      <c r="N31" s="43"/>
      <c r="O31" s="43"/>
    </row>
    <row r="32" spans="1:15" s="30" customFormat="1" x14ac:dyDescent="0.25">
      <c r="A32" s="38"/>
      <c r="B32" s="10"/>
      <c r="C32" s="5"/>
      <c r="D32" s="5"/>
      <c r="E32" s="5"/>
      <c r="F32" s="10"/>
      <c r="G32" s="8"/>
      <c r="H32" s="8"/>
      <c r="I32" s="10"/>
      <c r="J32" s="8"/>
      <c r="K32" s="1"/>
      <c r="L32" s="1"/>
      <c r="M32" s="1"/>
      <c r="N32" s="43"/>
      <c r="O32" s="43"/>
    </row>
    <row r="33" spans="1:15" ht="27.6" x14ac:dyDescent="0.25">
      <c r="A33" s="23" t="s">
        <v>113</v>
      </c>
      <c r="B33" s="24"/>
      <c r="C33" s="25"/>
      <c r="D33" s="25"/>
      <c r="E33" s="25"/>
      <c r="F33" s="24"/>
      <c r="G33" s="25"/>
      <c r="H33" s="25"/>
      <c r="I33" s="24"/>
      <c r="J33" s="25"/>
      <c r="K33" s="25"/>
      <c r="L33" s="25"/>
      <c r="M33" s="25"/>
      <c r="N33" s="25"/>
      <c r="O33" s="25"/>
    </row>
    <row r="34" spans="1:15" ht="27.6" x14ac:dyDescent="0.25">
      <c r="A34" s="21" t="s">
        <v>21</v>
      </c>
      <c r="B34" s="16" t="s">
        <v>129</v>
      </c>
      <c r="C34" s="4" t="s">
        <v>0</v>
      </c>
      <c r="D34" s="4" t="s">
        <v>5</v>
      </c>
      <c r="E34" s="4" t="s">
        <v>6</v>
      </c>
      <c r="F34" s="16" t="s">
        <v>120</v>
      </c>
      <c r="G34" s="48" t="s">
        <v>121</v>
      </c>
      <c r="H34" s="15"/>
      <c r="I34" s="16" t="s">
        <v>54</v>
      </c>
      <c r="J34" s="20">
        <v>10.8</v>
      </c>
      <c r="K34" s="1" t="s">
        <v>68</v>
      </c>
      <c r="L34" s="1">
        <v>260</v>
      </c>
      <c r="M34" s="1">
        <v>59</v>
      </c>
      <c r="N34" s="44">
        <f>M34/L34*100</f>
        <v>22.692307692307693</v>
      </c>
      <c r="O34" s="43">
        <f>L34/J34</f>
        <v>24.074074074074073</v>
      </c>
    </row>
    <row r="35" spans="1:15" ht="27.6" x14ac:dyDescent="0.25">
      <c r="B35" s="16" t="s">
        <v>97</v>
      </c>
      <c r="C35" s="4" t="s">
        <v>0</v>
      </c>
      <c r="D35" s="4" t="s">
        <v>1</v>
      </c>
      <c r="E35" s="4" t="s">
        <v>2</v>
      </c>
      <c r="F35" s="16" t="s">
        <v>101</v>
      </c>
      <c r="G35" s="19" t="s">
        <v>122</v>
      </c>
      <c r="H35" s="15"/>
      <c r="I35" s="16" t="s">
        <v>105</v>
      </c>
      <c r="J35" s="20">
        <v>10.8</v>
      </c>
      <c r="K35" s="1" t="s">
        <v>65</v>
      </c>
      <c r="L35" s="1">
        <v>268</v>
      </c>
      <c r="M35" s="1">
        <v>87</v>
      </c>
      <c r="N35" s="44">
        <f t="shared" ref="N35:N40" si="2">M35/L35*100</f>
        <v>32.462686567164177</v>
      </c>
      <c r="O35" s="43">
        <f t="shared" ref="O35:O47" si="3">L35/J35</f>
        <v>24.814814814814813</v>
      </c>
    </row>
    <row r="36" spans="1:15" ht="27.6" x14ac:dyDescent="0.25">
      <c r="A36" s="3"/>
      <c r="B36" s="16" t="s">
        <v>98</v>
      </c>
      <c r="C36" s="4" t="s">
        <v>0</v>
      </c>
      <c r="D36" s="4" t="s">
        <v>3</v>
      </c>
      <c r="E36" s="4" t="s">
        <v>4</v>
      </c>
      <c r="F36" s="16" t="s">
        <v>102</v>
      </c>
      <c r="G36" s="19" t="s">
        <v>26</v>
      </c>
      <c r="H36" s="49"/>
      <c r="I36" s="16" t="s">
        <v>106</v>
      </c>
      <c r="J36" s="20">
        <v>68.599999999999994</v>
      </c>
      <c r="K36" s="1" t="s">
        <v>66</v>
      </c>
      <c r="L36" s="1">
        <v>325</v>
      </c>
      <c r="M36" s="1">
        <v>98</v>
      </c>
      <c r="N36" s="44">
        <f t="shared" si="2"/>
        <v>30.153846153846153</v>
      </c>
      <c r="O36" s="43">
        <f t="shared" si="3"/>
        <v>4.7376093294460642</v>
      </c>
    </row>
    <row r="37" spans="1:15" ht="31.2" x14ac:dyDescent="0.3">
      <c r="A37" s="3"/>
      <c r="B37" s="10" t="s">
        <v>99</v>
      </c>
      <c r="C37" s="4" t="s">
        <v>0</v>
      </c>
      <c r="D37" s="4" t="s">
        <v>57</v>
      </c>
      <c r="E37" s="4"/>
      <c r="F37" s="16" t="s">
        <v>123</v>
      </c>
      <c r="G37" s="19" t="s">
        <v>59</v>
      </c>
      <c r="H37" s="49"/>
      <c r="I37" s="16"/>
      <c r="J37" s="20">
        <v>74</v>
      </c>
      <c r="K37" s="1">
        <v>117</v>
      </c>
      <c r="L37" s="1">
        <v>7841</v>
      </c>
      <c r="M37" s="1">
        <v>193</v>
      </c>
      <c r="N37" s="44">
        <f>M37/L37*100</f>
        <v>2.4614207371508736</v>
      </c>
      <c r="O37" s="43">
        <f>L37/J37</f>
        <v>105.95945945945945</v>
      </c>
    </row>
    <row r="38" spans="1:15" ht="27.6" x14ac:dyDescent="0.25">
      <c r="A38" s="3"/>
      <c r="B38" s="16" t="s">
        <v>100</v>
      </c>
      <c r="C38" s="4" t="s">
        <v>0</v>
      </c>
      <c r="D38" s="4" t="s">
        <v>5</v>
      </c>
      <c r="E38" s="4" t="s">
        <v>6</v>
      </c>
      <c r="F38" s="16" t="s">
        <v>120</v>
      </c>
      <c r="G38" s="19" t="s">
        <v>124</v>
      </c>
      <c r="H38" s="49"/>
      <c r="I38" s="16" t="s">
        <v>108</v>
      </c>
      <c r="J38" s="20">
        <v>268.8</v>
      </c>
      <c r="K38" s="1" t="s">
        <v>67</v>
      </c>
      <c r="L38" s="1">
        <v>6972</v>
      </c>
      <c r="M38" s="1">
        <v>1366</v>
      </c>
      <c r="N38" s="44">
        <f>M38/L38*100</f>
        <v>19.592656339644289</v>
      </c>
      <c r="O38" s="43">
        <f>L38/J38</f>
        <v>25.9375</v>
      </c>
    </row>
    <row r="39" spans="1:15" x14ac:dyDescent="0.25">
      <c r="A39" s="3"/>
    </row>
    <row r="40" spans="1:15" ht="15.6" x14ac:dyDescent="0.3">
      <c r="A40" s="21" t="s">
        <v>114</v>
      </c>
      <c r="B40" s="16" t="s">
        <v>103</v>
      </c>
      <c r="C40" s="22" t="s">
        <v>41</v>
      </c>
      <c r="D40" s="2" t="s">
        <v>42</v>
      </c>
      <c r="E40" s="4"/>
      <c r="F40" s="17"/>
      <c r="G40" s="47" t="s">
        <v>48</v>
      </c>
      <c r="H40" s="1"/>
      <c r="I40" s="16" t="s">
        <v>54</v>
      </c>
      <c r="J40" s="42">
        <v>473</v>
      </c>
      <c r="K40" s="45">
        <v>1</v>
      </c>
      <c r="L40" s="45">
        <v>4252</v>
      </c>
      <c r="M40" s="45">
        <v>1771</v>
      </c>
      <c r="N40" s="44">
        <f t="shared" si="2"/>
        <v>41.650987770460965</v>
      </c>
      <c r="O40" s="43">
        <f>L40/J40</f>
        <v>8.9894291754756868</v>
      </c>
    </row>
    <row r="41" spans="1:15" x14ac:dyDescent="0.25">
      <c r="A41" s="3"/>
      <c r="D41" s="12"/>
      <c r="E41" s="9"/>
      <c r="H41" s="9"/>
      <c r="I41" s="12"/>
      <c r="J41" s="13"/>
      <c r="K41" s="27"/>
      <c r="L41" s="27"/>
      <c r="M41" s="27"/>
    </row>
    <row r="42" spans="1:15" ht="28.2" x14ac:dyDescent="0.3">
      <c r="A42" s="40" t="s">
        <v>117</v>
      </c>
      <c r="B42" s="16" t="s">
        <v>12</v>
      </c>
      <c r="C42" s="22" t="s">
        <v>0</v>
      </c>
      <c r="D42" s="2" t="s">
        <v>42</v>
      </c>
      <c r="E42" s="4" t="s">
        <v>18</v>
      </c>
      <c r="F42" s="17"/>
      <c r="G42" s="2" t="s">
        <v>18</v>
      </c>
      <c r="H42" s="1"/>
      <c r="J42" s="6">
        <v>541.20000000000005</v>
      </c>
      <c r="K42" s="1">
        <v>46</v>
      </c>
      <c r="L42" s="1">
        <v>6673</v>
      </c>
      <c r="M42" s="1">
        <v>273</v>
      </c>
      <c r="N42" s="44">
        <f t="shared" ref="N42:N47" si="4">M42/L42*100</f>
        <v>4.0911134422298812</v>
      </c>
      <c r="O42" s="43">
        <f t="shared" si="3"/>
        <v>12.330007390982999</v>
      </c>
    </row>
    <row r="43" spans="1:15" ht="15.6" x14ac:dyDescent="0.3">
      <c r="B43" s="16" t="s">
        <v>13</v>
      </c>
      <c r="C43" s="22" t="s">
        <v>0</v>
      </c>
      <c r="D43" s="2" t="s">
        <v>42</v>
      </c>
      <c r="E43" s="4" t="s">
        <v>18</v>
      </c>
      <c r="F43" s="17"/>
      <c r="G43" s="2" t="s">
        <v>18</v>
      </c>
      <c r="H43" s="1"/>
      <c r="J43" s="6">
        <v>552.5</v>
      </c>
      <c r="K43" s="1">
        <v>47</v>
      </c>
      <c r="L43" s="1">
        <v>6497</v>
      </c>
      <c r="M43" s="1">
        <v>384</v>
      </c>
      <c r="N43" s="44">
        <f t="shared" si="4"/>
        <v>5.9104201939356633</v>
      </c>
      <c r="O43" s="43">
        <f t="shared" si="3"/>
        <v>11.759276018099548</v>
      </c>
    </row>
    <row r="44" spans="1:15" ht="28.2" x14ac:dyDescent="0.3">
      <c r="A44" s="2" t="s">
        <v>61</v>
      </c>
      <c r="B44" s="16" t="s">
        <v>14</v>
      </c>
      <c r="C44" s="22" t="s">
        <v>0</v>
      </c>
      <c r="D44" s="2" t="s">
        <v>42</v>
      </c>
      <c r="E44" s="4" t="s">
        <v>19</v>
      </c>
      <c r="F44" s="17"/>
      <c r="G44" s="2" t="s">
        <v>19</v>
      </c>
      <c r="H44" s="1"/>
      <c r="J44" s="6">
        <v>593.79999999999995</v>
      </c>
      <c r="K44" s="1">
        <v>48</v>
      </c>
      <c r="L44" s="1">
        <v>5966</v>
      </c>
      <c r="M44" s="1">
        <v>298</v>
      </c>
      <c r="N44" s="44">
        <f t="shared" si="4"/>
        <v>4.9949715051961112</v>
      </c>
      <c r="O44" s="43">
        <f t="shared" si="3"/>
        <v>10.047153923880096</v>
      </c>
    </row>
    <row r="45" spans="1:15" ht="28.2" x14ac:dyDescent="0.3">
      <c r="A45" s="2" t="s">
        <v>62</v>
      </c>
      <c r="B45" s="16" t="s">
        <v>15</v>
      </c>
      <c r="C45" s="22" t="s">
        <v>0</v>
      </c>
      <c r="D45" s="2" t="s">
        <v>42</v>
      </c>
      <c r="E45" s="4" t="s">
        <v>19</v>
      </c>
      <c r="F45" s="17"/>
      <c r="G45" s="2" t="s">
        <v>19</v>
      </c>
      <c r="H45" s="1"/>
      <c r="J45" s="6">
        <v>356.7</v>
      </c>
      <c r="K45" s="1">
        <v>49</v>
      </c>
      <c r="L45" s="1">
        <v>6856</v>
      </c>
      <c r="M45" s="1">
        <v>431</v>
      </c>
      <c r="N45" s="44">
        <f t="shared" si="4"/>
        <v>6.286464410735122</v>
      </c>
      <c r="O45" s="43">
        <f t="shared" si="3"/>
        <v>19.220633585646201</v>
      </c>
    </row>
    <row r="46" spans="1:15" ht="28.2" x14ac:dyDescent="0.3">
      <c r="A46" s="2" t="s">
        <v>63</v>
      </c>
      <c r="B46" s="16" t="s">
        <v>16</v>
      </c>
      <c r="C46" s="22" t="s">
        <v>0</v>
      </c>
      <c r="D46" s="2" t="s">
        <v>42</v>
      </c>
      <c r="E46" s="4" t="s">
        <v>19</v>
      </c>
      <c r="F46" s="17"/>
      <c r="G46" s="2" t="s">
        <v>19</v>
      </c>
      <c r="H46" s="1"/>
      <c r="J46" s="6">
        <v>445.8</v>
      </c>
      <c r="K46" s="1">
        <v>50</v>
      </c>
      <c r="L46" s="1">
        <v>6119</v>
      </c>
      <c r="M46" s="1">
        <v>329</v>
      </c>
      <c r="N46" s="44">
        <f t="shared" si="4"/>
        <v>5.3766955384866808</v>
      </c>
      <c r="O46" s="43">
        <f t="shared" si="3"/>
        <v>13.725886047554956</v>
      </c>
    </row>
    <row r="47" spans="1:15" ht="28.2" x14ac:dyDescent="0.3">
      <c r="A47" s="2" t="s">
        <v>64</v>
      </c>
      <c r="B47" s="16" t="s">
        <v>17</v>
      </c>
      <c r="C47" s="22" t="s">
        <v>0</v>
      </c>
      <c r="D47" s="2" t="s">
        <v>42</v>
      </c>
      <c r="E47" s="4" t="s">
        <v>19</v>
      </c>
      <c r="F47" s="17"/>
      <c r="G47" s="2" t="s">
        <v>19</v>
      </c>
      <c r="H47" s="1"/>
      <c r="J47" s="6">
        <v>436.9</v>
      </c>
      <c r="K47" s="1">
        <v>51</v>
      </c>
      <c r="L47" s="1">
        <v>7099</v>
      </c>
      <c r="M47" s="1">
        <v>331</v>
      </c>
      <c r="N47" s="44">
        <f t="shared" si="4"/>
        <v>4.6626285392308775</v>
      </c>
      <c r="O47" s="43">
        <f t="shared" si="3"/>
        <v>16.248569466697184</v>
      </c>
    </row>
    <row r="49" spans="1:18" x14ac:dyDescent="0.25">
      <c r="B49" s="5"/>
      <c r="F49" s="5"/>
      <c r="H49" s="5"/>
      <c r="J49" s="5"/>
      <c r="K49" s="2"/>
      <c r="L49" s="2"/>
      <c r="M49" s="2"/>
      <c r="N49" s="44" t="s">
        <v>44</v>
      </c>
    </row>
    <row r="50" spans="1:18" ht="27.6" x14ac:dyDescent="0.25">
      <c r="A50" s="21" t="s">
        <v>22</v>
      </c>
      <c r="B50" s="10" t="s">
        <v>58</v>
      </c>
      <c r="E50" s="4"/>
      <c r="F50" s="16" t="s">
        <v>60</v>
      </c>
      <c r="G50" s="48" t="s">
        <v>104</v>
      </c>
      <c r="I50" s="16" t="s">
        <v>54</v>
      </c>
      <c r="J50" s="6">
        <v>46.7</v>
      </c>
      <c r="K50" s="1">
        <v>118</v>
      </c>
      <c r="L50" s="1">
        <v>2108</v>
      </c>
      <c r="M50" s="1">
        <v>161</v>
      </c>
      <c r="N50" s="44">
        <f>M50/L50*100</f>
        <v>7.6375711574952554</v>
      </c>
      <c r="O50" s="43">
        <f>L50/J50</f>
        <v>45.139186295503208</v>
      </c>
    </row>
    <row r="51" spans="1:18" ht="27.6" x14ac:dyDescent="0.25">
      <c r="A51" s="21"/>
      <c r="B51" s="10" t="s">
        <v>130</v>
      </c>
      <c r="E51" s="4"/>
      <c r="F51" s="16" t="s">
        <v>132</v>
      </c>
      <c r="G51" s="7" t="s">
        <v>53</v>
      </c>
      <c r="I51" s="16" t="s">
        <v>24</v>
      </c>
      <c r="J51" s="6">
        <v>54.6</v>
      </c>
      <c r="K51" s="1">
        <v>37</v>
      </c>
      <c r="L51" s="1">
        <v>8841</v>
      </c>
      <c r="M51" s="1">
        <v>881</v>
      </c>
      <c r="N51" s="44">
        <f>M51/L51*100</f>
        <v>9.9649360932021267</v>
      </c>
      <c r="O51" s="43">
        <f>L51/J51</f>
        <v>161.92307692307691</v>
      </c>
    </row>
    <row r="52" spans="1:18" ht="41.4" x14ac:dyDescent="0.25">
      <c r="A52" s="21"/>
      <c r="B52" s="10" t="s">
        <v>131</v>
      </c>
      <c r="E52" s="4"/>
      <c r="F52" s="16" t="s">
        <v>51</v>
      </c>
      <c r="G52" s="19" t="s">
        <v>133</v>
      </c>
      <c r="I52" s="16" t="s">
        <v>107</v>
      </c>
      <c r="J52" s="6">
        <v>179.4</v>
      </c>
      <c r="K52" s="1">
        <v>38</v>
      </c>
      <c r="L52" s="1">
        <v>7841</v>
      </c>
      <c r="M52" s="1">
        <v>193</v>
      </c>
      <c r="N52" s="44">
        <f>M52/L52*100</f>
        <v>2.4614207371508736</v>
      </c>
      <c r="O52" s="43">
        <f>L52/J52</f>
        <v>43.706800445930881</v>
      </c>
    </row>
    <row r="53" spans="1:18" x14ac:dyDescent="0.25">
      <c r="A53" s="21"/>
      <c r="E53" s="4"/>
      <c r="F53" s="16"/>
      <c r="G53" s="7"/>
      <c r="I53" s="16"/>
      <c r="J53" s="6"/>
      <c r="O53" s="43"/>
    </row>
    <row r="54" spans="1:18" x14ac:dyDescent="0.25">
      <c r="B54" s="10" t="s">
        <v>23</v>
      </c>
      <c r="E54" s="4"/>
      <c r="F54" s="16" t="s">
        <v>50</v>
      </c>
      <c r="G54" s="7" t="s">
        <v>52</v>
      </c>
      <c r="I54" s="10" t="s">
        <v>106</v>
      </c>
      <c r="J54" s="14">
        <v>49</v>
      </c>
      <c r="K54" s="1">
        <v>39</v>
      </c>
      <c r="L54" s="1">
        <v>6972</v>
      </c>
      <c r="M54" s="1">
        <v>1364</v>
      </c>
      <c r="N54" s="44">
        <f t="shared" ref="N54" si="5">M54/L54*100</f>
        <v>19.563970166379804</v>
      </c>
      <c r="O54" s="43">
        <f t="shared" ref="O54" si="6">L54/J54</f>
        <v>142.28571428571428</v>
      </c>
      <c r="R54" s="5" t="s">
        <v>44</v>
      </c>
    </row>
    <row r="56" spans="1:18" ht="27.6" x14ac:dyDescent="0.25">
      <c r="A56" s="23" t="s">
        <v>115</v>
      </c>
      <c r="B56" s="24"/>
      <c r="C56" s="25"/>
      <c r="D56" s="25"/>
      <c r="E56" s="25"/>
      <c r="F56" s="24"/>
      <c r="G56" s="25"/>
      <c r="H56" s="25"/>
      <c r="I56" s="24"/>
      <c r="J56" s="25"/>
      <c r="K56" s="25"/>
      <c r="L56" s="25"/>
      <c r="M56" s="25"/>
      <c r="N56" s="25"/>
      <c r="O56" s="25"/>
    </row>
    <row r="57" spans="1:18" ht="27.6" x14ac:dyDescent="0.25">
      <c r="A57" s="21" t="s">
        <v>27</v>
      </c>
      <c r="B57" s="10" t="s">
        <v>70</v>
      </c>
      <c r="C57" s="5" t="s">
        <v>55</v>
      </c>
      <c r="D57" s="5" t="s">
        <v>56</v>
      </c>
      <c r="F57" s="10" t="s">
        <v>37</v>
      </c>
      <c r="G57" s="7" t="s">
        <v>28</v>
      </c>
      <c r="I57" s="16" t="s">
        <v>29</v>
      </c>
      <c r="J57" s="14">
        <v>790.9</v>
      </c>
      <c r="K57" s="1">
        <v>15</v>
      </c>
      <c r="L57" s="1">
        <v>1585</v>
      </c>
      <c r="M57" s="1">
        <v>592</v>
      </c>
      <c r="N57" s="44">
        <f t="shared" ref="N57:N59" si="7">M57/L57*100</f>
        <v>37.35015772870662</v>
      </c>
      <c r="O57" s="43">
        <f t="shared" ref="O57:O59" si="8">L57/J57</f>
        <v>2.0040460235175117</v>
      </c>
    </row>
    <row r="58" spans="1:18" x14ac:dyDescent="0.25">
      <c r="A58" s="21" t="s">
        <v>118</v>
      </c>
      <c r="B58" s="10" t="s">
        <v>30</v>
      </c>
      <c r="C58" s="5" t="s">
        <v>55</v>
      </c>
      <c r="D58" s="5" t="s">
        <v>56</v>
      </c>
      <c r="F58" s="10" t="s">
        <v>37</v>
      </c>
      <c r="G58" s="7"/>
      <c r="J58" s="6">
        <v>469.3</v>
      </c>
      <c r="K58" s="1">
        <v>56</v>
      </c>
      <c r="L58" s="1">
        <v>6580</v>
      </c>
      <c r="M58" s="1">
        <v>233</v>
      </c>
      <c r="N58" s="44">
        <f t="shared" si="7"/>
        <v>3.5410334346504557</v>
      </c>
      <c r="O58" s="43">
        <f t="shared" si="8"/>
        <v>14.020882164926485</v>
      </c>
      <c r="P58" s="5" t="s">
        <v>44</v>
      </c>
    </row>
    <row r="59" spans="1:18" x14ac:dyDescent="0.25">
      <c r="A59" s="21" t="s">
        <v>22</v>
      </c>
      <c r="B59" s="10" t="s">
        <v>45</v>
      </c>
      <c r="F59" s="10" t="s">
        <v>36</v>
      </c>
      <c r="G59" s="7" t="s">
        <v>31</v>
      </c>
      <c r="I59" s="16" t="s">
        <v>38</v>
      </c>
      <c r="J59" s="14">
        <v>307.5</v>
      </c>
      <c r="K59" s="1">
        <v>20</v>
      </c>
      <c r="L59" s="1">
        <v>3052</v>
      </c>
      <c r="M59" s="1">
        <v>345</v>
      </c>
      <c r="N59" s="44">
        <f t="shared" si="7"/>
        <v>11.304062909567497</v>
      </c>
      <c r="O59" s="43">
        <f t="shared" si="8"/>
        <v>9.9252032520325209</v>
      </c>
    </row>
    <row r="60" spans="1:18" x14ac:dyDescent="0.25">
      <c r="A60" s="3"/>
      <c r="B60" s="5"/>
      <c r="F60" s="5"/>
      <c r="H60" s="5"/>
      <c r="I60" s="5"/>
      <c r="J60" s="5"/>
      <c r="K60" s="2"/>
      <c r="L60" s="2"/>
      <c r="M60" s="2"/>
    </row>
    <row r="61" spans="1:18" x14ac:dyDescent="0.25">
      <c r="A61" s="23" t="s">
        <v>116</v>
      </c>
      <c r="B61" s="24"/>
      <c r="C61" s="25"/>
      <c r="D61" s="25"/>
      <c r="E61" s="25"/>
      <c r="F61" s="24"/>
      <c r="G61" s="25"/>
      <c r="H61" s="25"/>
      <c r="I61" s="24"/>
      <c r="J61" s="25"/>
      <c r="K61" s="25"/>
      <c r="L61" s="25"/>
      <c r="M61" s="25"/>
      <c r="N61" s="25"/>
      <c r="O61" s="25"/>
    </row>
    <row r="62" spans="1:18" x14ac:dyDescent="0.25">
      <c r="A62" s="3"/>
      <c r="C62" s="9"/>
      <c r="D62" s="9"/>
      <c r="E62" s="9"/>
      <c r="H62" s="9"/>
      <c r="I62" s="12"/>
      <c r="J62" s="13"/>
      <c r="K62" s="27"/>
      <c r="L62" s="27"/>
      <c r="M62" s="27"/>
    </row>
    <row r="63" spans="1:18" x14ac:dyDescent="0.25">
      <c r="A63" s="21" t="s">
        <v>27</v>
      </c>
      <c r="B63" s="10" t="s">
        <v>86</v>
      </c>
      <c r="E63" s="5" t="s">
        <v>32</v>
      </c>
      <c r="F63" s="10" t="s">
        <v>49</v>
      </c>
      <c r="G63" s="5" t="s">
        <v>34</v>
      </c>
      <c r="I63" s="10" t="s">
        <v>35</v>
      </c>
      <c r="J63" s="14">
        <v>540</v>
      </c>
      <c r="K63" s="1">
        <v>28</v>
      </c>
      <c r="L63" s="1">
        <v>1489</v>
      </c>
      <c r="M63" s="1">
        <v>694</v>
      </c>
      <c r="N63" s="44">
        <f t="shared" ref="N63:N64" si="9">M63/L63*100</f>
        <v>46.608462055070518</v>
      </c>
      <c r="O63" s="43">
        <f t="shared" ref="O63:O65" si="10">L63/J63</f>
        <v>2.7574074074074075</v>
      </c>
    </row>
    <row r="64" spans="1:18" x14ac:dyDescent="0.25">
      <c r="A64" s="21" t="s">
        <v>119</v>
      </c>
      <c r="B64" s="10" t="s">
        <v>86</v>
      </c>
      <c r="E64" s="5" t="s">
        <v>32</v>
      </c>
      <c r="F64" s="10" t="s">
        <v>49</v>
      </c>
      <c r="G64" s="5" t="s">
        <v>43</v>
      </c>
      <c r="J64" s="14">
        <v>608.6</v>
      </c>
      <c r="K64" s="1">
        <v>30</v>
      </c>
      <c r="L64" s="1">
        <v>2682</v>
      </c>
      <c r="M64" s="1">
        <v>1293</v>
      </c>
      <c r="N64" s="44">
        <f t="shared" si="9"/>
        <v>48.210290827740494</v>
      </c>
      <c r="O64" s="43">
        <f t="shared" si="10"/>
        <v>4.4068353598422609</v>
      </c>
    </row>
    <row r="65" spans="1:15" x14ac:dyDescent="0.25">
      <c r="A65" s="21" t="s">
        <v>22</v>
      </c>
      <c r="B65" s="10" t="s">
        <v>46</v>
      </c>
      <c r="F65" s="10" t="s">
        <v>36</v>
      </c>
      <c r="G65" s="7" t="s">
        <v>33</v>
      </c>
      <c r="I65" s="10" t="s">
        <v>54</v>
      </c>
      <c r="J65" s="14">
        <v>530.6</v>
      </c>
      <c r="K65" s="1">
        <v>23</v>
      </c>
      <c r="L65" s="1">
        <v>1236</v>
      </c>
      <c r="M65" s="1">
        <v>681</v>
      </c>
      <c r="N65" s="44">
        <f>M65/L65*100</f>
        <v>55.097087378640772</v>
      </c>
      <c r="O65" s="43">
        <f t="shared" si="10"/>
        <v>2.3294383716547302</v>
      </c>
    </row>
    <row r="66" spans="1:15" x14ac:dyDescent="0.25">
      <c r="A66" s="3"/>
      <c r="C66" s="9"/>
      <c r="D66" s="9"/>
      <c r="H66" s="9"/>
      <c r="J66" s="13"/>
      <c r="K66" s="28"/>
      <c r="L66" s="28"/>
      <c r="M66" s="28"/>
    </row>
    <row r="68" spans="1:15" s="30" customFormat="1" x14ac:dyDescent="0.25">
      <c r="A68" s="31"/>
      <c r="B68" s="10"/>
      <c r="C68" s="5"/>
      <c r="D68" s="5"/>
      <c r="E68" s="5"/>
      <c r="F68" s="10"/>
      <c r="G68" s="5"/>
      <c r="H68" s="8"/>
      <c r="I68" s="10"/>
      <c r="J68" s="8"/>
      <c r="K68" s="1"/>
      <c r="L68" s="1"/>
      <c r="M68" s="1"/>
      <c r="N68" s="43"/>
      <c r="O68" s="43"/>
    </row>
    <row r="70" spans="1:15" x14ac:dyDescent="0.25">
      <c r="A70" s="3"/>
      <c r="B70" s="12"/>
      <c r="C70" s="9"/>
      <c r="D70" s="9"/>
      <c r="E70" s="9"/>
      <c r="F70" s="12"/>
      <c r="G70" s="9"/>
      <c r="H70" s="9"/>
      <c r="I70" s="12"/>
      <c r="J70" s="9"/>
      <c r="K70" s="28"/>
      <c r="L70" s="28"/>
      <c r="M70" s="28"/>
    </row>
    <row r="71" spans="1:15" ht="15.6" x14ac:dyDescent="0.3">
      <c r="C71" s="22"/>
      <c r="D71" s="9"/>
      <c r="E71" s="9"/>
      <c r="H71" s="9"/>
      <c r="I71" s="12"/>
      <c r="J71" s="18"/>
      <c r="K71" s="28"/>
      <c r="L71" s="28"/>
      <c r="M71" s="28"/>
    </row>
    <row r="72" spans="1:15" ht="15.6" x14ac:dyDescent="0.3">
      <c r="C72" s="22"/>
      <c r="D72" s="9"/>
      <c r="E72" s="9"/>
      <c r="H72" s="9"/>
      <c r="I72" s="12"/>
      <c r="J72" s="13"/>
      <c r="K72" s="28"/>
      <c r="L72" s="28"/>
      <c r="M72" s="28"/>
    </row>
    <row r="73" spans="1:15" ht="15.6" x14ac:dyDescent="0.3">
      <c r="C73" s="22"/>
      <c r="D73" s="9"/>
      <c r="E73" s="9"/>
      <c r="H73" s="9"/>
      <c r="I73" s="12"/>
      <c r="J73" s="13"/>
      <c r="K73" s="28"/>
      <c r="L73" s="28"/>
      <c r="M73" s="28"/>
    </row>
    <row r="74" spans="1:15" ht="15.6" x14ac:dyDescent="0.3">
      <c r="C74" s="22"/>
      <c r="D74" s="9"/>
      <c r="E74" s="9"/>
      <c r="H74" s="9"/>
      <c r="I74" s="12"/>
      <c r="J74" s="18"/>
      <c r="K74" s="28"/>
      <c r="L74" s="28"/>
      <c r="M74" s="28"/>
    </row>
  </sheetData>
  <sortState ref="B5:K9">
    <sortCondition ref="C42:C46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16699564acf16a43f996ccb473ac24f5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db8b24e27a492353eb5843040bd73eec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DA62907-8849-429C-9AFB-3CF24A4DC08A}"/>
</file>

<file path=customXml/itemProps2.xml><?xml version="1.0" encoding="utf-8"?>
<ds:datastoreItem xmlns:ds="http://schemas.openxmlformats.org/officeDocument/2006/customXml" ds:itemID="{788BB09E-4212-4C84-A5E0-F3D869C700F2}"/>
</file>

<file path=customXml/itemProps3.xml><?xml version="1.0" encoding="utf-8"?>
<ds:datastoreItem xmlns:ds="http://schemas.openxmlformats.org/officeDocument/2006/customXml" ds:itemID="{5F7F1AAB-8EDD-4DED-8CED-DE87FE9799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list of samples</vt:lpstr>
    </vt:vector>
  </TitlesOfParts>
  <Company>NYU College of Dentistry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XXXX</dc:creator>
  <cp:lastModifiedBy>Tim</cp:lastModifiedBy>
  <cp:lastPrinted>2024-10-16T21:43:32Z</cp:lastPrinted>
  <dcterms:created xsi:type="dcterms:W3CDTF">2023-07-15T14:53:44Z</dcterms:created>
  <dcterms:modified xsi:type="dcterms:W3CDTF">2025-10-25T03:26:49Z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56097200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