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RESEARCH\Max Planck\Metabolomics\Bone\Nature\Final Submission\ED Tables\drive-download-20251025T030854Z-1-001\"/>
    </mc:Choice>
  </mc:AlternateContent>
  <xr:revisionPtr revIDLastSave="0" documentId="13_ncr:1_{DF4E5B31-1581-434C-AA05-6E83D8CB8292}" xr6:coauthVersionLast="36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-P ratios" sheetId="1" r:id="rId1"/>
    <sheet name="Raw EDS 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2" l="1"/>
  <c r="P11" i="2"/>
  <c r="M8" i="1"/>
  <c r="M17" i="1" s="1"/>
  <c r="L8" i="1"/>
  <c r="L17" i="1" s="1"/>
  <c r="P13" i="2"/>
  <c r="O13" i="2"/>
  <c r="H26" i="1" l="1"/>
  <c r="H17" i="1" l="1"/>
  <c r="H28" i="1" l="1"/>
  <c r="H22" i="1"/>
  <c r="H20" i="1"/>
  <c r="H7" i="1"/>
  <c r="H4" i="1"/>
  <c r="H8" i="1"/>
  <c r="H6" i="1"/>
  <c r="H5" i="1"/>
</calcChain>
</file>

<file path=xl/sharedStrings.xml><?xml version="1.0" encoding="utf-8"?>
<sst xmlns="http://schemas.openxmlformats.org/spreadsheetml/2006/main" count="172" uniqueCount="101">
  <si>
    <t>Specimen Code</t>
  </si>
  <si>
    <t>Source/ Site</t>
  </si>
  <si>
    <t>Taxon/Details</t>
  </si>
  <si>
    <t>Midshaft femur</t>
  </si>
  <si>
    <t>Mus musculus</t>
  </si>
  <si>
    <t>Olduvai Gorge 1,7-1.8 my</t>
  </si>
  <si>
    <t>Fossils</t>
  </si>
  <si>
    <t>Olduvai Owl pellet</t>
  </si>
  <si>
    <t>Saccostomus cf. mearnsi</t>
  </si>
  <si>
    <r>
      <t>Olduvai Spotted eagle-owl (</t>
    </r>
    <r>
      <rPr>
        <i/>
        <sz val="12"/>
        <color theme="1"/>
        <rFont val="Times New Roman"/>
        <family val="1"/>
      </rPr>
      <t>Bubo africanus</t>
    </r>
    <r>
      <rPr>
        <sz val="12"/>
        <color theme="1"/>
        <rFont val="Times New Roman"/>
        <family val="1"/>
      </rPr>
      <t>) pellet</t>
    </r>
  </si>
  <si>
    <t xml:space="preserve">Gerbilliscus gentryi </t>
  </si>
  <si>
    <r>
      <t>Olduvai Verreaux’s eagle-owl (</t>
    </r>
    <r>
      <rPr>
        <i/>
        <sz val="12"/>
        <color theme="1"/>
        <rFont val="Times New Roman"/>
        <family val="1"/>
      </rPr>
      <t>Bubo lacteus</t>
    </r>
    <r>
      <rPr>
        <sz val="12"/>
        <color theme="1"/>
        <rFont val="Times New Roman"/>
        <family val="1"/>
      </rPr>
      <t>) pellet</t>
    </r>
  </si>
  <si>
    <t>Xerus cf. inauris</t>
  </si>
  <si>
    <r>
      <t>Mus</t>
    </r>
    <r>
      <rPr>
        <sz val="12"/>
        <color theme="1"/>
        <rFont val="Times New Roman"/>
        <family val="1"/>
      </rPr>
      <t xml:space="preserve"> or </t>
    </r>
    <r>
      <rPr>
        <i/>
        <sz val="12"/>
        <color theme="1"/>
        <rFont val="Times New Roman"/>
        <family val="1"/>
      </rPr>
      <t>Dendromus</t>
    </r>
  </si>
  <si>
    <r>
      <t xml:space="preserve">Unknown, but likely </t>
    </r>
    <r>
      <rPr>
        <i/>
        <sz val="12"/>
        <color theme="1"/>
        <rFont val="Times New Roman"/>
        <family val="1"/>
      </rPr>
      <t>Bubo sp.</t>
    </r>
    <r>
      <rPr>
        <sz val="12"/>
        <color theme="1"/>
        <rFont val="Times New Roman"/>
        <family val="1"/>
      </rPr>
      <t xml:space="preserve"> pellet</t>
    </r>
  </si>
  <si>
    <r>
      <t xml:space="preserve">Gerbilliscus </t>
    </r>
    <r>
      <rPr>
        <sz val="12"/>
        <color theme="1"/>
        <rFont val="Times New Roman"/>
        <family val="1"/>
      </rPr>
      <t>sp. indet.</t>
    </r>
  </si>
  <si>
    <t>Koenigswald 1954</t>
  </si>
  <si>
    <t>Olduvai</t>
  </si>
  <si>
    <t>Paleosols for OG samples</t>
  </si>
  <si>
    <t>GA-01-08</t>
  </si>
  <si>
    <t>dryland soil carbonate</t>
  </si>
  <si>
    <t>GA-03-08</t>
  </si>
  <si>
    <t>These 6 samples are</t>
  </si>
  <si>
    <t>GA-39-16</t>
  </si>
  <si>
    <t>wetland soil carbonate</t>
  </si>
  <si>
    <t>pooled for</t>
  </si>
  <si>
    <t>GA-84-11</t>
  </si>
  <si>
    <t>comparisons to all OG</t>
  </si>
  <si>
    <t>GA-94-11</t>
  </si>
  <si>
    <t>samples</t>
  </si>
  <si>
    <t>GA-98-11</t>
  </si>
  <si>
    <t>Extant</t>
  </si>
  <si>
    <t>Chiwondo Beds 2.4 my</t>
  </si>
  <si>
    <t>Fossil</t>
  </si>
  <si>
    <t>HCRP-RC 883</t>
  </si>
  <si>
    <t>Chiwondo Beds</t>
  </si>
  <si>
    <t>Elephas recki shungurensis</t>
  </si>
  <si>
    <t>Paleosol</t>
  </si>
  <si>
    <t>HCRP-RC 11</t>
  </si>
  <si>
    <t>EE</t>
  </si>
  <si>
    <t>Malawi</t>
  </si>
  <si>
    <t>Loxodonta africana</t>
  </si>
  <si>
    <t>Makapansgat 3 my</t>
  </si>
  <si>
    <t>Makapansgat</t>
  </si>
  <si>
    <t>Bovidae</t>
  </si>
  <si>
    <t>Sediment</t>
  </si>
  <si>
    <t>EW</t>
  </si>
  <si>
    <t>Kobus ellipsiprymnus</t>
  </si>
  <si>
    <t>Element</t>
  </si>
  <si>
    <t>Atomic
number</t>
  </si>
  <si>
    <t>Net
counts</t>
  </si>
  <si>
    <t>Mass
Concentration
/%</t>
  </si>
  <si>
    <t>Norm. mass
concentration
/%</t>
  </si>
  <si>
    <t>Norm. atomic
concentration
/%</t>
  </si>
  <si>
    <t>1σ
uncertainty
/mass%</t>
  </si>
  <si>
    <t>1σ rel.
uncertainty
/%</t>
  </si>
  <si>
    <t>Carbon</t>
  </si>
  <si>
    <t>Oxygen</t>
  </si>
  <si>
    <t>Phosphorus</t>
  </si>
  <si>
    <t>Calcium</t>
  </si>
  <si>
    <t>Sodium</t>
  </si>
  <si>
    <t>Magnesium</t>
  </si>
  <si>
    <t>Sum</t>
  </si>
  <si>
    <t>Fluorine</t>
  </si>
  <si>
    <t>OG 3, Xerus cf. inauris</t>
  </si>
  <si>
    <r>
      <t xml:space="preserve">OG 3, </t>
    </r>
    <r>
      <rPr>
        <b/>
        <i/>
        <sz val="12"/>
        <color theme="1"/>
        <rFont val="Times New Roman"/>
        <family val="1"/>
      </rPr>
      <t>Mus or Dendromus</t>
    </r>
  </si>
  <si>
    <r>
      <t xml:space="preserve">OG 2, </t>
    </r>
    <r>
      <rPr>
        <b/>
        <i/>
        <sz val="12"/>
        <color theme="1"/>
        <rFont val="Times New Roman"/>
        <family val="1"/>
      </rPr>
      <t>Gerbilliscus gentryi</t>
    </r>
  </si>
  <si>
    <r>
      <t>OG 1,</t>
    </r>
    <r>
      <rPr>
        <b/>
        <i/>
        <sz val="12"/>
        <color theme="1"/>
        <rFont val="Times New Roman"/>
        <family val="1"/>
      </rPr>
      <t xml:space="preserve"> Saccostomus cf. mearnsi</t>
    </r>
  </si>
  <si>
    <r>
      <t xml:space="preserve">PN 160, </t>
    </r>
    <r>
      <rPr>
        <b/>
        <i/>
        <sz val="12"/>
        <color theme="1"/>
        <rFont val="Times New Roman"/>
        <family val="1"/>
      </rPr>
      <t>Mus musculus</t>
    </r>
  </si>
  <si>
    <t>GA-01-08, dryland soil carbonate</t>
  </si>
  <si>
    <t>GA-39-16, wetland soil carbonate</t>
  </si>
  <si>
    <t>TF 18 Lime Dumps, Bovidae</t>
  </si>
  <si>
    <t>TF 18 Lime Dumps, Sediment</t>
  </si>
  <si>
    <r>
      <t xml:space="preserve">EW, </t>
    </r>
    <r>
      <rPr>
        <b/>
        <i/>
        <sz val="12"/>
        <color theme="1"/>
        <rFont val="Times New Roman"/>
        <family val="1"/>
      </rPr>
      <t>Kobus ellipsiprymnus</t>
    </r>
  </si>
  <si>
    <r>
      <t xml:space="preserve">EE, </t>
    </r>
    <r>
      <rPr>
        <b/>
        <i/>
        <sz val="12"/>
        <color theme="1"/>
        <rFont val="Times New Roman"/>
        <family val="1"/>
      </rPr>
      <t>Loxodonta africana</t>
    </r>
  </si>
  <si>
    <t>HCRP-RC 11, sediment</t>
  </si>
  <si>
    <r>
      <t xml:space="preserve">HCRP-RC 883, </t>
    </r>
    <r>
      <rPr>
        <b/>
        <i/>
        <sz val="12"/>
        <color theme="1"/>
        <rFont val="Times New Roman"/>
        <family val="1"/>
      </rPr>
      <t>Elephas recki shungurensis</t>
    </r>
  </si>
  <si>
    <t>Specimen Code, Taxon/Details</t>
  </si>
  <si>
    <t>N/A</t>
  </si>
  <si>
    <t>Ca, C, O (CaCO3)</t>
  </si>
  <si>
    <t>Extant laboratory mouse</t>
  </si>
  <si>
    <t>TF 12 Lime Dumps</t>
  </si>
  <si>
    <t>Paleosols; Grey Breccia</t>
  </si>
  <si>
    <t>Ca/P ratio</t>
  </si>
  <si>
    <t>M/D</t>
  </si>
  <si>
    <t>Sm</t>
  </si>
  <si>
    <t>Gg</t>
  </si>
  <si>
    <t>Gi</t>
  </si>
  <si>
    <t>Xi</t>
  </si>
  <si>
    <t>OG fossil</t>
  </si>
  <si>
    <t>Ca</t>
  </si>
  <si>
    <t>P</t>
  </si>
  <si>
    <t>modern mouse</t>
  </si>
  <si>
    <t>percent difference between modern and fossil bone</t>
  </si>
  <si>
    <t>mean normalized mass concentration of CA and P for five Olduvai Gorge rodent fossils</t>
  </si>
  <si>
    <t>difference in mean normalized mass concentration between fossil and extant bone</t>
  </si>
  <si>
    <t>Norm. mass
concentration
/% of Ca</t>
  </si>
  <si>
    <t>Norm. mass
concentration
/% of P</t>
  </si>
  <si>
    <t>Additional principal elements</t>
  </si>
  <si>
    <t>SI Table 2. Calcium/Phosphate ratios from the study sample</t>
  </si>
  <si>
    <t>SI Table 2. Raw EDS Data From The Study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</si>
</sst>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\-0.00\ 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001D35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wrapText="1"/>
    </xf>
    <xf numFmtId="49" fontId="2" fillId="0" borderId="0" xfId="0" applyNumberFormat="1" applyFont="1" applyFill="1" applyBorder="1" applyAlignment="1">
      <alignment horizontal="center" wrapText="1"/>
    </xf>
    <xf numFmtId="2" fontId="1" fillId="0" borderId="0" xfId="0" applyNumberFormat="1" applyFont="1" applyFill="1" applyBorder="1"/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0" applyFont="1"/>
    <xf numFmtId="0" fontId="2" fillId="0" borderId="0" xfId="0" applyFont="1" applyFill="1"/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/>
    <xf numFmtId="2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2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2" fontId="0" fillId="0" borderId="0" xfId="0" applyNumberFormat="1"/>
    <xf numFmtId="2" fontId="8" fillId="0" borderId="0" xfId="0" applyNumberFormat="1" applyFont="1"/>
    <xf numFmtId="0" fontId="1" fillId="0" borderId="0" xfId="0" applyFont="1" applyFill="1" applyAlignment="1">
      <alignment horizontal="center"/>
    </xf>
    <xf numFmtId="49" fontId="8" fillId="0" borderId="0" xfId="0" applyNumberFormat="1" applyFont="1" applyAlignment="1">
      <alignment wrapText="1"/>
    </xf>
    <xf numFmtId="0" fontId="1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wrapText="1"/>
    </xf>
    <xf numFmtId="2" fontId="9" fillId="0" borderId="0" xfId="0" applyNumberFormat="1" applyFont="1" applyFill="1" applyBorder="1"/>
    <xf numFmtId="49" fontId="1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zoomScale="96" zoomScaleNormal="96" workbookViewId="0">
      <pane ySplit="2" topLeftCell="A3" activePane="bottomLeft" state="frozen"/>
      <selection pane="bottomLeft"/>
    </sheetView>
  </sheetViews>
  <sheetFormatPr defaultColWidth="9.109375" defaultRowHeight="15.6" x14ac:dyDescent="0.3"/>
  <cols>
    <col min="1" max="1" width="20.44140625" style="11" customWidth="1"/>
    <col min="2" max="2" width="15.5546875" style="12" customWidth="1"/>
    <col min="3" max="3" width="23.33203125" style="12" customWidth="1"/>
    <col min="4" max="4" width="18.6640625" style="11" customWidth="1"/>
    <col min="5" max="5" width="6.33203125" style="17" customWidth="1"/>
    <col min="6" max="7" width="15.44140625" style="28" customWidth="1"/>
    <col min="8" max="8" width="9.109375" style="2"/>
    <col min="9" max="9" width="11.33203125" style="11" customWidth="1"/>
    <col min="10" max="13" width="9.109375" style="11"/>
    <col min="14" max="14" width="36.88671875" style="11" customWidth="1"/>
    <col min="15" max="16384" width="9.109375" style="11"/>
  </cols>
  <sheetData>
    <row r="1" spans="1:14" ht="20.399999999999999" x14ac:dyDescent="0.35">
      <c r="A1" s="27" t="s">
        <v>99</v>
      </c>
    </row>
    <row r="2" spans="1:14" s="41" customFormat="1" ht="55.05" customHeight="1" x14ac:dyDescent="0.3">
      <c r="A2" s="40"/>
      <c r="B2" s="40" t="s">
        <v>0</v>
      </c>
      <c r="C2" s="40" t="s">
        <v>1</v>
      </c>
      <c r="D2" s="40" t="s">
        <v>2</v>
      </c>
      <c r="E2" s="40"/>
      <c r="F2" s="40" t="s">
        <v>96</v>
      </c>
      <c r="G2" s="40" t="s">
        <v>97</v>
      </c>
      <c r="H2" s="40" t="s">
        <v>83</v>
      </c>
      <c r="I2" s="40" t="s">
        <v>98</v>
      </c>
      <c r="J2" s="40"/>
    </row>
    <row r="3" spans="1:14" ht="31.2" x14ac:dyDescent="0.3">
      <c r="A3" s="3" t="s">
        <v>5</v>
      </c>
      <c r="B3" s="8"/>
      <c r="C3" s="8"/>
      <c r="D3" s="9"/>
      <c r="E3" s="9"/>
      <c r="F3" s="29"/>
      <c r="G3" s="29"/>
      <c r="H3" s="10"/>
      <c r="K3" s="20"/>
    </row>
    <row r="4" spans="1:14" ht="46.8" x14ac:dyDescent="0.3">
      <c r="A4" s="2" t="s">
        <v>6</v>
      </c>
      <c r="B4" s="4" t="s">
        <v>84</v>
      </c>
      <c r="C4" s="4" t="s">
        <v>11</v>
      </c>
      <c r="D4" s="5" t="s">
        <v>13</v>
      </c>
      <c r="E4" s="6"/>
      <c r="F4" s="28">
        <v>31.672430482877498</v>
      </c>
      <c r="G4" s="28">
        <v>10.487116726290701</v>
      </c>
      <c r="H4" s="7">
        <f>F4/G4</f>
        <v>3.0201275822053386</v>
      </c>
      <c r="K4" s="20"/>
    </row>
    <row r="5" spans="1:14" ht="31.2" x14ac:dyDescent="0.3">
      <c r="B5" s="4" t="s">
        <v>85</v>
      </c>
      <c r="C5" s="4" t="s">
        <v>7</v>
      </c>
      <c r="D5" s="5" t="s">
        <v>8</v>
      </c>
      <c r="E5" s="6"/>
      <c r="F5" s="28">
        <v>33.727352965947603</v>
      </c>
      <c r="G5" s="28">
        <v>10.7837440373275</v>
      </c>
      <c r="H5" s="7">
        <f>F5/G5</f>
        <v>3.1276106748455561</v>
      </c>
      <c r="K5" s="20"/>
    </row>
    <row r="6" spans="1:14" ht="46.8" x14ac:dyDescent="0.3">
      <c r="A6" s="1"/>
      <c r="B6" s="4" t="s">
        <v>86</v>
      </c>
      <c r="C6" s="4" t="s">
        <v>9</v>
      </c>
      <c r="D6" s="5" t="s">
        <v>10</v>
      </c>
      <c r="E6" s="6"/>
      <c r="F6" s="28">
        <v>35.342079550084897</v>
      </c>
      <c r="G6" s="28">
        <v>9.0545602629277795</v>
      </c>
      <c r="H6" s="7">
        <f>F6/G6</f>
        <v>3.9032353337783281</v>
      </c>
      <c r="K6" s="20"/>
    </row>
    <row r="7" spans="1:14" ht="31.2" x14ac:dyDescent="0.3">
      <c r="A7" s="1"/>
      <c r="B7" s="12" t="s">
        <v>87</v>
      </c>
      <c r="C7" s="4" t="s">
        <v>14</v>
      </c>
      <c r="D7" s="5" t="s">
        <v>15</v>
      </c>
      <c r="E7" s="6"/>
      <c r="F7" s="28">
        <v>33.605646240658302</v>
      </c>
      <c r="G7" s="28">
        <v>9.6264629989169404</v>
      </c>
      <c r="H7" s="7">
        <f>F7/G7</f>
        <v>3.4909650870147453</v>
      </c>
      <c r="K7" s="20"/>
      <c r="L7" s="37" t="s">
        <v>90</v>
      </c>
      <c r="M7" s="37" t="s">
        <v>91</v>
      </c>
    </row>
    <row r="8" spans="1:14" ht="46.8" x14ac:dyDescent="0.3">
      <c r="A8" s="1"/>
      <c r="B8" s="12" t="s">
        <v>88</v>
      </c>
      <c r="C8" s="4" t="s">
        <v>11</v>
      </c>
      <c r="D8" s="5" t="s">
        <v>12</v>
      </c>
      <c r="E8" s="6"/>
      <c r="F8" s="28">
        <v>34.966160297940299</v>
      </c>
      <c r="G8" s="28">
        <v>9.2591242411598902</v>
      </c>
      <c r="H8" s="7">
        <f t="shared" ref="H8" si="0">F8/G8</f>
        <v>3.776400379476935</v>
      </c>
      <c r="K8" s="20"/>
      <c r="L8" s="37">
        <f>AVERAGE(F4:F8)</f>
        <v>33.86273390750172</v>
      </c>
      <c r="M8" s="37">
        <f>AVERAGE(G4:G8)</f>
        <v>9.8422016533245618</v>
      </c>
      <c r="N8" s="38" t="s">
        <v>94</v>
      </c>
    </row>
    <row r="10" spans="1:14" x14ac:dyDescent="0.3">
      <c r="A10" s="2" t="s">
        <v>18</v>
      </c>
      <c r="B10" s="4" t="s">
        <v>19</v>
      </c>
      <c r="C10" s="14" t="s">
        <v>17</v>
      </c>
      <c r="D10" s="15" t="s">
        <v>20</v>
      </c>
      <c r="E10" s="16"/>
      <c r="F10" s="28">
        <v>24.710476813197801</v>
      </c>
      <c r="H10" s="7" t="s">
        <v>78</v>
      </c>
      <c r="I10" s="11" t="s">
        <v>79</v>
      </c>
    </row>
    <row r="11" spans="1:14" x14ac:dyDescent="0.3">
      <c r="B11" s="4" t="s">
        <v>21</v>
      </c>
      <c r="C11" s="14" t="s">
        <v>17</v>
      </c>
      <c r="D11" s="15" t="s">
        <v>20</v>
      </c>
      <c r="E11" s="16"/>
      <c r="F11" s="28">
        <v>32.055131247200102</v>
      </c>
      <c r="H11" s="7" t="s">
        <v>78</v>
      </c>
      <c r="I11" s="11" t="s">
        <v>79</v>
      </c>
    </row>
    <row r="12" spans="1:14" x14ac:dyDescent="0.3">
      <c r="A12" s="15" t="s">
        <v>22</v>
      </c>
      <c r="B12" s="4" t="s">
        <v>23</v>
      </c>
      <c r="C12" s="14" t="s">
        <v>17</v>
      </c>
      <c r="D12" s="15" t="s">
        <v>24</v>
      </c>
      <c r="E12" s="16"/>
      <c r="F12" s="28">
        <v>18.25763195</v>
      </c>
      <c r="H12" s="7" t="s">
        <v>78</v>
      </c>
      <c r="I12" s="11" t="s">
        <v>79</v>
      </c>
    </row>
    <row r="13" spans="1:14" x14ac:dyDescent="0.3">
      <c r="A13" s="15" t="s">
        <v>25</v>
      </c>
      <c r="B13" s="4" t="s">
        <v>26</v>
      </c>
      <c r="C13" s="14" t="s">
        <v>17</v>
      </c>
      <c r="D13" s="15" t="s">
        <v>24</v>
      </c>
      <c r="E13" s="16"/>
      <c r="F13" s="28">
        <v>37.429545150000003</v>
      </c>
      <c r="H13" s="7" t="s">
        <v>78</v>
      </c>
      <c r="I13" s="11" t="s">
        <v>79</v>
      </c>
    </row>
    <row r="14" spans="1:14" x14ac:dyDescent="0.3">
      <c r="A14" s="15" t="s">
        <v>27</v>
      </c>
      <c r="B14" s="4" t="s">
        <v>28</v>
      </c>
      <c r="C14" s="14" t="s">
        <v>17</v>
      </c>
      <c r="D14" s="15" t="s">
        <v>24</v>
      </c>
      <c r="E14" s="16"/>
      <c r="F14" s="28">
        <v>35.2691040073477</v>
      </c>
      <c r="H14" s="7" t="s">
        <v>78</v>
      </c>
      <c r="I14" s="11" t="s">
        <v>79</v>
      </c>
    </row>
    <row r="15" spans="1:14" x14ac:dyDescent="0.3">
      <c r="A15" s="15" t="s">
        <v>29</v>
      </c>
      <c r="B15" s="4" t="s">
        <v>30</v>
      </c>
      <c r="C15" s="14" t="s">
        <v>17</v>
      </c>
      <c r="D15" s="15" t="s">
        <v>24</v>
      </c>
      <c r="E15" s="16"/>
      <c r="F15" s="28">
        <v>35.26910401</v>
      </c>
      <c r="H15" s="7" t="s">
        <v>78</v>
      </c>
      <c r="I15" s="11" t="s">
        <v>79</v>
      </c>
    </row>
    <row r="16" spans="1:14" x14ac:dyDescent="0.3">
      <c r="B16" s="1"/>
      <c r="C16" s="1"/>
      <c r="D16" s="1"/>
      <c r="E16" s="1"/>
      <c r="F16" s="30"/>
      <c r="G16" s="30"/>
      <c r="H16" s="1"/>
    </row>
    <row r="17" spans="1:14" ht="46.8" x14ac:dyDescent="0.3">
      <c r="A17" s="1" t="s">
        <v>80</v>
      </c>
      <c r="B17" s="4"/>
      <c r="C17" s="4" t="s">
        <v>3</v>
      </c>
      <c r="D17" s="5" t="s">
        <v>4</v>
      </c>
      <c r="E17" s="6"/>
      <c r="F17" s="28">
        <v>30.662401166949699</v>
      </c>
      <c r="G17" s="28">
        <v>11.3621782562092</v>
      </c>
      <c r="H17" s="7">
        <f>F17/G17</f>
        <v>2.6986375741987079</v>
      </c>
      <c r="L17" s="7">
        <f>(L8-F17)/F17</f>
        <v>0.10437319383850428</v>
      </c>
      <c r="M17" s="39">
        <f>(M8-G17)/G17</f>
        <v>-0.13377510619972904</v>
      </c>
      <c r="N17" s="38" t="s">
        <v>95</v>
      </c>
    </row>
    <row r="18" spans="1:14" x14ac:dyDescent="0.3">
      <c r="H18" s="7"/>
    </row>
    <row r="19" spans="1:14" ht="31.2" x14ac:dyDescent="0.3">
      <c r="A19" s="3" t="s">
        <v>32</v>
      </c>
      <c r="B19" s="8"/>
      <c r="C19" s="8"/>
      <c r="D19" s="9"/>
      <c r="E19" s="9"/>
      <c r="F19" s="9"/>
      <c r="G19" s="9"/>
      <c r="H19" s="10"/>
    </row>
    <row r="20" spans="1:14" x14ac:dyDescent="0.3">
      <c r="A20" s="2" t="s">
        <v>33</v>
      </c>
      <c r="B20" s="12" t="s">
        <v>34</v>
      </c>
      <c r="C20" s="12" t="s">
        <v>35</v>
      </c>
      <c r="D20" s="18" t="s">
        <v>36</v>
      </c>
      <c r="F20" s="28">
        <v>30.575110909706702</v>
      </c>
      <c r="G20" s="28">
        <v>9.8839670485534707</v>
      </c>
      <c r="H20" s="7">
        <f t="shared" ref="H20:H22" si="1">F20/G20</f>
        <v>3.0934047796306041</v>
      </c>
      <c r="J20" s="19"/>
    </row>
    <row r="21" spans="1:14" x14ac:dyDescent="0.3">
      <c r="A21" s="2" t="s">
        <v>37</v>
      </c>
      <c r="B21" s="12" t="s">
        <v>38</v>
      </c>
      <c r="C21" s="12" t="s">
        <v>35</v>
      </c>
      <c r="D21" s="18"/>
      <c r="F21" s="28">
        <v>39.441184749614202</v>
      </c>
      <c r="G21" s="28">
        <v>0</v>
      </c>
      <c r="H21" s="7" t="s">
        <v>78</v>
      </c>
      <c r="I21" s="11" t="s">
        <v>79</v>
      </c>
    </row>
    <row r="22" spans="1:14" x14ac:dyDescent="0.3">
      <c r="A22" s="2" t="s">
        <v>31</v>
      </c>
      <c r="B22" s="12" t="s">
        <v>39</v>
      </c>
      <c r="C22" s="12" t="s">
        <v>40</v>
      </c>
      <c r="D22" s="18" t="s">
        <v>41</v>
      </c>
      <c r="F22" s="28">
        <v>26.3216271290765</v>
      </c>
      <c r="G22" s="28">
        <v>9.41350983120007</v>
      </c>
      <c r="H22" s="7">
        <f t="shared" si="1"/>
        <v>2.7961544207279929</v>
      </c>
      <c r="J22" s="19"/>
    </row>
    <row r="23" spans="1:14" x14ac:dyDescent="0.3">
      <c r="A23" s="1"/>
      <c r="B23" s="11"/>
      <c r="C23" s="11"/>
      <c r="E23" s="11"/>
      <c r="H23" s="7"/>
    </row>
    <row r="24" spans="1:14" x14ac:dyDescent="0.3">
      <c r="A24" s="3" t="s">
        <v>42</v>
      </c>
      <c r="B24" s="8"/>
      <c r="C24" s="8"/>
      <c r="D24" s="9"/>
      <c r="E24" s="9"/>
      <c r="F24" s="9"/>
      <c r="G24" s="9"/>
      <c r="H24" s="10"/>
    </row>
    <row r="25" spans="1:14" x14ac:dyDescent="0.3">
      <c r="A25" s="1"/>
      <c r="E25" s="13"/>
      <c r="H25" s="7"/>
      <c r="J25" s="19"/>
    </row>
    <row r="26" spans="1:14" x14ac:dyDescent="0.3">
      <c r="A26" s="2" t="s">
        <v>33</v>
      </c>
      <c r="B26" s="12" t="s">
        <v>81</v>
      </c>
      <c r="C26" s="12" t="s">
        <v>43</v>
      </c>
      <c r="D26" s="11" t="s">
        <v>44</v>
      </c>
      <c r="F26" s="28">
        <v>27.443068570166599</v>
      </c>
      <c r="G26" s="28">
        <v>9.0614458397323396</v>
      </c>
      <c r="H26" s="7">
        <f t="shared" ref="H26" si="2">F26/G26</f>
        <v>3.0285529545224565</v>
      </c>
    </row>
    <row r="27" spans="1:14" x14ac:dyDescent="0.3">
      <c r="A27" s="2" t="s">
        <v>82</v>
      </c>
      <c r="B27" s="12" t="s">
        <v>81</v>
      </c>
      <c r="C27" s="12" t="s">
        <v>43</v>
      </c>
      <c r="D27" s="11" t="s">
        <v>45</v>
      </c>
      <c r="F27" s="28">
        <v>37.582902023060299</v>
      </c>
      <c r="G27" s="28">
        <v>0</v>
      </c>
      <c r="H27" s="7" t="s">
        <v>78</v>
      </c>
      <c r="I27" s="11" t="s">
        <v>79</v>
      </c>
    </row>
    <row r="28" spans="1:14" x14ac:dyDescent="0.3">
      <c r="A28" s="2" t="s">
        <v>31</v>
      </c>
      <c r="B28" s="12" t="s">
        <v>46</v>
      </c>
      <c r="C28" s="12" t="s">
        <v>40</v>
      </c>
      <c r="D28" s="18" t="s">
        <v>47</v>
      </c>
      <c r="F28" s="28">
        <v>24.7585697968522</v>
      </c>
      <c r="G28" s="28">
        <v>9.2313419685491507</v>
      </c>
      <c r="H28" s="7">
        <f t="shared" ref="H28" si="3">F28/G28</f>
        <v>2.682011984953407</v>
      </c>
    </row>
    <row r="29" spans="1:14" x14ac:dyDescent="0.3">
      <c r="A29" s="1"/>
      <c r="E29" s="13"/>
    </row>
    <row r="31" spans="1:14" x14ac:dyDescent="0.3">
      <c r="A31" s="15"/>
    </row>
    <row r="32" spans="1:14" x14ac:dyDescent="0.3">
      <c r="A32" s="1"/>
      <c r="B32" s="1"/>
    </row>
    <row r="33" spans="1:2" x14ac:dyDescent="0.3">
      <c r="A33" s="26"/>
      <c r="B33" s="26"/>
    </row>
    <row r="35" spans="1:2" x14ac:dyDescent="0.3">
      <c r="A35" s="31"/>
    </row>
    <row r="50" spans="3:5" x14ac:dyDescent="0.3">
      <c r="C50" s="4"/>
    </row>
    <row r="55" spans="3:5" x14ac:dyDescent="0.3">
      <c r="E55" s="13"/>
    </row>
    <row r="56" spans="3:5" x14ac:dyDescent="0.3">
      <c r="E56" s="13"/>
    </row>
    <row r="57" spans="3:5" x14ac:dyDescent="0.3">
      <c r="E57" s="13"/>
    </row>
    <row r="58" spans="3:5" x14ac:dyDescent="0.3">
      <c r="E58" s="13"/>
    </row>
    <row r="59" spans="3:5" x14ac:dyDescent="0.3">
      <c r="E59" s="13"/>
    </row>
    <row r="60" spans="3:5" x14ac:dyDescent="0.3">
      <c r="E60" s="1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1"/>
  <sheetViews>
    <sheetView tabSelected="1" workbookViewId="0">
      <selection activeCell="C13" sqref="C13"/>
    </sheetView>
  </sheetViews>
  <sheetFormatPr defaultRowHeight="15.6" x14ac:dyDescent="0.3"/>
  <cols>
    <col min="1" max="1" width="14.88671875" style="20" customWidth="1"/>
    <col min="2" max="2" width="17.88671875" style="23" customWidth="1"/>
    <col min="3" max="4" width="8.88671875" style="20"/>
    <col min="5" max="9" width="15.44140625" style="20" customWidth="1"/>
    <col min="10" max="13" width="8.88671875" style="20"/>
    <col min="14" max="14" width="13.21875" style="20" customWidth="1"/>
    <col min="15" max="16384" width="8.88671875" style="20"/>
  </cols>
  <sheetData>
    <row r="1" spans="1:16" ht="20.399999999999999" x14ac:dyDescent="0.35">
      <c r="A1" s="27" t="s">
        <v>100</v>
      </c>
    </row>
    <row r="2" spans="1:16" s="23" customFormat="1" ht="46.8" x14ac:dyDescent="0.3">
      <c r="A2" s="22" t="s">
        <v>77</v>
      </c>
      <c r="B2" s="22" t="s">
        <v>48</v>
      </c>
      <c r="C2" s="22" t="s">
        <v>49</v>
      </c>
      <c r="D2" s="22" t="s">
        <v>50</v>
      </c>
      <c r="E2" s="22" t="s">
        <v>51</v>
      </c>
      <c r="F2" s="22" t="s">
        <v>52</v>
      </c>
      <c r="G2" s="22" t="s">
        <v>53</v>
      </c>
      <c r="H2" s="22" t="s">
        <v>54</v>
      </c>
      <c r="I2" s="22" t="s">
        <v>55</v>
      </c>
      <c r="L2" s="32"/>
      <c r="M2"/>
      <c r="N2"/>
      <c r="O2"/>
      <c r="P2"/>
    </row>
    <row r="3" spans="1:16" x14ac:dyDescent="0.3">
      <c r="L3" t="s">
        <v>92</v>
      </c>
      <c r="O3" t="s">
        <v>89</v>
      </c>
      <c r="P3"/>
    </row>
    <row r="4" spans="1:16" ht="16.2" x14ac:dyDescent="0.3">
      <c r="A4" s="21" t="s">
        <v>68</v>
      </c>
      <c r="B4" s="20"/>
      <c r="L4" s="35" t="s">
        <v>90</v>
      </c>
      <c r="M4" s="35" t="s">
        <v>91</v>
      </c>
      <c r="N4" s="35"/>
      <c r="O4" s="35" t="s">
        <v>90</v>
      </c>
      <c r="P4" s="35" t="s">
        <v>91</v>
      </c>
    </row>
    <row r="5" spans="1:16" x14ac:dyDescent="0.3">
      <c r="B5" s="23" t="s">
        <v>56</v>
      </c>
      <c r="C5" s="20">
        <v>6</v>
      </c>
      <c r="D5" s="20">
        <v>20645</v>
      </c>
      <c r="E5" s="20">
        <v>14.3168265436339</v>
      </c>
      <c r="F5" s="20">
        <v>17.429463620054602</v>
      </c>
      <c r="G5" s="20">
        <v>28.477497322209999</v>
      </c>
      <c r="H5" s="20">
        <v>0.26532980871253697</v>
      </c>
      <c r="I5" s="20">
        <v>1.85327249655418</v>
      </c>
      <c r="L5" s="20">
        <v>30.662401166949699</v>
      </c>
      <c r="M5" s="20">
        <v>11.3621782562092</v>
      </c>
      <c r="N5"/>
      <c r="O5" s="20">
        <v>33.727352965947603</v>
      </c>
      <c r="P5" s="20">
        <v>10.7837440373275</v>
      </c>
    </row>
    <row r="6" spans="1:16" x14ac:dyDescent="0.3">
      <c r="B6" s="23" t="s">
        <v>57</v>
      </c>
      <c r="C6" s="20">
        <v>8</v>
      </c>
      <c r="D6" s="20">
        <v>42425</v>
      </c>
      <c r="E6" s="20">
        <v>32.421743578113499</v>
      </c>
      <c r="F6" s="20">
        <v>39.470590669741803</v>
      </c>
      <c r="G6" s="20">
        <v>48.413546053683902</v>
      </c>
      <c r="H6" s="20">
        <v>0.54914116639083799</v>
      </c>
      <c r="I6" s="20">
        <v>1.69374347517059</v>
      </c>
      <c r="N6"/>
      <c r="O6" s="20">
        <v>35.342079550084897</v>
      </c>
      <c r="P6" s="20">
        <v>9.0545602629277795</v>
      </c>
    </row>
    <row r="7" spans="1:16" x14ac:dyDescent="0.3">
      <c r="B7" s="23" t="s">
        <v>58</v>
      </c>
      <c r="C7" s="20">
        <v>15</v>
      </c>
      <c r="D7" s="20">
        <v>37504</v>
      </c>
      <c r="E7" s="20">
        <v>9.3330660540135906</v>
      </c>
      <c r="F7" s="20">
        <v>11.3621782562092</v>
      </c>
      <c r="G7" s="20">
        <v>7.1988750232102197</v>
      </c>
      <c r="H7" s="20">
        <v>0.32463378873245302</v>
      </c>
      <c r="I7" s="20">
        <v>3.47831877384868</v>
      </c>
      <c r="L7"/>
      <c r="M7"/>
      <c r="N7"/>
      <c r="O7" s="20">
        <v>34.966160297940299</v>
      </c>
      <c r="P7" s="20">
        <v>9.2591242411598902</v>
      </c>
    </row>
    <row r="8" spans="1:16" x14ac:dyDescent="0.3">
      <c r="B8" s="23" t="s">
        <v>59</v>
      </c>
      <c r="C8" s="20">
        <v>20</v>
      </c>
      <c r="D8" s="20">
        <v>34537</v>
      </c>
      <c r="E8" s="20">
        <v>25.186562735839399</v>
      </c>
      <c r="F8" s="20">
        <v>30.662401166949699</v>
      </c>
      <c r="G8" s="20">
        <v>15.014023279105301</v>
      </c>
      <c r="H8" s="20">
        <v>0.944226905735986</v>
      </c>
      <c r="I8" s="20">
        <v>3.7489311885833101</v>
      </c>
      <c r="L8"/>
      <c r="M8"/>
      <c r="N8"/>
      <c r="O8" s="20">
        <v>31.672430482877498</v>
      </c>
      <c r="P8" s="20">
        <v>10.487116726290701</v>
      </c>
    </row>
    <row r="9" spans="1:16" x14ac:dyDescent="0.3">
      <c r="B9" s="23" t="s">
        <v>60</v>
      </c>
      <c r="C9" s="20">
        <v>11</v>
      </c>
      <c r="D9" s="20">
        <v>1645</v>
      </c>
      <c r="E9" s="20">
        <v>0.49404229490502399</v>
      </c>
      <c r="F9" s="20">
        <v>0.60145257606996105</v>
      </c>
      <c r="G9" s="20">
        <v>0.51340929537999103</v>
      </c>
      <c r="H9" s="20">
        <v>4.1462698934421199E-2</v>
      </c>
      <c r="I9" s="20">
        <v>8.3925403476623597</v>
      </c>
      <c r="L9"/>
      <c r="M9"/>
      <c r="N9"/>
      <c r="O9" s="20">
        <v>33.605646240658302</v>
      </c>
      <c r="P9" s="20">
        <v>9.6264629989169404</v>
      </c>
    </row>
    <row r="10" spans="1:16" x14ac:dyDescent="0.3">
      <c r="B10" s="23" t="s">
        <v>61</v>
      </c>
      <c r="C10" s="20">
        <v>12</v>
      </c>
      <c r="D10" s="20">
        <v>1539</v>
      </c>
      <c r="E10" s="20">
        <v>0.38927993107416797</v>
      </c>
      <c r="F10" s="20">
        <v>0.47391371097469598</v>
      </c>
      <c r="G10" s="20">
        <v>0.38264902641054699</v>
      </c>
      <c r="H10" s="20">
        <v>3.0420346348548601E-2</v>
      </c>
      <c r="I10" s="20">
        <v>7.8145169889974904</v>
      </c>
      <c r="L10"/>
      <c r="M10"/>
      <c r="N10"/>
      <c r="P10"/>
    </row>
    <row r="11" spans="1:16" x14ac:dyDescent="0.3">
      <c r="D11" s="20" t="s">
        <v>62</v>
      </c>
      <c r="E11" s="20">
        <v>82.141521137579701</v>
      </c>
      <c r="F11" s="20">
        <v>100</v>
      </c>
      <c r="G11" s="20">
        <v>100</v>
      </c>
      <c r="L11"/>
      <c r="M11"/>
      <c r="N11"/>
      <c r="O11" s="20">
        <f>AVERAGE(O5:O9)</f>
        <v>33.86273390750172</v>
      </c>
      <c r="P11" s="20">
        <f>AVERAGE(P5:P9)</f>
        <v>9.8422016533245618</v>
      </c>
    </row>
    <row r="12" spans="1:16" x14ac:dyDescent="0.3">
      <c r="L12"/>
      <c r="M12"/>
      <c r="N12"/>
      <c r="O12"/>
      <c r="P12"/>
    </row>
    <row r="13" spans="1:16" ht="72" x14ac:dyDescent="0.3">
      <c r="L13"/>
      <c r="N13" s="36" t="s">
        <v>93</v>
      </c>
      <c r="O13" s="34">
        <f>(O9-L5)/L5</f>
        <v>9.59887341400079E-2</v>
      </c>
      <c r="P13" s="34">
        <f>(P9-M5)/M5</f>
        <v>-0.15276254413133558</v>
      </c>
    </row>
    <row r="14" spans="1:16" ht="16.2" x14ac:dyDescent="0.3">
      <c r="A14" s="21" t="s">
        <v>67</v>
      </c>
      <c r="B14" s="20"/>
      <c r="L14"/>
      <c r="M14"/>
      <c r="N14"/>
      <c r="O14" s="33"/>
      <c r="P14"/>
    </row>
    <row r="15" spans="1:16" x14ac:dyDescent="0.3">
      <c r="B15" s="23" t="s">
        <v>57</v>
      </c>
      <c r="C15" s="20">
        <v>8</v>
      </c>
      <c r="D15" s="20">
        <v>44433</v>
      </c>
      <c r="E15" s="20">
        <v>35.156212648530101</v>
      </c>
      <c r="F15" s="20">
        <v>39.580275638781799</v>
      </c>
      <c r="G15" s="20">
        <v>51.233882979417999</v>
      </c>
      <c r="H15" s="20">
        <v>0.59792600590321798</v>
      </c>
      <c r="I15" s="20">
        <v>1.7007691126484801</v>
      </c>
      <c r="L15"/>
      <c r="M15"/>
      <c r="N15"/>
      <c r="O15"/>
      <c r="P15"/>
    </row>
    <row r="16" spans="1:16" x14ac:dyDescent="0.3">
      <c r="B16" s="23" t="s">
        <v>59</v>
      </c>
      <c r="C16" s="20">
        <v>20</v>
      </c>
      <c r="D16" s="20">
        <v>43300</v>
      </c>
      <c r="E16" s="20">
        <v>29.957497106995401</v>
      </c>
      <c r="F16" s="20">
        <v>33.727352965947603</v>
      </c>
      <c r="G16" s="20">
        <v>17.428434183364001</v>
      </c>
      <c r="H16" s="20">
        <v>1.09094563125377</v>
      </c>
      <c r="I16" s="20">
        <v>3.6416447854684901</v>
      </c>
    </row>
    <row r="17" spans="1:9" x14ac:dyDescent="0.3">
      <c r="B17" s="23" t="s">
        <v>56</v>
      </c>
      <c r="C17" s="20">
        <v>6</v>
      </c>
      <c r="D17" s="20">
        <v>14558</v>
      </c>
      <c r="E17" s="20">
        <v>9.8920137217120594</v>
      </c>
      <c r="F17" s="20">
        <v>11.136826188936601</v>
      </c>
      <c r="G17" s="20">
        <v>19.2027942536306</v>
      </c>
      <c r="H17" s="20">
        <v>0.211632664044235</v>
      </c>
      <c r="I17" s="20">
        <v>2.1394295438523399</v>
      </c>
    </row>
    <row r="18" spans="1:9" x14ac:dyDescent="0.3">
      <c r="B18" s="23" t="s">
        <v>58</v>
      </c>
      <c r="C18" s="20">
        <v>15</v>
      </c>
      <c r="D18" s="20">
        <v>36235</v>
      </c>
      <c r="E18" s="20">
        <v>9.5783971284964107</v>
      </c>
      <c r="F18" s="20">
        <v>10.7837440373275</v>
      </c>
      <c r="G18" s="20">
        <v>7.21037406561324</v>
      </c>
      <c r="H18" s="20">
        <v>0.33696667290312998</v>
      </c>
      <c r="I18" s="20">
        <v>3.51798603025793</v>
      </c>
    </row>
    <row r="19" spans="1:9" x14ac:dyDescent="0.3">
      <c r="B19" s="23" t="s">
        <v>63</v>
      </c>
      <c r="C19" s="20">
        <v>9</v>
      </c>
      <c r="D19" s="20">
        <v>3656</v>
      </c>
      <c r="E19" s="20">
        <v>2.9374220561023101</v>
      </c>
      <c r="F19" s="20">
        <v>3.3070676813313602</v>
      </c>
      <c r="G19" s="20">
        <v>3.6050244111379799</v>
      </c>
      <c r="H19" s="20">
        <v>7.8700876791032395E-2</v>
      </c>
      <c r="I19" s="20">
        <v>2.6792498758404899</v>
      </c>
    </row>
    <row r="20" spans="1:9" x14ac:dyDescent="0.3">
      <c r="B20" s="23" t="s">
        <v>60</v>
      </c>
      <c r="C20" s="20">
        <v>11</v>
      </c>
      <c r="D20" s="20">
        <v>4235</v>
      </c>
      <c r="E20" s="20">
        <v>1.3010137280517799</v>
      </c>
      <c r="F20" s="20">
        <v>1.4647334876750899</v>
      </c>
      <c r="G20" s="20">
        <v>1.3194901068361</v>
      </c>
      <c r="H20" s="20">
        <v>8.5230636576806504E-2</v>
      </c>
      <c r="I20" s="20">
        <v>6.5510943304523002</v>
      </c>
    </row>
    <row r="21" spans="1:9" x14ac:dyDescent="0.3">
      <c r="D21" s="20" t="s">
        <v>62</v>
      </c>
      <c r="E21" s="20">
        <v>88.822556389888007</v>
      </c>
      <c r="F21" s="20">
        <v>100</v>
      </c>
      <c r="G21" s="20">
        <v>100</v>
      </c>
    </row>
    <row r="24" spans="1:9" ht="16.2" x14ac:dyDescent="0.3">
      <c r="A24" s="21" t="s">
        <v>66</v>
      </c>
      <c r="B24" s="20"/>
    </row>
    <row r="25" spans="1:9" x14ac:dyDescent="0.3">
      <c r="B25" s="23" t="s">
        <v>57</v>
      </c>
      <c r="C25" s="20">
        <v>8</v>
      </c>
      <c r="D25" s="20">
        <v>43809</v>
      </c>
      <c r="E25" s="20">
        <v>32.589708814181598</v>
      </c>
      <c r="F25" s="20">
        <v>39.364175907100503</v>
      </c>
      <c r="G25" s="20">
        <v>50.896449277970497</v>
      </c>
      <c r="H25" s="20">
        <v>0.55350055845458901</v>
      </c>
      <c r="I25" s="20">
        <v>1.6983906226671499</v>
      </c>
    </row>
    <row r="26" spans="1:9" x14ac:dyDescent="0.3">
      <c r="B26" s="23" t="s">
        <v>59</v>
      </c>
      <c r="C26" s="20">
        <v>20</v>
      </c>
      <c r="D26" s="20">
        <v>42609</v>
      </c>
      <c r="E26" s="20">
        <v>29.259804247982501</v>
      </c>
      <c r="F26" s="20">
        <v>35.342079550084897</v>
      </c>
      <c r="G26" s="20">
        <v>18.242152289942801</v>
      </c>
      <c r="H26" s="20">
        <v>1.06165568077709</v>
      </c>
      <c r="I26" s="20">
        <v>3.6283758831034998</v>
      </c>
    </row>
    <row r="27" spans="1:9" x14ac:dyDescent="0.3">
      <c r="B27" s="23" t="s">
        <v>56</v>
      </c>
      <c r="C27" s="20">
        <v>6</v>
      </c>
      <c r="D27" s="20">
        <v>15127</v>
      </c>
      <c r="E27" s="20">
        <v>9.6898751018622402</v>
      </c>
      <c r="F27" s="20">
        <v>11.704122617430601</v>
      </c>
      <c r="G27" s="20">
        <v>20.158105503594001</v>
      </c>
      <c r="H27" s="20">
        <v>0.201412848081789</v>
      </c>
      <c r="I27" s="20">
        <v>2.0785907554482401</v>
      </c>
    </row>
    <row r="28" spans="1:9" x14ac:dyDescent="0.3">
      <c r="B28" s="23" t="s">
        <v>58</v>
      </c>
      <c r="C28" s="20">
        <v>15</v>
      </c>
      <c r="D28" s="20">
        <v>36733</v>
      </c>
      <c r="E28" s="20">
        <v>7.49629518742314</v>
      </c>
      <c r="F28" s="20">
        <v>9.0545602629277795</v>
      </c>
      <c r="G28" s="20">
        <v>6.0473269922274699</v>
      </c>
      <c r="H28" s="20">
        <v>0.24927941067159901</v>
      </c>
      <c r="I28" s="20">
        <v>3.32536812437464</v>
      </c>
    </row>
    <row r="29" spans="1:9" x14ac:dyDescent="0.3">
      <c r="B29" s="23" t="s">
        <v>60</v>
      </c>
      <c r="C29" s="20">
        <v>11</v>
      </c>
      <c r="D29" s="20">
        <v>4070</v>
      </c>
      <c r="E29" s="20">
        <v>1.2354063777844</v>
      </c>
      <c r="F29" s="20">
        <v>1.4922119816761601</v>
      </c>
      <c r="G29" s="20">
        <v>1.3427214111457499</v>
      </c>
      <c r="H29" s="20">
        <v>8.1469189537794001E-2</v>
      </c>
      <c r="I29" s="20">
        <v>6.5945255749693104</v>
      </c>
    </row>
    <row r="30" spans="1:9" x14ac:dyDescent="0.3">
      <c r="B30" s="23" t="s">
        <v>63</v>
      </c>
      <c r="C30" s="20">
        <v>9</v>
      </c>
      <c r="D30" s="20">
        <v>3345</v>
      </c>
      <c r="E30" s="20">
        <v>2.5191835667023299</v>
      </c>
      <c r="F30" s="20">
        <v>3.0428496807800598</v>
      </c>
      <c r="G30" s="20">
        <v>3.3132445251195302</v>
      </c>
      <c r="H30" s="20">
        <v>6.9717389287552306E-2</v>
      </c>
      <c r="I30" s="20">
        <v>2.7674596726118601</v>
      </c>
    </row>
    <row r="31" spans="1:9" x14ac:dyDescent="0.3">
      <c r="D31" s="20" t="s">
        <v>62</v>
      </c>
      <c r="E31" s="20">
        <v>82.790273295936203</v>
      </c>
      <c r="F31" s="20">
        <v>100</v>
      </c>
      <c r="G31" s="20">
        <v>100</v>
      </c>
    </row>
    <row r="34" spans="1:9" x14ac:dyDescent="0.3">
      <c r="A34" s="21" t="s">
        <v>64</v>
      </c>
      <c r="B34" s="20"/>
    </row>
    <row r="35" spans="1:9" x14ac:dyDescent="0.3">
      <c r="B35" s="23" t="s">
        <v>57</v>
      </c>
      <c r="C35" s="20">
        <v>8</v>
      </c>
      <c r="D35" s="20">
        <v>45060</v>
      </c>
      <c r="E35" s="20">
        <v>34.790212588958397</v>
      </c>
      <c r="F35" s="20">
        <v>39.817749123551998</v>
      </c>
      <c r="G35" s="20">
        <v>51.6325301717252</v>
      </c>
      <c r="H35" s="20">
        <v>0.58956221705300305</v>
      </c>
      <c r="I35" s="20">
        <v>1.6946209096753699</v>
      </c>
    </row>
    <row r="36" spans="1:9" x14ac:dyDescent="0.3">
      <c r="B36" s="23" t="s">
        <v>56</v>
      </c>
      <c r="C36" s="20">
        <v>6</v>
      </c>
      <c r="D36" s="20">
        <v>14371</v>
      </c>
      <c r="E36" s="20">
        <v>9.59079204414099</v>
      </c>
      <c r="F36" s="20">
        <v>10.9767582055812</v>
      </c>
      <c r="G36" s="20">
        <v>18.960305410288399</v>
      </c>
      <c r="H36" s="20">
        <v>0.210268959821239</v>
      </c>
      <c r="I36" s="20">
        <v>2.1924045360747102</v>
      </c>
    </row>
    <row r="37" spans="1:9" x14ac:dyDescent="0.3">
      <c r="B37" s="23" t="s">
        <v>58</v>
      </c>
      <c r="C37" s="20">
        <v>15</v>
      </c>
      <c r="D37" s="20">
        <v>36243</v>
      </c>
      <c r="E37" s="20">
        <v>8.0900329081383102</v>
      </c>
      <c r="F37" s="20">
        <v>9.2591242411598902</v>
      </c>
      <c r="G37" s="20">
        <v>6.2019231515023998</v>
      </c>
      <c r="H37" s="20">
        <v>0.27434776002316302</v>
      </c>
      <c r="I37" s="20">
        <v>3.3911822502870002</v>
      </c>
    </row>
    <row r="38" spans="1:9" x14ac:dyDescent="0.3">
      <c r="B38" s="23" t="s">
        <v>59</v>
      </c>
      <c r="C38" s="20">
        <v>20</v>
      </c>
      <c r="D38" s="20">
        <v>43149</v>
      </c>
      <c r="E38" s="20">
        <v>30.551203344274398</v>
      </c>
      <c r="F38" s="20">
        <v>34.966160297940299</v>
      </c>
      <c r="G38" s="20">
        <v>18.100572075256601</v>
      </c>
      <c r="H38" s="20">
        <v>1.1197019986642101</v>
      </c>
      <c r="I38" s="20">
        <v>3.6650012965006602</v>
      </c>
    </row>
    <row r="39" spans="1:9" x14ac:dyDescent="0.3">
      <c r="B39" s="23" t="s">
        <v>63</v>
      </c>
      <c r="C39" s="20">
        <v>9</v>
      </c>
      <c r="D39" s="20">
        <v>3570</v>
      </c>
      <c r="E39" s="20">
        <v>2.8128292483064801</v>
      </c>
      <c r="F39" s="20">
        <v>3.2193114385280599</v>
      </c>
      <c r="G39" s="20">
        <v>3.5155749663206999</v>
      </c>
      <c r="H39" s="20">
        <v>7.5762753911073205E-2</v>
      </c>
      <c r="I39" s="20">
        <v>2.6934714916196101</v>
      </c>
    </row>
    <row r="40" spans="1:9" x14ac:dyDescent="0.3">
      <c r="B40" s="23" t="s">
        <v>60</v>
      </c>
      <c r="C40" s="20">
        <v>11</v>
      </c>
      <c r="D40" s="20">
        <v>4904</v>
      </c>
      <c r="E40" s="20">
        <v>1.53855935238508</v>
      </c>
      <c r="F40" s="20">
        <v>1.7608966932385599</v>
      </c>
      <c r="G40" s="20">
        <v>1.58909422490665</v>
      </c>
      <c r="H40" s="20">
        <v>9.8685752263702103E-2</v>
      </c>
      <c r="I40" s="20">
        <v>6.4141660905521398</v>
      </c>
    </row>
    <row r="41" spans="1:9" x14ac:dyDescent="0.3">
      <c r="D41" s="20" t="s">
        <v>62</v>
      </c>
      <c r="E41" s="20">
        <v>87.373629486203697</v>
      </c>
      <c r="F41" s="20">
        <v>100</v>
      </c>
      <c r="G41" s="20">
        <v>100</v>
      </c>
    </row>
    <row r="44" spans="1:9" ht="16.2" x14ac:dyDescent="0.3">
      <c r="A44" s="21" t="s">
        <v>65</v>
      </c>
      <c r="B44" s="20"/>
    </row>
    <row r="45" spans="1:9" x14ac:dyDescent="0.3">
      <c r="B45" s="23" t="s">
        <v>57</v>
      </c>
      <c r="C45" s="20">
        <v>8</v>
      </c>
      <c r="D45" s="20">
        <v>47123</v>
      </c>
      <c r="E45" s="20">
        <v>37.649909398345699</v>
      </c>
      <c r="F45" s="20">
        <v>40.765101724171203</v>
      </c>
      <c r="G45" s="20">
        <v>49.974710129497602</v>
      </c>
      <c r="H45" s="20">
        <v>0.63864415559173004</v>
      </c>
      <c r="I45" s="20">
        <v>1.69627009944356</v>
      </c>
    </row>
    <row r="46" spans="1:9" x14ac:dyDescent="0.3">
      <c r="B46" s="23" t="s">
        <v>59</v>
      </c>
      <c r="C46" s="20">
        <v>20</v>
      </c>
      <c r="D46" s="20">
        <v>42033</v>
      </c>
      <c r="E46" s="20">
        <v>29.252082974655799</v>
      </c>
      <c r="F46" s="20">
        <v>31.672430482877498</v>
      </c>
      <c r="G46" s="20">
        <v>15.5003248596189</v>
      </c>
      <c r="H46" s="20">
        <v>1.07590579942793</v>
      </c>
      <c r="I46" s="20">
        <v>3.67804850123016</v>
      </c>
    </row>
    <row r="47" spans="1:9" x14ac:dyDescent="0.3">
      <c r="B47" s="23" t="s">
        <v>56</v>
      </c>
      <c r="C47" s="20">
        <v>6</v>
      </c>
      <c r="D47" s="20">
        <v>24280</v>
      </c>
      <c r="E47" s="20">
        <v>15.7704848856916</v>
      </c>
      <c r="F47" s="20">
        <v>17.075351066660701</v>
      </c>
      <c r="G47" s="20">
        <v>27.8840545809235</v>
      </c>
      <c r="H47" s="20">
        <v>0.28222826864869099</v>
      </c>
      <c r="I47" s="20">
        <v>1.7895979146763901</v>
      </c>
    </row>
    <row r="48" spans="1:9" x14ac:dyDescent="0.3">
      <c r="B48" s="23" t="s">
        <v>58</v>
      </c>
      <c r="C48" s="20">
        <v>15</v>
      </c>
      <c r="D48" s="20">
        <v>37809</v>
      </c>
      <c r="E48" s="20">
        <v>9.6857110100281201</v>
      </c>
      <c r="F48" s="20">
        <v>10.487116726290701</v>
      </c>
      <c r="G48" s="20">
        <v>6.6409104299600399</v>
      </c>
      <c r="H48" s="20">
        <v>0.33902649630289799</v>
      </c>
      <c r="I48" s="20">
        <v>3.5002747444342202</v>
      </c>
    </row>
    <row r="49" spans="1:9" x14ac:dyDescent="0.3">
      <c r="D49" s="20" t="s">
        <v>62</v>
      </c>
      <c r="E49" s="20">
        <v>92.358188268721193</v>
      </c>
      <c r="F49" s="20">
        <v>100</v>
      </c>
      <c r="G49" s="20">
        <v>100</v>
      </c>
    </row>
    <row r="52" spans="1:9" ht="16.2" x14ac:dyDescent="0.3">
      <c r="A52" s="21" t="s">
        <v>66</v>
      </c>
      <c r="B52" s="20"/>
    </row>
    <row r="53" spans="1:9" x14ac:dyDescent="0.3">
      <c r="B53" s="23" t="s">
        <v>57</v>
      </c>
      <c r="C53" s="20">
        <v>8</v>
      </c>
      <c r="D53" s="20">
        <v>47351</v>
      </c>
      <c r="E53" s="20">
        <v>36.301415636414703</v>
      </c>
      <c r="F53" s="20">
        <v>41.557278506170803</v>
      </c>
      <c r="G53" s="20">
        <v>52.423845265252702</v>
      </c>
      <c r="H53" s="20">
        <v>0.61364142760402096</v>
      </c>
      <c r="I53" s="20">
        <v>1.6904063294668401</v>
      </c>
    </row>
    <row r="54" spans="1:9" x14ac:dyDescent="0.3">
      <c r="B54" s="23" t="s">
        <v>59</v>
      </c>
      <c r="C54" s="20">
        <v>20</v>
      </c>
      <c r="D54" s="20">
        <v>41851</v>
      </c>
      <c r="E54" s="20">
        <v>29.355448089106901</v>
      </c>
      <c r="F54" s="20">
        <v>33.605646240658302</v>
      </c>
      <c r="G54" s="20">
        <v>16.923558265830501</v>
      </c>
      <c r="H54" s="20">
        <v>1.07809351684674</v>
      </c>
      <c r="I54" s="20">
        <v>3.67255002742333</v>
      </c>
    </row>
    <row r="55" spans="1:9" x14ac:dyDescent="0.3">
      <c r="B55" s="23" t="s">
        <v>56</v>
      </c>
      <c r="C55" s="20">
        <v>6</v>
      </c>
      <c r="D55" s="20">
        <v>18170</v>
      </c>
      <c r="E55" s="20">
        <v>11.832748439370301</v>
      </c>
      <c r="F55" s="20">
        <v>13.545940668360601</v>
      </c>
      <c r="G55" s="20">
        <v>22.762264869510201</v>
      </c>
      <c r="H55" s="20">
        <v>0.24133482807728901</v>
      </c>
      <c r="I55" s="20">
        <v>2.0395500615420099</v>
      </c>
    </row>
    <row r="56" spans="1:9" x14ac:dyDescent="0.3">
      <c r="B56" s="23" t="s">
        <v>58</v>
      </c>
      <c r="C56" s="20">
        <v>15</v>
      </c>
      <c r="D56" s="20">
        <v>37257</v>
      </c>
      <c r="E56" s="20">
        <v>8.4089778492198697</v>
      </c>
      <c r="F56" s="20">
        <v>9.6264629989169404</v>
      </c>
      <c r="G56" s="20">
        <v>6.2727544547260603</v>
      </c>
      <c r="H56" s="20">
        <v>0.28626929839238602</v>
      </c>
      <c r="I56" s="20">
        <v>3.4043293195134798</v>
      </c>
    </row>
    <row r="57" spans="1:9" x14ac:dyDescent="0.3">
      <c r="B57" s="23" t="s">
        <v>63</v>
      </c>
      <c r="C57" s="20">
        <v>9</v>
      </c>
      <c r="D57" s="20">
        <v>930</v>
      </c>
      <c r="E57" s="20">
        <v>0.73950594587645702</v>
      </c>
      <c r="F57" s="20">
        <v>0.84657454842971502</v>
      </c>
      <c r="G57" s="20">
        <v>0.89936017185050399</v>
      </c>
      <c r="H57" s="20">
        <v>4.3034470532775197E-2</v>
      </c>
      <c r="I57" s="20">
        <v>5.8193542286899396</v>
      </c>
    </row>
    <row r="58" spans="1:9" x14ac:dyDescent="0.3">
      <c r="B58" s="23" t="s">
        <v>60</v>
      </c>
      <c r="C58" s="20">
        <v>11</v>
      </c>
      <c r="D58" s="20">
        <v>2390</v>
      </c>
      <c r="E58" s="20">
        <v>0.71463006374398697</v>
      </c>
      <c r="F58" s="20">
        <v>0.81809703746375895</v>
      </c>
      <c r="G58" s="20">
        <v>0.71821697283003105</v>
      </c>
      <c r="H58" s="20">
        <v>5.3054847705985397E-2</v>
      </c>
      <c r="I58" s="20">
        <v>7.4240996002922204</v>
      </c>
    </row>
    <row r="59" spans="1:9" x14ac:dyDescent="0.3">
      <c r="D59" s="20" t="s">
        <v>62</v>
      </c>
      <c r="E59" s="20">
        <v>87.352726023732203</v>
      </c>
      <c r="F59" s="20">
        <v>100</v>
      </c>
      <c r="G59" s="20">
        <v>100</v>
      </c>
    </row>
    <row r="62" spans="1:9" x14ac:dyDescent="0.3">
      <c r="A62" s="23" t="s">
        <v>16</v>
      </c>
      <c r="B62" s="20"/>
    </row>
    <row r="69" spans="1:2" x14ac:dyDescent="0.3">
      <c r="A69" s="23" t="s">
        <v>69</v>
      </c>
      <c r="B69" s="20"/>
    </row>
    <row r="75" spans="1:2" x14ac:dyDescent="0.3">
      <c r="A75" s="23" t="s">
        <v>69</v>
      </c>
      <c r="B75" s="20"/>
    </row>
    <row r="81" spans="1:2" x14ac:dyDescent="0.3">
      <c r="A81" s="23" t="s">
        <v>70</v>
      </c>
      <c r="B81" s="20"/>
    </row>
    <row r="82" spans="1:2" x14ac:dyDescent="0.3">
      <c r="A82" s="23"/>
      <c r="B82" s="20"/>
    </row>
    <row r="83" spans="1:2" x14ac:dyDescent="0.3">
      <c r="A83" s="23"/>
      <c r="B83" s="20"/>
    </row>
    <row r="84" spans="1:2" x14ac:dyDescent="0.3">
      <c r="A84" s="23"/>
      <c r="B84" s="20"/>
    </row>
    <row r="85" spans="1:2" x14ac:dyDescent="0.3">
      <c r="A85" s="23"/>
      <c r="B85" s="20"/>
    </row>
    <row r="86" spans="1:2" x14ac:dyDescent="0.3">
      <c r="A86" s="23"/>
      <c r="B86" s="20"/>
    </row>
    <row r="87" spans="1:2" x14ac:dyDescent="0.3">
      <c r="A87" s="23" t="s">
        <v>70</v>
      </c>
      <c r="B87" s="20"/>
    </row>
    <row r="88" spans="1:2" x14ac:dyDescent="0.3">
      <c r="A88" s="23"/>
      <c r="B88" s="20"/>
    </row>
    <row r="89" spans="1:2" x14ac:dyDescent="0.3">
      <c r="A89" s="23"/>
      <c r="B89" s="20"/>
    </row>
    <row r="90" spans="1:2" x14ac:dyDescent="0.3">
      <c r="A90" s="23"/>
      <c r="B90" s="20"/>
    </row>
    <row r="91" spans="1:2" x14ac:dyDescent="0.3">
      <c r="A91" s="23"/>
      <c r="B91" s="20"/>
    </row>
    <row r="92" spans="1:2" x14ac:dyDescent="0.3">
      <c r="A92" s="23"/>
      <c r="B92" s="20"/>
    </row>
    <row r="93" spans="1:2" x14ac:dyDescent="0.3">
      <c r="A93" s="23" t="s">
        <v>70</v>
      </c>
      <c r="B93" s="20"/>
    </row>
    <row r="94" spans="1:2" x14ac:dyDescent="0.3">
      <c r="A94" s="23"/>
      <c r="B94" s="20"/>
    </row>
    <row r="95" spans="1:2" x14ac:dyDescent="0.3">
      <c r="A95" s="23"/>
      <c r="B95" s="20"/>
    </row>
    <row r="96" spans="1:2" x14ac:dyDescent="0.3">
      <c r="A96" s="23"/>
      <c r="B96" s="20"/>
    </row>
    <row r="97" spans="1:2" x14ac:dyDescent="0.3">
      <c r="A97" s="23"/>
      <c r="B97" s="20"/>
    </row>
    <row r="98" spans="1:2" x14ac:dyDescent="0.3">
      <c r="A98" s="23"/>
      <c r="B98" s="20"/>
    </row>
    <row r="99" spans="1:2" x14ac:dyDescent="0.3">
      <c r="A99" s="23" t="s">
        <v>70</v>
      </c>
      <c r="B99" s="20"/>
    </row>
    <row r="100" spans="1:2" x14ac:dyDescent="0.3">
      <c r="A100" s="23"/>
    </row>
    <row r="101" spans="1:2" x14ac:dyDescent="0.3">
      <c r="A101" s="23"/>
    </row>
    <row r="102" spans="1:2" x14ac:dyDescent="0.3">
      <c r="A102" s="23"/>
    </row>
    <row r="103" spans="1:2" x14ac:dyDescent="0.3">
      <c r="A103" s="23"/>
    </row>
    <row r="104" spans="1:2" x14ac:dyDescent="0.3">
      <c r="A104" s="23"/>
    </row>
    <row r="105" spans="1:2" ht="16.2" x14ac:dyDescent="0.35">
      <c r="A105" s="24" t="s">
        <v>76</v>
      </c>
      <c r="B105" s="20"/>
    </row>
    <row r="106" spans="1:2" x14ac:dyDescent="0.3">
      <c r="A106" s="23"/>
      <c r="B106" s="20"/>
    </row>
    <row r="107" spans="1:2" x14ac:dyDescent="0.3">
      <c r="A107" s="23"/>
      <c r="B107" s="20"/>
    </row>
    <row r="108" spans="1:2" x14ac:dyDescent="0.3">
      <c r="A108" s="23"/>
    </row>
    <row r="109" spans="1:2" x14ac:dyDescent="0.3">
      <c r="A109" s="23"/>
    </row>
    <row r="110" spans="1:2" x14ac:dyDescent="0.3">
      <c r="A110" s="23"/>
    </row>
    <row r="111" spans="1:2" x14ac:dyDescent="0.3">
      <c r="A111" s="23"/>
    </row>
    <row r="112" spans="1:2" x14ac:dyDescent="0.3">
      <c r="A112" s="24" t="s">
        <v>75</v>
      </c>
      <c r="B112" s="20"/>
    </row>
    <row r="113" spans="1:4" x14ac:dyDescent="0.3">
      <c r="A113" s="23"/>
      <c r="B113" s="20"/>
    </row>
    <row r="114" spans="1:4" x14ac:dyDescent="0.3">
      <c r="A114" s="23"/>
    </row>
    <row r="115" spans="1:4" x14ac:dyDescent="0.3">
      <c r="A115" s="23"/>
    </row>
    <row r="116" spans="1:4" x14ac:dyDescent="0.3">
      <c r="A116" s="23"/>
    </row>
    <row r="117" spans="1:4" x14ac:dyDescent="0.3">
      <c r="A117" s="23"/>
    </row>
    <row r="118" spans="1:4" x14ac:dyDescent="0.3">
      <c r="A118" s="23"/>
    </row>
    <row r="119" spans="1:4" x14ac:dyDescent="0.3">
      <c r="A119" s="23"/>
    </row>
    <row r="120" spans="1:4" ht="16.2" x14ac:dyDescent="0.35">
      <c r="A120" s="24" t="s">
        <v>74</v>
      </c>
      <c r="B120" s="20"/>
    </row>
    <row r="121" spans="1:4" x14ac:dyDescent="0.3">
      <c r="A121" s="23"/>
    </row>
    <row r="122" spans="1:4" x14ac:dyDescent="0.3">
      <c r="A122" s="23"/>
    </row>
    <row r="123" spans="1:4" x14ac:dyDescent="0.3">
      <c r="A123" s="23"/>
    </row>
    <row r="124" spans="1:4" x14ac:dyDescent="0.3">
      <c r="A124" s="23"/>
    </row>
    <row r="125" spans="1:4" x14ac:dyDescent="0.3">
      <c r="A125" s="23"/>
    </row>
    <row r="126" spans="1:4" ht="16.2" x14ac:dyDescent="0.35">
      <c r="A126" s="25"/>
      <c r="B126" s="20"/>
    </row>
    <row r="127" spans="1:4" x14ac:dyDescent="0.3">
      <c r="A127" s="24" t="s">
        <v>71</v>
      </c>
      <c r="B127" s="20"/>
      <c r="C127" s="12"/>
      <c r="D127" s="11"/>
    </row>
    <row r="128" spans="1:4" x14ac:dyDescent="0.3">
      <c r="A128" s="24"/>
      <c r="B128" s="20"/>
      <c r="C128" s="12"/>
      <c r="D128" s="11"/>
    </row>
    <row r="129" spans="1:4" x14ac:dyDescent="0.3">
      <c r="A129" s="24"/>
      <c r="B129" s="20"/>
      <c r="C129" s="12"/>
      <c r="D129" s="11"/>
    </row>
    <row r="130" spans="1:4" x14ac:dyDescent="0.3">
      <c r="A130" s="24"/>
      <c r="B130" s="20"/>
      <c r="C130" s="12"/>
      <c r="D130" s="11"/>
    </row>
    <row r="131" spans="1:4" x14ac:dyDescent="0.3">
      <c r="A131" s="24"/>
      <c r="B131" s="20"/>
      <c r="C131" s="12"/>
      <c r="D131" s="11"/>
    </row>
    <row r="132" spans="1:4" x14ac:dyDescent="0.3">
      <c r="A132" s="24"/>
      <c r="B132" s="20"/>
      <c r="C132" s="12"/>
      <c r="D132" s="11"/>
    </row>
    <row r="133" spans="1:4" x14ac:dyDescent="0.3">
      <c r="A133" s="24"/>
      <c r="B133" s="20"/>
      <c r="C133" s="12"/>
      <c r="D133" s="11"/>
    </row>
    <row r="134" spans="1:4" x14ac:dyDescent="0.3">
      <c r="A134" s="24" t="s">
        <v>72</v>
      </c>
      <c r="B134" s="20"/>
      <c r="C134" s="12"/>
      <c r="D134" s="11"/>
    </row>
    <row r="135" spans="1:4" x14ac:dyDescent="0.3">
      <c r="A135" s="24"/>
      <c r="B135" s="20"/>
      <c r="C135" s="12"/>
      <c r="D135" s="11"/>
    </row>
    <row r="136" spans="1:4" x14ac:dyDescent="0.3">
      <c r="A136" s="24"/>
      <c r="B136" s="20"/>
      <c r="C136" s="12"/>
      <c r="D136" s="11"/>
    </row>
    <row r="137" spans="1:4" x14ac:dyDescent="0.3">
      <c r="A137" s="24"/>
      <c r="B137" s="20"/>
      <c r="C137" s="12"/>
      <c r="D137" s="11"/>
    </row>
    <row r="138" spans="1:4" x14ac:dyDescent="0.3">
      <c r="A138" s="24"/>
      <c r="B138" s="20"/>
      <c r="C138" s="12"/>
      <c r="D138" s="11"/>
    </row>
    <row r="139" spans="1:4" x14ac:dyDescent="0.3">
      <c r="A139" s="24"/>
      <c r="B139" s="20"/>
      <c r="C139" s="12"/>
      <c r="D139" s="11"/>
    </row>
    <row r="140" spans="1:4" x14ac:dyDescent="0.3">
      <c r="A140" s="24"/>
      <c r="B140" s="20"/>
      <c r="C140" s="12"/>
      <c r="D140" s="11"/>
    </row>
    <row r="141" spans="1:4" ht="16.2" x14ac:dyDescent="0.35">
      <c r="A141" s="24" t="s">
        <v>73</v>
      </c>
      <c r="B141" s="20"/>
      <c r="C141" s="12"/>
      <c r="D141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B0F349-4553-4AD7-AFEA-07212A1503FD}"/>
</file>

<file path=customXml/itemProps2.xml><?xml version="1.0" encoding="utf-8"?>
<ds:datastoreItem xmlns:ds="http://schemas.openxmlformats.org/officeDocument/2006/customXml" ds:itemID="{4BF8C3AE-2B4E-483B-A285-B62F0C73A5AD}"/>
</file>

<file path=customXml/itemProps3.xml><?xml version="1.0" encoding="utf-8"?>
<ds:datastoreItem xmlns:ds="http://schemas.openxmlformats.org/officeDocument/2006/customXml" ds:itemID="{B0B167E9-5485-43C7-82F6-E55571ABD0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Ca-P ratios</vt:lpstr>
      <vt:lpstr>Raw EDS 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XOXO</dc:creator>
  <cp:lastModifiedBy>Tim</cp:lastModifiedBy>
  <dcterms:created xsi:type="dcterms:W3CDTF">2024-10-16T22:26:40Z</dcterms:created>
  <dcterms:modified xsi:type="dcterms:W3CDTF">2025-10-25T03:27:40Z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56097400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