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56F055A7-009B-F448-89CB-956F595DD294}" xr6:coauthVersionLast="47" xr6:coauthVersionMax="47" xr10:uidLastSave="{00000000-0000-0000-0000-000000000000}"/>
  <bookViews>
    <workbookView xWindow="3880" yWindow="1360" windowWidth="27240" windowHeight="16440" activeTab="3" xr2:uid="{454DA4D7-42D7-9846-8B01-3BFABC5771E9}"/>
  </bookViews>
  <sheets>
    <sheet name="Figure 3c" sheetId="2" r:id="rId1"/>
    <sheet name="Figure 3e" sheetId="3" r:id="rId2"/>
    <sheet name="Figure 3f" sheetId="4" r:id="rId3"/>
    <sheet name="Figure 3g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5" l="1"/>
  <c r="B16" i="5"/>
  <c r="C15" i="5"/>
  <c r="B15" i="5"/>
</calcChain>
</file>

<file path=xl/sharedStrings.xml><?xml version="1.0" encoding="utf-8"?>
<sst xmlns="http://schemas.openxmlformats.org/spreadsheetml/2006/main" count="248" uniqueCount="112">
  <si>
    <t>Statistical test</t>
  </si>
  <si>
    <t>h-HepOrg-EM2</t>
  </si>
  <si>
    <t>h-HepOrg-DM</t>
  </si>
  <si>
    <t>h-CholOrg</t>
  </si>
  <si>
    <t>1d-PHH</t>
  </si>
  <si>
    <t>7d-PHH</t>
  </si>
  <si>
    <t>ANOVA</t>
  </si>
  <si>
    <t>CYP2C9</t>
  </si>
  <si>
    <t>F-PHH2</t>
  </si>
  <si>
    <t>Tukey's multiple comparisons test</t>
  </si>
  <si>
    <t>Mean diff,</t>
  </si>
  <si>
    <t>95,00% CI of diff,</t>
  </si>
  <si>
    <t>Below threshold?</t>
  </si>
  <si>
    <t>Summary</t>
  </si>
  <si>
    <t>Adjusted P Value</t>
  </si>
  <si>
    <t>F-PHH3</t>
  </si>
  <si>
    <t>  h-HepOrg-EM2 vs. h-HepOrg-DM</t>
  </si>
  <si>
    <t>-1023 to 464,9</t>
  </si>
  <si>
    <t>No</t>
  </si>
  <si>
    <t>ns</t>
  </si>
  <si>
    <t>F-PHH4</t>
  </si>
  <si>
    <t>  h-HepOrg-EM2 vs. h-CholOrg</t>
  </si>
  <si>
    <t>-811,5 to 629,2</t>
  </si>
  <si>
    <t>DSD39</t>
  </si>
  <si>
    <t>  h-HepOrg-EM2 vs. 1d-PHH</t>
  </si>
  <si>
    <t>-2232 to -829,4</t>
  </si>
  <si>
    <t>Yes</t>
  </si>
  <si>
    <t>****</t>
  </si>
  <si>
    <t>&lt;0,0001</t>
  </si>
  <si>
    <t>DSD42</t>
  </si>
  <si>
    <t>  h-HepOrg-EM2 vs. 7d-PHH</t>
  </si>
  <si>
    <t>-1330 to 414,9</t>
  </si>
  <si>
    <t>DSD46</t>
  </si>
  <si>
    <t>  h-HepOrg-DM vs. h-CholOrg</t>
  </si>
  <si>
    <t>-532,4 to 908,3</t>
  </si>
  <si>
    <t>PHH31</t>
  </si>
  <si>
    <t>  h-HepOrg-DM vs. 1d-PHH</t>
  </si>
  <si>
    <t>-1953 to -550,4</t>
  </si>
  <si>
    <t>***</t>
  </si>
  <si>
    <t>PHH33</t>
  </si>
  <si>
    <t>  h-HepOrg-DM vs. 7d-PHH</t>
  </si>
  <si>
    <t>-1051 to 694,0</t>
  </si>
  <si>
    <t>PHH34</t>
  </si>
  <si>
    <t>  h-CholOrg vs. 1d-PHH</t>
  </si>
  <si>
    <t>-2116 to -763,4</t>
  </si>
  <si>
    <t>DSD47</t>
  </si>
  <si>
    <t>  h-CholOrg vs. 7d-PHH</t>
  </si>
  <si>
    <t>-1219 to 485,9</t>
  </si>
  <si>
    <t>DSD48</t>
  </si>
  <si>
    <t>  1d-PHH vs. 7d-PHH</t>
  </si>
  <si>
    <t>236,9 to 1910</t>
  </si>
  <si>
    <t>**</t>
  </si>
  <si>
    <t>DSD49</t>
  </si>
  <si>
    <t>DSD50</t>
  </si>
  <si>
    <t>CYP3A4</t>
  </si>
  <si>
    <t>PHH2</t>
  </si>
  <si>
    <t>-9447 to 7652</t>
  </si>
  <si>
    <t>PHH3</t>
  </si>
  <si>
    <t>-8251 to 8306</t>
  </si>
  <si>
    <t>&gt;0,9999</t>
  </si>
  <si>
    <t>PHH4</t>
  </si>
  <si>
    <t>-22685 to -6564</t>
  </si>
  <si>
    <t>-20263 to -212,7</t>
  </si>
  <si>
    <t>*</t>
  </si>
  <si>
    <t>-7353 to 9203</t>
  </si>
  <si>
    <t>-21787 to -5666</t>
  </si>
  <si>
    <t>-19365 to 685,0</t>
  </si>
  <si>
    <t>-22424 to -6880</t>
  </si>
  <si>
    <t>-20060 to -470,7</t>
  </si>
  <si>
    <t>-5225 to 13998</t>
  </si>
  <si>
    <t>Connectivity , number of triple point junctions</t>
  </si>
  <si>
    <t>Tissue 1</t>
  </si>
  <si>
    <t>Tissue 2</t>
  </si>
  <si>
    <t>Tissue 3</t>
  </si>
  <si>
    <t>PHH2_EM</t>
  </si>
  <si>
    <t>PHH2_DM</t>
  </si>
  <si>
    <t>PHH3_EM</t>
  </si>
  <si>
    <t>PHH3_DM</t>
  </si>
  <si>
    <t>PHH4_EM</t>
  </si>
  <si>
    <t>PHH4_DM</t>
  </si>
  <si>
    <t>PHH37</t>
  </si>
  <si>
    <t>-100,5 to -24,75</t>
  </si>
  <si>
    <t>-12,05 to 63,74</t>
  </si>
  <si>
    <t>-47,04 to 26,49</t>
  </si>
  <si>
    <t>-133,6 to -39,82</t>
  </si>
  <si>
    <t>49,49 to 127,5</t>
  </si>
  <si>
    <t>14,47 to 90,26</t>
  </si>
  <si>
    <t>-71,80 to 23,71</t>
  </si>
  <si>
    <t>-74,01 to 1,778</t>
  </si>
  <si>
    <t>-160,3 to -64,77</t>
  </si>
  <si>
    <t>  1d-PHHs vs. 7d-PHH</t>
  </si>
  <si>
    <t>-123,3 to -29,55</t>
  </si>
  <si>
    <t>h-HepOrg</t>
  </si>
  <si>
    <t>PHHs</t>
  </si>
  <si>
    <t>F-PHH5</t>
  </si>
  <si>
    <t>F-PHH1</t>
  </si>
  <si>
    <t>Amount per 10T cells, pmol/h</t>
  </si>
  <si>
    <t>0.750</t>
  </si>
  <si>
    <t>0.209</t>
  </si>
  <si>
    <t>0.273</t>
  </si>
  <si>
    <t>0.279</t>
  </si>
  <si>
    <t>_</t>
  </si>
  <si>
    <t>stdev</t>
  </si>
  <si>
    <t>0.081</t>
  </si>
  <si>
    <t>0.161</t>
  </si>
  <si>
    <t>0.450</t>
  </si>
  <si>
    <t>0.028</t>
  </si>
  <si>
    <t>0.085</t>
  </si>
  <si>
    <t>0.039</t>
  </si>
  <si>
    <t>PHH</t>
  </si>
  <si>
    <t>mean</t>
  </si>
  <si>
    <t>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</si>
</sst>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20"/>
      <color theme="0"/>
      <name val="Calibri"/>
      <family val="2"/>
      <scheme val="minor"/>
    </font>
    <font>
      <sz val="18"/>
      <name val="Arial"/>
      <family val="2"/>
    </font>
    <font>
      <b/>
      <sz val="10"/>
      <color theme="1"/>
      <name val="Arial"/>
      <family val="2"/>
    </font>
    <font>
      <b/>
      <i/>
      <sz val="12"/>
      <color rgb="FFFF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8" fillId="2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" fillId="0" borderId="0" xfId="0" applyFont="1"/>
    <xf numFmtId="0" fontId="10" fillId="0" borderId="0" xfId="0" applyFont="1"/>
    <xf numFmtId="0" fontId="6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0" xfId="0" applyBorder="1"/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1345C-3325-BD45-BA76-1F9ABDB049A5}">
  <dimension ref="A1:I8"/>
  <sheetViews>
    <sheetView workbookViewId="0">
      <selection sqref="A1:XFD1048576"/>
    </sheetView>
  </sheetViews>
  <sheetFormatPr baseColWidth="10" defaultRowHeight="16" x14ac:dyDescent="0.2"/>
  <cols>
    <col min="1" max="3" width="12.83203125" bestFit="1" customWidth="1"/>
    <col min="4" max="4" width="15.6640625" bestFit="1" customWidth="1"/>
    <col min="5" max="5" width="15.83203125" bestFit="1" customWidth="1"/>
    <col min="6" max="6" width="15.6640625" bestFit="1" customWidth="1"/>
    <col min="7" max="7" width="15.83203125" bestFit="1" customWidth="1"/>
    <col min="8" max="8" width="15.6640625" bestFit="1" customWidth="1"/>
    <col min="9" max="9" width="15.83203125" bestFit="1" customWidth="1"/>
  </cols>
  <sheetData>
    <row r="1" spans="1:9" s="18" customFormat="1" ht="26" x14ac:dyDescent="0.3">
      <c r="A1" s="18" t="s">
        <v>70</v>
      </c>
    </row>
    <row r="2" spans="1:9" ht="23" x14ac:dyDescent="0.25">
      <c r="A2" s="19" t="s">
        <v>71</v>
      </c>
      <c r="B2" s="19" t="s">
        <v>72</v>
      </c>
      <c r="C2" s="19" t="s">
        <v>73</v>
      </c>
      <c r="D2" s="19" t="s">
        <v>74</v>
      </c>
      <c r="E2" s="19" t="s">
        <v>75</v>
      </c>
      <c r="F2" s="19" t="s">
        <v>76</v>
      </c>
      <c r="G2" s="19" t="s">
        <v>77</v>
      </c>
      <c r="H2" s="19" t="s">
        <v>78</v>
      </c>
      <c r="I2" s="19" t="s">
        <v>79</v>
      </c>
    </row>
    <row r="3" spans="1:9" ht="23" x14ac:dyDescent="0.25">
      <c r="A3" s="20">
        <v>111</v>
      </c>
      <c r="B3" s="20">
        <v>99</v>
      </c>
      <c r="C3" s="20">
        <v>47</v>
      </c>
      <c r="D3" s="20">
        <v>5</v>
      </c>
      <c r="E3" s="20">
        <v>363</v>
      </c>
      <c r="F3" s="20">
        <v>8</v>
      </c>
      <c r="G3" s="20">
        <v>42</v>
      </c>
      <c r="H3" s="20">
        <v>2</v>
      </c>
      <c r="I3" s="20">
        <v>14</v>
      </c>
    </row>
    <row r="4" spans="1:9" ht="23" x14ac:dyDescent="0.25">
      <c r="A4" s="20">
        <v>265</v>
      </c>
      <c r="B4" s="20">
        <v>154</v>
      </c>
      <c r="D4" s="20">
        <v>42</v>
      </c>
      <c r="E4" s="20">
        <v>108</v>
      </c>
      <c r="F4" s="20">
        <v>13</v>
      </c>
      <c r="G4" s="20">
        <v>8</v>
      </c>
      <c r="H4" s="20">
        <v>9</v>
      </c>
      <c r="I4" s="20">
        <v>23</v>
      </c>
    </row>
    <row r="5" spans="1:9" ht="23" x14ac:dyDescent="0.25">
      <c r="A5" s="20">
        <v>140</v>
      </c>
      <c r="D5" s="20">
        <v>14</v>
      </c>
      <c r="E5" s="20">
        <v>177</v>
      </c>
      <c r="F5" s="20">
        <v>12</v>
      </c>
      <c r="G5" s="20">
        <v>13</v>
      </c>
      <c r="H5" s="20">
        <v>9</v>
      </c>
      <c r="I5" s="20">
        <v>8</v>
      </c>
    </row>
    <row r="6" spans="1:9" ht="23" x14ac:dyDescent="0.25">
      <c r="D6" s="20">
        <v>1</v>
      </c>
      <c r="E6" s="20">
        <v>275</v>
      </c>
      <c r="F6" s="20"/>
      <c r="G6" s="20"/>
      <c r="H6" s="20"/>
      <c r="I6" s="20">
        <v>12</v>
      </c>
    </row>
    <row r="7" spans="1:9" ht="23" x14ac:dyDescent="0.25">
      <c r="D7" s="20"/>
      <c r="E7" s="20"/>
      <c r="F7" s="20"/>
      <c r="G7" s="20"/>
      <c r="H7" s="20"/>
      <c r="I7" s="20">
        <v>37</v>
      </c>
    </row>
    <row r="8" spans="1:9" ht="23" x14ac:dyDescent="0.25">
      <c r="D8" s="20"/>
      <c r="E8" s="20"/>
      <c r="F8" s="20"/>
      <c r="G8" s="20"/>
      <c r="H8" s="20"/>
      <c r="I8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6CC8-9A7F-944A-ACB4-0393758A7399}">
  <dimension ref="A1:V33"/>
  <sheetViews>
    <sheetView workbookViewId="0">
      <selection sqref="A1:XFD1048576"/>
    </sheetView>
  </sheetViews>
  <sheetFormatPr baseColWidth="10" defaultRowHeight="16" x14ac:dyDescent="0.2"/>
  <cols>
    <col min="1" max="8" width="10.83203125" style="1"/>
    <col min="9" max="9" width="16.1640625" style="1" customWidth="1"/>
    <col min="10" max="15" width="10.83203125" style="1"/>
    <col min="16" max="16" width="24.6640625" style="1" bestFit="1" customWidth="1"/>
    <col min="17" max="17" width="10.1640625" style="1" customWidth="1"/>
    <col min="18" max="19" width="12.6640625" style="1" bestFit="1" customWidth="1"/>
    <col min="20" max="20" width="10.83203125" style="1"/>
    <col min="21" max="21" width="12.6640625" style="1" bestFit="1" customWidth="1"/>
    <col min="22" max="22" width="14.1640625" style="1" bestFit="1" customWidth="1"/>
    <col min="23" max="16384" width="10.83203125" style="1"/>
  </cols>
  <sheetData>
    <row r="1" spans="1:22" x14ac:dyDescent="0.2">
      <c r="P1" s="2" t="s">
        <v>0</v>
      </c>
    </row>
    <row r="2" spans="1:22" ht="18" thickBot="1" x14ac:dyDescent="0.25">
      <c r="A2" s="3"/>
      <c r="B2" s="4"/>
      <c r="C2" s="5" t="s">
        <v>1</v>
      </c>
      <c r="D2" s="5"/>
      <c r="E2" s="5" t="s">
        <v>2</v>
      </c>
      <c r="F2" s="5"/>
      <c r="G2" s="6" t="s">
        <v>3</v>
      </c>
      <c r="H2" s="7"/>
      <c r="I2" s="8" t="s">
        <v>4</v>
      </c>
      <c r="J2" s="7"/>
      <c r="K2" s="6" t="s">
        <v>5</v>
      </c>
      <c r="P2" s="1" t="s">
        <v>6</v>
      </c>
    </row>
    <row r="3" spans="1:22" x14ac:dyDescent="0.2">
      <c r="A3" s="9" t="s">
        <v>7</v>
      </c>
      <c r="B3" s="10" t="s">
        <v>8</v>
      </c>
      <c r="C3" s="11">
        <v>40.888888889999997</v>
      </c>
      <c r="D3" s="11">
        <v>15.9154</v>
      </c>
      <c r="E3" s="11">
        <v>233.84431520000001</v>
      </c>
      <c r="F3" s="11">
        <v>341.8492</v>
      </c>
      <c r="G3" s="11"/>
      <c r="H3" s="11"/>
      <c r="I3" s="11">
        <v>1853.7112</v>
      </c>
      <c r="J3" s="11"/>
      <c r="K3" s="11">
        <v>117.4307</v>
      </c>
      <c r="P3" s="12" t="s">
        <v>9</v>
      </c>
      <c r="Q3" s="13" t="s">
        <v>10</v>
      </c>
      <c r="R3" s="13" t="s">
        <v>11</v>
      </c>
      <c r="S3" s="13" t="s">
        <v>12</v>
      </c>
      <c r="T3" s="13" t="s">
        <v>13</v>
      </c>
      <c r="U3" s="13" t="s">
        <v>14</v>
      </c>
      <c r="V3" s="14"/>
    </row>
    <row r="4" spans="1:22" x14ac:dyDescent="0.2">
      <c r="A4" s="9"/>
      <c r="B4" s="10" t="s">
        <v>15</v>
      </c>
      <c r="C4" s="11">
        <v>35.2463768</v>
      </c>
      <c r="D4" s="11">
        <v>20.121860000000002</v>
      </c>
      <c r="E4" s="11">
        <v>165.44495699999999</v>
      </c>
      <c r="F4" s="11">
        <v>218.22219999999999</v>
      </c>
      <c r="G4" s="11"/>
      <c r="H4" s="11"/>
      <c r="I4" s="11">
        <v>2296.08014</v>
      </c>
      <c r="J4" s="11"/>
      <c r="K4" s="11">
        <v>190.7072</v>
      </c>
      <c r="P4" s="15" t="s">
        <v>16</v>
      </c>
      <c r="Q4" s="14">
        <v>-279.10000000000002</v>
      </c>
      <c r="R4" s="14" t="s">
        <v>17</v>
      </c>
      <c r="S4" s="14" t="s">
        <v>18</v>
      </c>
      <c r="T4" s="14" t="s">
        <v>19</v>
      </c>
      <c r="U4" s="16">
        <v>0.81120000000000003</v>
      </c>
      <c r="V4" s="14"/>
    </row>
    <row r="5" spans="1:22" x14ac:dyDescent="0.2">
      <c r="A5" s="9"/>
      <c r="B5" s="10" t="s">
        <v>20</v>
      </c>
      <c r="C5" s="11">
        <v>39.809523800000001</v>
      </c>
      <c r="D5" s="11"/>
      <c r="E5" s="11">
        <v>362.324006</v>
      </c>
      <c r="F5" s="11"/>
      <c r="G5" s="11"/>
      <c r="H5" s="11"/>
      <c r="I5" s="11"/>
      <c r="J5" s="11"/>
      <c r="K5" s="11"/>
      <c r="P5" s="15" t="s">
        <v>21</v>
      </c>
      <c r="Q5" s="14">
        <v>-91.12</v>
      </c>
      <c r="R5" s="14" t="s">
        <v>22</v>
      </c>
      <c r="S5" s="14" t="s">
        <v>18</v>
      </c>
      <c r="T5" s="14" t="s">
        <v>19</v>
      </c>
      <c r="U5" s="16">
        <v>0.99590000000000001</v>
      </c>
      <c r="V5" s="14"/>
    </row>
    <row r="6" spans="1:22" x14ac:dyDescent="0.2">
      <c r="A6" s="9"/>
      <c r="B6" s="10" t="s">
        <v>23</v>
      </c>
      <c r="C6" s="11"/>
      <c r="D6" s="11"/>
      <c r="E6" s="11"/>
      <c r="F6" s="11"/>
      <c r="G6" s="11">
        <v>17.5346756</v>
      </c>
      <c r="H6" s="11"/>
      <c r="I6" s="11"/>
      <c r="J6" s="11"/>
      <c r="K6" s="11"/>
      <c r="P6" s="15" t="s">
        <v>24</v>
      </c>
      <c r="Q6" s="14">
        <v>-1531</v>
      </c>
      <c r="R6" s="14" t="s">
        <v>25</v>
      </c>
      <c r="S6" s="14" t="s">
        <v>26</v>
      </c>
      <c r="T6" s="14" t="s">
        <v>27</v>
      </c>
      <c r="U6" s="16" t="s">
        <v>28</v>
      </c>
      <c r="V6" s="14"/>
    </row>
    <row r="7" spans="1:22" x14ac:dyDescent="0.2">
      <c r="A7" s="9"/>
      <c r="B7" s="10" t="s">
        <v>29</v>
      </c>
      <c r="C7" s="11"/>
      <c r="D7" s="11"/>
      <c r="E7" s="11"/>
      <c r="F7" s="11"/>
      <c r="G7" s="11">
        <v>30.036035999999999</v>
      </c>
      <c r="H7" s="11"/>
      <c r="I7" s="11"/>
      <c r="J7" s="11"/>
      <c r="K7" s="11"/>
      <c r="P7" s="15" t="s">
        <v>30</v>
      </c>
      <c r="Q7" s="14">
        <v>-457.5</v>
      </c>
      <c r="R7" s="14" t="s">
        <v>31</v>
      </c>
      <c r="S7" s="14" t="s">
        <v>18</v>
      </c>
      <c r="T7" s="14" t="s">
        <v>19</v>
      </c>
      <c r="U7" s="16">
        <v>0.55730000000000002</v>
      </c>
      <c r="V7" s="14"/>
    </row>
    <row r="8" spans="1:22" x14ac:dyDescent="0.2">
      <c r="A8" s="9"/>
      <c r="B8" s="10" t="s">
        <v>32</v>
      </c>
      <c r="C8" s="11">
        <v>57.350170900000002</v>
      </c>
      <c r="D8" s="11"/>
      <c r="E8" s="11">
        <v>701.60256400000003</v>
      </c>
      <c r="F8" s="11"/>
      <c r="G8" s="11">
        <v>223.17333300000001</v>
      </c>
      <c r="H8" s="11"/>
      <c r="I8" s="11">
        <v>853.46889999999996</v>
      </c>
      <c r="J8" s="11"/>
      <c r="K8" s="11"/>
      <c r="P8" s="15" t="s">
        <v>33</v>
      </c>
      <c r="Q8" s="14">
        <v>188</v>
      </c>
      <c r="R8" s="14" t="s">
        <v>34</v>
      </c>
      <c r="S8" s="14" t="s">
        <v>18</v>
      </c>
      <c r="T8" s="14" t="s">
        <v>19</v>
      </c>
      <c r="U8" s="16">
        <v>0.94079999999999997</v>
      </c>
      <c r="V8" s="14"/>
    </row>
    <row r="9" spans="1:22" x14ac:dyDescent="0.2">
      <c r="A9" s="9"/>
      <c r="B9" s="10" t="s">
        <v>35</v>
      </c>
      <c r="C9" s="11">
        <v>58.995901600000003</v>
      </c>
      <c r="D9" s="11"/>
      <c r="E9" s="11">
        <v>252.201018</v>
      </c>
      <c r="F9" s="11"/>
      <c r="G9" s="11">
        <v>148.376994</v>
      </c>
      <c r="H9" s="11"/>
      <c r="I9" s="11">
        <v>1974.7963</v>
      </c>
      <c r="J9" s="11"/>
      <c r="K9" s="11"/>
      <c r="P9" s="15" t="s">
        <v>36</v>
      </c>
      <c r="Q9" s="14">
        <v>-1252</v>
      </c>
      <c r="R9" s="14" t="s">
        <v>37</v>
      </c>
      <c r="S9" s="14" t="s">
        <v>26</v>
      </c>
      <c r="T9" s="14" t="s">
        <v>38</v>
      </c>
      <c r="U9" s="16">
        <v>1E-4</v>
      </c>
      <c r="V9" s="14"/>
    </row>
    <row r="10" spans="1:22" x14ac:dyDescent="0.2">
      <c r="A10" s="9"/>
      <c r="B10" s="10" t="s">
        <v>39</v>
      </c>
      <c r="C10" s="11"/>
      <c r="D10" s="11"/>
      <c r="E10" s="11"/>
      <c r="F10" s="11"/>
      <c r="G10" s="11"/>
      <c r="H10" s="11"/>
      <c r="I10" s="11">
        <v>486.37792400000001</v>
      </c>
      <c r="J10" s="11"/>
      <c r="K10" s="11"/>
      <c r="P10" s="15" t="s">
        <v>40</v>
      </c>
      <c r="Q10" s="14">
        <v>-178.4</v>
      </c>
      <c r="R10" s="14" t="s">
        <v>41</v>
      </c>
      <c r="S10" s="14" t="s">
        <v>18</v>
      </c>
      <c r="T10" s="14" t="s">
        <v>19</v>
      </c>
      <c r="U10" s="16">
        <v>0.97499999999999998</v>
      </c>
      <c r="V10" s="14"/>
    </row>
    <row r="11" spans="1:22" x14ac:dyDescent="0.2">
      <c r="A11" s="9"/>
      <c r="B11" s="10" t="s">
        <v>42</v>
      </c>
      <c r="C11" s="11">
        <v>30.565728</v>
      </c>
      <c r="D11" s="11"/>
      <c r="E11" s="11">
        <v>175.610063</v>
      </c>
      <c r="F11" s="11"/>
      <c r="G11" s="11"/>
      <c r="H11" s="11"/>
      <c r="I11" s="11">
        <v>618.29573000000005</v>
      </c>
      <c r="J11" s="11"/>
      <c r="K11" s="11"/>
      <c r="P11" s="15" t="s">
        <v>43</v>
      </c>
      <c r="Q11" s="14">
        <v>-1440</v>
      </c>
      <c r="R11" s="14" t="s">
        <v>44</v>
      </c>
      <c r="S11" s="14" t="s">
        <v>26</v>
      </c>
      <c r="T11" s="14" t="s">
        <v>27</v>
      </c>
      <c r="U11" s="16" t="s">
        <v>28</v>
      </c>
      <c r="V11" s="14"/>
    </row>
    <row r="12" spans="1:22" x14ac:dyDescent="0.2">
      <c r="A12" s="9"/>
      <c r="B12" s="10" t="s">
        <v>45</v>
      </c>
      <c r="C12" s="11">
        <v>37.394736799999997</v>
      </c>
      <c r="D12" s="11"/>
      <c r="E12" s="11">
        <v>262.31004999999999</v>
      </c>
      <c r="F12" s="11"/>
      <c r="G12" s="11">
        <v>31.232974899999999</v>
      </c>
      <c r="H12" s="11"/>
      <c r="I12" s="11"/>
      <c r="J12" s="11"/>
      <c r="K12" s="11"/>
      <c r="P12" s="15" t="s">
        <v>46</v>
      </c>
      <c r="Q12" s="14">
        <v>-366.4</v>
      </c>
      <c r="R12" s="14" t="s">
        <v>47</v>
      </c>
      <c r="S12" s="14" t="s">
        <v>18</v>
      </c>
      <c r="T12" s="14" t="s">
        <v>19</v>
      </c>
      <c r="U12" s="16">
        <v>0.72450000000000003</v>
      </c>
      <c r="V12" s="14"/>
    </row>
    <row r="13" spans="1:22" x14ac:dyDescent="0.2">
      <c r="A13" s="9"/>
      <c r="B13" s="10" t="s">
        <v>48</v>
      </c>
      <c r="C13" s="11"/>
      <c r="D13" s="11"/>
      <c r="E13" s="11"/>
      <c r="F13" s="11"/>
      <c r="G13" s="11">
        <v>341.8492</v>
      </c>
      <c r="H13" s="11"/>
      <c r="I13" s="11">
        <v>1301.7429999999999</v>
      </c>
      <c r="J13" s="11"/>
      <c r="K13" s="11">
        <v>271.31580000000002</v>
      </c>
      <c r="P13" s="15" t="s">
        <v>49</v>
      </c>
      <c r="Q13" s="14">
        <v>1073</v>
      </c>
      <c r="R13" s="14" t="s">
        <v>50</v>
      </c>
      <c r="S13" s="14" t="s">
        <v>26</v>
      </c>
      <c r="T13" s="14" t="s">
        <v>51</v>
      </c>
      <c r="U13" s="16">
        <v>6.7999999999999996E-3</v>
      </c>
      <c r="V13" s="14"/>
    </row>
    <row r="14" spans="1:22" x14ac:dyDescent="0.2">
      <c r="A14" s="9"/>
      <c r="B14" s="10" t="s">
        <v>52</v>
      </c>
      <c r="C14" s="11"/>
      <c r="D14" s="11"/>
      <c r="E14" s="11"/>
      <c r="F14" s="11"/>
      <c r="G14" s="11">
        <v>38.774369999999998</v>
      </c>
      <c r="H14" s="11"/>
      <c r="I14" s="11">
        <v>1765.1669999999999</v>
      </c>
      <c r="J14" s="11"/>
      <c r="K14" s="11"/>
    </row>
    <row r="15" spans="1:22" x14ac:dyDescent="0.2">
      <c r="A15" s="9"/>
      <c r="B15" s="10" t="s">
        <v>53</v>
      </c>
      <c r="C15" s="11"/>
      <c r="D15" s="11"/>
      <c r="E15" s="11"/>
      <c r="F15" s="11"/>
      <c r="G15" s="11">
        <v>218.22219999999999</v>
      </c>
      <c r="H15" s="11"/>
      <c r="I15" s="11">
        <v>2988.46</v>
      </c>
      <c r="J15" s="11"/>
      <c r="K15" s="11">
        <v>1410.7539999999999</v>
      </c>
    </row>
    <row r="19" spans="1:21" x14ac:dyDescent="0.2">
      <c r="P19" s="1" t="s">
        <v>6</v>
      </c>
    </row>
    <row r="20" spans="1:21" ht="18" thickBot="1" x14ac:dyDescent="0.25">
      <c r="A20" s="3"/>
      <c r="B20" s="4"/>
      <c r="C20" s="5" t="s">
        <v>1</v>
      </c>
      <c r="D20" s="5"/>
      <c r="E20" s="5" t="s">
        <v>2</v>
      </c>
      <c r="F20" s="5"/>
      <c r="G20" s="6" t="s">
        <v>3</v>
      </c>
      <c r="H20" s="7"/>
      <c r="I20" s="8" t="s">
        <v>4</v>
      </c>
      <c r="J20" s="7"/>
      <c r="K20" s="6" t="s">
        <v>5</v>
      </c>
      <c r="P20" s="12" t="s">
        <v>9</v>
      </c>
      <c r="Q20" s="13" t="s">
        <v>10</v>
      </c>
      <c r="R20" s="13" t="s">
        <v>11</v>
      </c>
      <c r="S20" s="13" t="s">
        <v>12</v>
      </c>
      <c r="T20" s="13" t="s">
        <v>13</v>
      </c>
      <c r="U20" s="13" t="s">
        <v>14</v>
      </c>
    </row>
    <row r="21" spans="1:21" x14ac:dyDescent="0.2">
      <c r="A21" s="17" t="s">
        <v>54</v>
      </c>
      <c r="B21" s="10" t="s">
        <v>55</v>
      </c>
      <c r="C21" s="11">
        <v>62.647462279999999</v>
      </c>
      <c r="D21" s="11">
        <v>16.43158</v>
      </c>
      <c r="E21" s="11">
        <v>167.48950780000001</v>
      </c>
      <c r="F21" s="11">
        <v>1020.345</v>
      </c>
      <c r="G21" s="11"/>
      <c r="H21" s="11"/>
      <c r="I21" s="11">
        <v>18173.842100000002</v>
      </c>
      <c r="J21" s="11"/>
      <c r="K21" s="11">
        <v>3631.1819999999998</v>
      </c>
      <c r="P21" s="15" t="s">
        <v>16</v>
      </c>
      <c r="Q21" s="14">
        <v>-897.8</v>
      </c>
      <c r="R21" s="14" t="s">
        <v>56</v>
      </c>
      <c r="S21" s="14" t="s">
        <v>18</v>
      </c>
      <c r="T21" s="14" t="s">
        <v>19</v>
      </c>
      <c r="U21" s="16">
        <v>0.998</v>
      </c>
    </row>
    <row r="22" spans="1:21" x14ac:dyDescent="0.2">
      <c r="A22" s="9"/>
      <c r="B22" s="10" t="s">
        <v>57</v>
      </c>
      <c r="C22" s="11">
        <v>55.754385999999997</v>
      </c>
      <c r="D22" s="11">
        <v>26.91236</v>
      </c>
      <c r="E22" s="11">
        <v>165.96412599999999</v>
      </c>
      <c r="F22" s="11">
        <v>145.6557</v>
      </c>
      <c r="G22" s="11"/>
      <c r="H22" s="11"/>
      <c r="I22" s="11">
        <v>12120.148300000001</v>
      </c>
      <c r="J22" s="11"/>
      <c r="K22" s="11">
        <v>20890.8</v>
      </c>
      <c r="P22" s="15" t="s">
        <v>21</v>
      </c>
      <c r="Q22" s="14">
        <v>27.51</v>
      </c>
      <c r="R22" s="14" t="s">
        <v>58</v>
      </c>
      <c r="S22" s="14" t="s">
        <v>18</v>
      </c>
      <c r="T22" s="14" t="s">
        <v>19</v>
      </c>
      <c r="U22" s="16" t="s">
        <v>59</v>
      </c>
    </row>
    <row r="23" spans="1:21" x14ac:dyDescent="0.2">
      <c r="A23" s="9"/>
      <c r="B23" s="10" t="s">
        <v>60</v>
      </c>
      <c r="C23" s="11">
        <v>26.606606599999999</v>
      </c>
      <c r="D23" s="11"/>
      <c r="E23" s="11">
        <v>676.202899</v>
      </c>
      <c r="F23" s="11"/>
      <c r="G23" s="11"/>
      <c r="H23" s="11"/>
      <c r="I23" s="11"/>
      <c r="J23" s="11"/>
      <c r="K23" s="11"/>
      <c r="P23" s="15" t="s">
        <v>24</v>
      </c>
      <c r="Q23" s="14">
        <v>-14624</v>
      </c>
      <c r="R23" s="14" t="s">
        <v>61</v>
      </c>
      <c r="S23" s="14" t="s">
        <v>26</v>
      </c>
      <c r="T23" s="14" t="s">
        <v>38</v>
      </c>
      <c r="U23" s="16">
        <v>1E-4</v>
      </c>
    </row>
    <row r="24" spans="1:21" x14ac:dyDescent="0.2">
      <c r="A24" s="9"/>
      <c r="B24" s="10" t="s">
        <v>23</v>
      </c>
      <c r="C24" s="11"/>
      <c r="D24" s="11"/>
      <c r="E24" s="11"/>
      <c r="F24" s="11"/>
      <c r="G24" s="11">
        <v>32.685277200000002</v>
      </c>
      <c r="H24" s="11"/>
      <c r="I24" s="11"/>
      <c r="J24" s="11"/>
      <c r="K24" s="11"/>
      <c r="P24" s="15" t="s">
        <v>30</v>
      </c>
      <c r="Q24" s="14">
        <v>-10238</v>
      </c>
      <c r="R24" s="14" t="s">
        <v>62</v>
      </c>
      <c r="S24" s="14" t="s">
        <v>26</v>
      </c>
      <c r="T24" s="14" t="s">
        <v>63</v>
      </c>
      <c r="U24" s="16">
        <v>4.3499999999999997E-2</v>
      </c>
    </row>
    <row r="25" spans="1:21" x14ac:dyDescent="0.2">
      <c r="A25" s="9"/>
      <c r="B25" s="10" t="s">
        <v>29</v>
      </c>
      <c r="C25" s="11"/>
      <c r="D25" s="11"/>
      <c r="E25" s="11"/>
      <c r="F25" s="11"/>
      <c r="G25" s="11">
        <v>65.232114699999997</v>
      </c>
      <c r="H25" s="11"/>
      <c r="I25" s="11"/>
      <c r="J25" s="11"/>
      <c r="K25" s="11"/>
      <c r="P25" s="15" t="s">
        <v>33</v>
      </c>
      <c r="Q25" s="14">
        <v>925.3</v>
      </c>
      <c r="R25" s="14" t="s">
        <v>64</v>
      </c>
      <c r="S25" s="14" t="s">
        <v>18</v>
      </c>
      <c r="T25" s="14" t="s">
        <v>19</v>
      </c>
      <c r="U25" s="16">
        <v>0.99750000000000005</v>
      </c>
    </row>
    <row r="26" spans="1:21" x14ac:dyDescent="0.2">
      <c r="A26" s="9"/>
      <c r="B26" s="10" t="s">
        <v>32</v>
      </c>
      <c r="C26" s="11">
        <v>1241.4974299999999</v>
      </c>
      <c r="D26" s="11"/>
      <c r="E26" s="11">
        <v>2138.6980699999999</v>
      </c>
      <c r="F26" s="11"/>
      <c r="G26" s="11">
        <v>357.31600900000001</v>
      </c>
      <c r="H26" s="11"/>
      <c r="I26" s="11">
        <v>21072.070800000001</v>
      </c>
      <c r="J26" s="11"/>
      <c r="K26" s="11"/>
      <c r="P26" s="15" t="s">
        <v>36</v>
      </c>
      <c r="Q26" s="14">
        <v>-13727</v>
      </c>
      <c r="R26" s="14" t="s">
        <v>65</v>
      </c>
      <c r="S26" s="14" t="s">
        <v>26</v>
      </c>
      <c r="T26" s="14" t="s">
        <v>38</v>
      </c>
      <c r="U26" s="16">
        <v>2.9999999999999997E-4</v>
      </c>
    </row>
    <row r="27" spans="1:21" x14ac:dyDescent="0.2">
      <c r="A27" s="9"/>
      <c r="B27" s="10" t="s">
        <v>35</v>
      </c>
      <c r="C27" s="11">
        <v>282.17345899999998</v>
      </c>
      <c r="D27" s="11"/>
      <c r="E27" s="11">
        <v>719.09146699999997</v>
      </c>
      <c r="F27" s="11"/>
      <c r="G27" s="11">
        <v>178.09664799999999</v>
      </c>
      <c r="H27" s="11"/>
      <c r="I27" s="11">
        <v>3629.3107199999999</v>
      </c>
      <c r="J27" s="11"/>
      <c r="K27" s="11"/>
      <c r="P27" s="15" t="s">
        <v>40</v>
      </c>
      <c r="Q27" s="14">
        <v>-9340</v>
      </c>
      <c r="R27" s="14" t="s">
        <v>66</v>
      </c>
      <c r="S27" s="14" t="s">
        <v>18</v>
      </c>
      <c r="T27" s="14" t="s">
        <v>19</v>
      </c>
      <c r="U27" s="16">
        <v>7.7299999999999994E-2</v>
      </c>
    </row>
    <row r="28" spans="1:21" x14ac:dyDescent="0.2">
      <c r="A28" s="9"/>
      <c r="B28" s="10" t="s">
        <v>39</v>
      </c>
      <c r="C28" s="11"/>
      <c r="D28" s="11"/>
      <c r="E28" s="11"/>
      <c r="F28" s="11"/>
      <c r="G28" s="11"/>
      <c r="H28" s="11"/>
      <c r="I28" s="11">
        <v>6055.6275900000001</v>
      </c>
      <c r="J28" s="11"/>
      <c r="K28" s="11"/>
      <c r="P28" s="15" t="s">
        <v>43</v>
      </c>
      <c r="Q28" s="14">
        <v>-14652</v>
      </c>
      <c r="R28" s="14" t="s">
        <v>67</v>
      </c>
      <c r="S28" s="14" t="s">
        <v>26</v>
      </c>
      <c r="T28" s="14" t="s">
        <v>27</v>
      </c>
      <c r="U28" s="16" t="s">
        <v>28</v>
      </c>
    </row>
    <row r="29" spans="1:21" x14ac:dyDescent="0.2">
      <c r="A29" s="9"/>
      <c r="B29" s="10" t="s">
        <v>42</v>
      </c>
      <c r="C29" s="11">
        <v>50.665823000000003</v>
      </c>
      <c r="D29" s="11"/>
      <c r="E29" s="11">
        <v>1066.7741900000001</v>
      </c>
      <c r="F29" s="11"/>
      <c r="G29" s="11"/>
      <c r="H29" s="11"/>
      <c r="I29" s="11">
        <v>8660.2698500000006</v>
      </c>
      <c r="J29" s="11"/>
      <c r="K29" s="11"/>
      <c r="P29" s="15" t="s">
        <v>46</v>
      </c>
      <c r="Q29" s="14">
        <v>-10265</v>
      </c>
      <c r="R29" s="14" t="s">
        <v>68</v>
      </c>
      <c r="S29" s="14" t="s">
        <v>26</v>
      </c>
      <c r="T29" s="14" t="s">
        <v>63</v>
      </c>
      <c r="U29" s="16">
        <v>3.6299999999999999E-2</v>
      </c>
    </row>
    <row r="30" spans="1:21" x14ac:dyDescent="0.2">
      <c r="A30" s="9"/>
      <c r="B30" s="10" t="s">
        <v>45</v>
      </c>
      <c r="C30" s="11">
        <v>116.550201</v>
      </c>
      <c r="D30" s="11"/>
      <c r="E30" s="11">
        <v>2732.3655899999999</v>
      </c>
      <c r="F30" s="11"/>
      <c r="G30" s="11">
        <v>548.861357</v>
      </c>
      <c r="H30" s="11"/>
      <c r="I30" s="11"/>
      <c r="J30" s="11"/>
      <c r="K30" s="11"/>
      <c r="P30" s="15" t="s">
        <v>49</v>
      </c>
      <c r="Q30" s="14">
        <v>4386</v>
      </c>
      <c r="R30" s="14" t="s">
        <v>69</v>
      </c>
      <c r="S30" s="14" t="s">
        <v>18</v>
      </c>
      <c r="T30" s="14" t="s">
        <v>19</v>
      </c>
      <c r="U30" s="16">
        <v>0.67900000000000005</v>
      </c>
    </row>
    <row r="31" spans="1:21" x14ac:dyDescent="0.2">
      <c r="A31" s="9"/>
      <c r="B31" s="1" t="s">
        <v>48</v>
      </c>
      <c r="G31" s="1">
        <v>74.048599999999993</v>
      </c>
      <c r="I31" s="1">
        <v>16083.32</v>
      </c>
      <c r="K31" s="1">
        <v>14188.76</v>
      </c>
    </row>
    <row r="32" spans="1:21" x14ac:dyDescent="0.2">
      <c r="A32" s="9"/>
      <c r="B32" s="1" t="s">
        <v>52</v>
      </c>
      <c r="G32" s="1">
        <v>218.77019999999999</v>
      </c>
      <c r="I32" s="1">
        <v>13716.44</v>
      </c>
    </row>
    <row r="33" spans="1:11" x14ac:dyDescent="0.2">
      <c r="A33" s="9"/>
      <c r="B33" s="1" t="s">
        <v>53</v>
      </c>
      <c r="G33" s="1">
        <v>360.22030000000001</v>
      </c>
      <c r="I33" s="1">
        <v>34420</v>
      </c>
      <c r="K33" s="1">
        <v>3268.6039999999998</v>
      </c>
    </row>
  </sheetData>
  <mergeCells count="6">
    <mergeCell ref="C2:D2"/>
    <mergeCell ref="E2:F2"/>
    <mergeCell ref="A3:A15"/>
    <mergeCell ref="C20:D20"/>
    <mergeCell ref="E20:F20"/>
    <mergeCell ref="A21:A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1265-C8AA-A446-8B70-43DA9B560D3A}">
  <dimension ref="B3:K37"/>
  <sheetViews>
    <sheetView topLeftCell="A2" workbookViewId="0">
      <selection sqref="A1:XFD1048576"/>
    </sheetView>
  </sheetViews>
  <sheetFormatPr baseColWidth="10" defaultRowHeight="16" x14ac:dyDescent="0.2"/>
  <cols>
    <col min="2" max="2" width="24.6640625" bestFit="1" customWidth="1"/>
    <col min="9" max="9" width="12.6640625" customWidth="1"/>
    <col min="11" max="11" width="13.6640625" customWidth="1"/>
  </cols>
  <sheetData>
    <row r="3" spans="2:11" ht="18" thickBot="1" x14ac:dyDescent="0.25">
      <c r="B3" s="4"/>
      <c r="C3" s="5" t="s">
        <v>1</v>
      </c>
      <c r="D3" s="5"/>
      <c r="E3" s="5" t="s">
        <v>2</v>
      </c>
      <c r="F3" s="5"/>
      <c r="G3" s="6" t="s">
        <v>3</v>
      </c>
      <c r="H3" s="7"/>
      <c r="I3" s="8" t="s">
        <v>4</v>
      </c>
      <c r="J3" s="7"/>
      <c r="K3" s="6" t="s">
        <v>5</v>
      </c>
    </row>
    <row r="4" spans="2:11" x14ac:dyDescent="0.2">
      <c r="B4" s="10" t="s">
        <v>8</v>
      </c>
      <c r="C4" s="11">
        <v>50.176295490000001</v>
      </c>
      <c r="D4" s="11">
        <v>30.843357739999998</v>
      </c>
      <c r="E4" s="11">
        <v>41.498976120000002</v>
      </c>
      <c r="F4" s="11">
        <v>276.5898608</v>
      </c>
      <c r="G4" s="11"/>
      <c r="H4" s="11"/>
      <c r="I4" s="11">
        <v>80.187238359999995</v>
      </c>
      <c r="J4" s="11"/>
      <c r="K4" s="11">
        <v>171.0461789</v>
      </c>
    </row>
    <row r="5" spans="2:11" x14ac:dyDescent="0.2">
      <c r="B5" s="10" t="s">
        <v>15</v>
      </c>
      <c r="C5" s="11">
        <v>47.993179480000002</v>
      </c>
      <c r="D5" s="11">
        <v>31.090398610000001</v>
      </c>
      <c r="E5" s="11">
        <v>30.767154219999998</v>
      </c>
      <c r="F5" s="11">
        <v>59.259643539999999</v>
      </c>
      <c r="G5" s="11"/>
      <c r="H5" s="11"/>
      <c r="I5" s="11">
        <v>59.43392498</v>
      </c>
      <c r="J5" s="11"/>
      <c r="K5" s="11">
        <v>78.242819370000007</v>
      </c>
    </row>
    <row r="6" spans="2:11" x14ac:dyDescent="0.2">
      <c r="B6" s="10" t="s">
        <v>20</v>
      </c>
      <c r="C6" s="11">
        <v>50.426576879999999</v>
      </c>
      <c r="D6" s="11"/>
      <c r="E6" s="11">
        <v>49.831095269999999</v>
      </c>
      <c r="F6" s="11"/>
      <c r="G6" s="11"/>
      <c r="H6" s="11"/>
      <c r="I6" s="11"/>
      <c r="J6" s="11"/>
      <c r="K6" s="11"/>
    </row>
    <row r="7" spans="2:11" x14ac:dyDescent="0.2">
      <c r="B7" s="10" t="s">
        <v>23</v>
      </c>
      <c r="C7" s="11"/>
      <c r="D7" s="11"/>
      <c r="E7" s="11"/>
      <c r="F7" s="11"/>
      <c r="G7" s="11">
        <v>0.13987782100000001</v>
      </c>
      <c r="H7" s="11"/>
      <c r="I7" s="11"/>
      <c r="J7" s="11"/>
      <c r="K7" s="11"/>
    </row>
    <row r="8" spans="2:11" x14ac:dyDescent="0.2">
      <c r="B8" s="10" t="s">
        <v>29</v>
      </c>
      <c r="C8" s="11"/>
      <c r="D8" s="11"/>
      <c r="E8" s="11"/>
      <c r="F8" s="11"/>
      <c r="G8" s="11">
        <v>0.19651044500000001</v>
      </c>
      <c r="H8" s="11"/>
      <c r="I8" s="11"/>
      <c r="J8" s="11"/>
      <c r="K8" s="11"/>
    </row>
    <row r="9" spans="2:11" x14ac:dyDescent="0.2">
      <c r="B9" s="10" t="s">
        <v>32</v>
      </c>
      <c r="C9" s="11">
        <v>40.838663199999999</v>
      </c>
      <c r="D9" s="11"/>
      <c r="E9" s="11">
        <v>130.0853438</v>
      </c>
      <c r="F9" s="11"/>
      <c r="G9" s="11">
        <v>0.45454331100000001</v>
      </c>
      <c r="H9" s="11"/>
      <c r="I9" s="11">
        <v>9.8218168170000002</v>
      </c>
      <c r="J9" s="11"/>
      <c r="K9" s="11"/>
    </row>
    <row r="10" spans="2:11" x14ac:dyDescent="0.2">
      <c r="B10" s="10" t="s">
        <v>35</v>
      </c>
      <c r="C10" s="11"/>
      <c r="D10" s="11"/>
      <c r="E10" s="11"/>
      <c r="F10" s="11"/>
      <c r="G10" s="11">
        <v>1.0839040440000001</v>
      </c>
      <c r="H10" s="11"/>
      <c r="I10" s="11">
        <v>26.532801450000001</v>
      </c>
      <c r="J10" s="11"/>
      <c r="K10" s="11"/>
    </row>
    <row r="11" spans="2:11" x14ac:dyDescent="0.2">
      <c r="B11" s="10" t="s">
        <v>39</v>
      </c>
      <c r="C11" s="11"/>
      <c r="D11" s="11"/>
      <c r="E11" s="11"/>
      <c r="F11" s="11"/>
      <c r="G11" s="11"/>
      <c r="H11" s="11"/>
      <c r="I11" s="11">
        <v>17.628016129999999</v>
      </c>
      <c r="J11" s="11"/>
      <c r="K11" s="11"/>
    </row>
    <row r="12" spans="2:11" x14ac:dyDescent="0.2">
      <c r="B12" s="10" t="s">
        <v>42</v>
      </c>
      <c r="C12" s="11">
        <v>14.253424499999999</v>
      </c>
      <c r="D12" s="11"/>
      <c r="E12" s="11">
        <v>76.131019620000004</v>
      </c>
      <c r="F12" s="11"/>
      <c r="G12" s="11"/>
      <c r="H12" s="11"/>
      <c r="I12" s="11">
        <v>10.45204586</v>
      </c>
      <c r="J12" s="11"/>
      <c r="K12" s="11"/>
    </row>
    <row r="13" spans="2:11" x14ac:dyDescent="0.2">
      <c r="B13" s="10" t="s">
        <v>45</v>
      </c>
      <c r="C13" s="11">
        <v>23.228438560000001</v>
      </c>
      <c r="D13" s="11"/>
      <c r="E13" s="11">
        <v>113.17401270000001</v>
      </c>
      <c r="F13" s="11"/>
      <c r="G13" s="11">
        <v>0.44244961199999999</v>
      </c>
      <c r="H13" s="11">
        <v>0.56646640000000004</v>
      </c>
      <c r="I13" s="11"/>
      <c r="J13" s="11"/>
      <c r="K13" s="11"/>
    </row>
    <row r="14" spans="2:11" x14ac:dyDescent="0.2">
      <c r="B14" s="10" t="s">
        <v>80</v>
      </c>
      <c r="C14" s="11"/>
      <c r="D14" s="11"/>
      <c r="E14" s="11"/>
      <c r="F14" s="11"/>
      <c r="G14" s="11">
        <v>0.64577837900000001</v>
      </c>
      <c r="H14" s="11"/>
      <c r="I14" s="11"/>
      <c r="J14" s="11"/>
      <c r="K14" s="11"/>
    </row>
    <row r="15" spans="2:11" x14ac:dyDescent="0.2">
      <c r="B15" s="10" t="s">
        <v>48</v>
      </c>
      <c r="C15" s="11">
        <v>20.731339569999999</v>
      </c>
      <c r="D15" s="11"/>
      <c r="E15" s="11">
        <v>89.050329349999998</v>
      </c>
      <c r="F15" s="11"/>
      <c r="G15" s="11">
        <v>0</v>
      </c>
      <c r="H15" s="11"/>
      <c r="I15" s="11">
        <v>32.296441280000003</v>
      </c>
      <c r="J15" s="11"/>
      <c r="K15" s="11">
        <v>103.07775359999999</v>
      </c>
    </row>
    <row r="16" spans="2:11" x14ac:dyDescent="0.2">
      <c r="B16" s="10" t="s">
        <v>52</v>
      </c>
      <c r="C16" s="11">
        <v>7.4037849839999996</v>
      </c>
      <c r="D16" s="11"/>
      <c r="E16" s="11">
        <v>49.73866306</v>
      </c>
      <c r="F16" s="11"/>
      <c r="G16" s="11"/>
      <c r="H16" s="11"/>
      <c r="I16" s="11">
        <v>50.46362353</v>
      </c>
      <c r="J16" s="11"/>
      <c r="K16" s="11"/>
    </row>
    <row r="17" spans="2:11" x14ac:dyDescent="0.2">
      <c r="B17" s="10" t="s">
        <v>53</v>
      </c>
      <c r="C17" s="11">
        <v>0.35524204599999998</v>
      </c>
      <c r="D17" s="11"/>
      <c r="E17" s="11"/>
      <c r="F17" s="11"/>
      <c r="G17" s="11">
        <v>1.16282006</v>
      </c>
      <c r="H17" s="11"/>
      <c r="I17" s="11">
        <v>42.950368830000002</v>
      </c>
      <c r="J17" s="11"/>
      <c r="K17" s="11">
        <v>99.847058680000004</v>
      </c>
    </row>
    <row r="25" spans="2:11" x14ac:dyDescent="0.2">
      <c r="B25" s="21" t="s">
        <v>0</v>
      </c>
    </row>
    <row r="26" spans="2:11" x14ac:dyDescent="0.2">
      <c r="B26" s="1" t="s">
        <v>6</v>
      </c>
      <c r="C26" s="1"/>
      <c r="D26" s="1"/>
      <c r="E26" s="1"/>
      <c r="F26" s="1"/>
      <c r="G26" s="1"/>
      <c r="H26" s="1"/>
    </row>
    <row r="27" spans="2:11" x14ac:dyDescent="0.2">
      <c r="B27" s="12" t="s">
        <v>9</v>
      </c>
      <c r="C27" s="22"/>
      <c r="D27" s="13" t="s">
        <v>10</v>
      </c>
      <c r="E27" s="13" t="s">
        <v>11</v>
      </c>
      <c r="F27" s="13" t="s">
        <v>12</v>
      </c>
      <c r="G27" s="13" t="s">
        <v>13</v>
      </c>
      <c r="H27" s="23" t="s">
        <v>14</v>
      </c>
    </row>
    <row r="28" spans="2:11" x14ac:dyDescent="0.2">
      <c r="B28" s="15" t="s">
        <v>16</v>
      </c>
      <c r="C28" s="1"/>
      <c r="D28" s="14">
        <v>-62.64</v>
      </c>
      <c r="E28" s="14" t="s">
        <v>81</v>
      </c>
      <c r="F28" s="14" t="s">
        <v>26</v>
      </c>
      <c r="G28" s="14" t="s">
        <v>38</v>
      </c>
      <c r="H28" s="24">
        <v>2.9999999999999997E-4</v>
      </c>
    </row>
    <row r="29" spans="2:11" x14ac:dyDescent="0.2">
      <c r="B29" s="15" t="s">
        <v>21</v>
      </c>
      <c r="C29" s="1"/>
      <c r="D29" s="14">
        <v>25.84</v>
      </c>
      <c r="E29" s="14" t="s">
        <v>82</v>
      </c>
      <c r="F29" s="14" t="s">
        <v>18</v>
      </c>
      <c r="G29" s="14" t="s">
        <v>19</v>
      </c>
      <c r="H29" s="24">
        <v>0.30399999999999999</v>
      </c>
    </row>
    <row r="30" spans="2:11" x14ac:dyDescent="0.2">
      <c r="B30" s="15" t="s">
        <v>24</v>
      </c>
      <c r="C30" s="1"/>
      <c r="D30" s="14">
        <v>-10.28</v>
      </c>
      <c r="E30" s="14" t="s">
        <v>83</v>
      </c>
      <c r="F30" s="14" t="s">
        <v>18</v>
      </c>
      <c r="G30" s="14" t="s">
        <v>19</v>
      </c>
      <c r="H30" s="24">
        <v>0.92689999999999995</v>
      </c>
    </row>
    <row r="31" spans="2:11" x14ac:dyDescent="0.2">
      <c r="B31" s="15" t="s">
        <v>30</v>
      </c>
      <c r="C31" s="1"/>
      <c r="D31" s="14">
        <v>-86.69</v>
      </c>
      <c r="E31" s="14" t="s">
        <v>84</v>
      </c>
      <c r="F31" s="14" t="s">
        <v>26</v>
      </c>
      <c r="G31" s="14" t="s">
        <v>27</v>
      </c>
      <c r="H31" s="24" t="s">
        <v>28</v>
      </c>
    </row>
    <row r="32" spans="2:11" x14ac:dyDescent="0.2">
      <c r="B32" s="15" t="s">
        <v>33</v>
      </c>
      <c r="C32" s="1"/>
      <c r="D32" s="14">
        <v>88.49</v>
      </c>
      <c r="E32" s="14" t="s">
        <v>85</v>
      </c>
      <c r="F32" s="14" t="s">
        <v>26</v>
      </c>
      <c r="G32" s="14" t="s">
        <v>27</v>
      </c>
      <c r="H32" s="24" t="s">
        <v>28</v>
      </c>
    </row>
    <row r="33" spans="2:8" x14ac:dyDescent="0.2">
      <c r="B33" s="15" t="s">
        <v>36</v>
      </c>
      <c r="C33" s="1"/>
      <c r="D33" s="14">
        <v>52.37</v>
      </c>
      <c r="E33" s="14" t="s">
        <v>86</v>
      </c>
      <c r="F33" s="14" t="s">
        <v>26</v>
      </c>
      <c r="G33" s="14" t="s">
        <v>51</v>
      </c>
      <c r="H33" s="24">
        <v>3.0000000000000001E-3</v>
      </c>
    </row>
    <row r="34" spans="2:8" x14ac:dyDescent="0.2">
      <c r="B34" s="15" t="s">
        <v>40</v>
      </c>
      <c r="C34" s="1"/>
      <c r="D34" s="14">
        <v>-24.04</v>
      </c>
      <c r="E34" s="14" t="s">
        <v>87</v>
      </c>
      <c r="F34" s="14" t="s">
        <v>18</v>
      </c>
      <c r="G34" s="14" t="s">
        <v>19</v>
      </c>
      <c r="H34" s="24">
        <v>0.59950000000000003</v>
      </c>
    </row>
    <row r="35" spans="2:8" x14ac:dyDescent="0.2">
      <c r="B35" s="15" t="s">
        <v>43</v>
      </c>
      <c r="C35" s="1"/>
      <c r="D35" s="14">
        <v>-36.119999999999997</v>
      </c>
      <c r="E35" s="14" t="s">
        <v>88</v>
      </c>
      <c r="F35" s="14" t="s">
        <v>18</v>
      </c>
      <c r="G35" s="14" t="s">
        <v>19</v>
      </c>
      <c r="H35" s="24">
        <v>6.7799999999999999E-2</v>
      </c>
    </row>
    <row r="36" spans="2:8" x14ac:dyDescent="0.2">
      <c r="B36" s="15" t="s">
        <v>46</v>
      </c>
      <c r="C36" s="1"/>
      <c r="D36" s="14">
        <v>-112.5</v>
      </c>
      <c r="E36" s="14" t="s">
        <v>89</v>
      </c>
      <c r="F36" s="14" t="s">
        <v>26</v>
      </c>
      <c r="G36" s="14" t="s">
        <v>27</v>
      </c>
      <c r="H36" s="24" t="s">
        <v>28</v>
      </c>
    </row>
    <row r="37" spans="2:8" x14ac:dyDescent="0.2">
      <c r="B37" s="15" t="s">
        <v>90</v>
      </c>
      <c r="C37" s="1"/>
      <c r="D37" s="14">
        <v>-76.41</v>
      </c>
      <c r="E37" s="14" t="s">
        <v>91</v>
      </c>
      <c r="F37" s="14" t="s">
        <v>26</v>
      </c>
      <c r="G37" s="14" t="s">
        <v>38</v>
      </c>
      <c r="H37" s="24">
        <v>4.0000000000000002E-4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AE07-EF29-EB44-A40D-D4D27642AE9E}">
  <dimension ref="A2:O16"/>
  <sheetViews>
    <sheetView tabSelected="1" workbookViewId="0">
      <selection activeCell="O23" sqref="O23"/>
    </sheetView>
  </sheetViews>
  <sheetFormatPr baseColWidth="10" defaultRowHeight="16" x14ac:dyDescent="0.2"/>
  <cols>
    <col min="2" max="2" width="13.33203125" bestFit="1" customWidth="1"/>
  </cols>
  <sheetData>
    <row r="2" spans="1:15" ht="17" thickBot="1" x14ac:dyDescent="0.25"/>
    <row r="3" spans="1:15" ht="17" thickBot="1" x14ac:dyDescent="0.25">
      <c r="B3" s="25"/>
      <c r="C3" s="26" t="s">
        <v>92</v>
      </c>
      <c r="D3" s="27"/>
      <c r="E3" s="28"/>
      <c r="F3" s="26" t="s">
        <v>93</v>
      </c>
      <c r="G3" s="27"/>
      <c r="H3" s="27"/>
      <c r="I3" s="28"/>
      <c r="J3" s="29" t="s">
        <v>3</v>
      </c>
    </row>
    <row r="4" spans="1:15" ht="18" thickBot="1" x14ac:dyDescent="0.25">
      <c r="B4" s="30"/>
      <c r="C4" s="31" t="s">
        <v>15</v>
      </c>
      <c r="D4" s="31" t="s">
        <v>94</v>
      </c>
      <c r="E4" s="31" t="s">
        <v>80</v>
      </c>
      <c r="F4" s="32" t="s">
        <v>95</v>
      </c>
      <c r="G4" s="28"/>
      <c r="H4" s="31" t="s">
        <v>15</v>
      </c>
      <c r="I4" s="31" t="s">
        <v>94</v>
      </c>
      <c r="J4" s="29" t="s">
        <v>29</v>
      </c>
      <c r="L4" s="45"/>
      <c r="M4" s="45"/>
      <c r="N4" s="45"/>
      <c r="O4" s="45"/>
    </row>
    <row r="5" spans="1:15" ht="52" thickBot="1" x14ac:dyDescent="0.25">
      <c r="B5" s="33" t="s">
        <v>96</v>
      </c>
      <c r="C5" s="34" t="s">
        <v>97</v>
      </c>
      <c r="D5" s="35">
        <v>1227</v>
      </c>
      <c r="E5" s="35">
        <v>1594</v>
      </c>
      <c r="F5" s="36"/>
      <c r="G5" s="37" t="s">
        <v>98</v>
      </c>
      <c r="H5" s="34" t="s">
        <v>99</v>
      </c>
      <c r="I5" s="34" t="s">
        <v>100</v>
      </c>
      <c r="J5" s="29" t="s">
        <v>101</v>
      </c>
      <c r="L5" s="45"/>
      <c r="M5" s="46"/>
      <c r="N5" s="47"/>
      <c r="O5" s="47"/>
    </row>
    <row r="6" spans="1:15" ht="18" thickBot="1" x14ac:dyDescent="0.25">
      <c r="B6" s="38" t="s">
        <v>102</v>
      </c>
      <c r="C6" s="34" t="s">
        <v>103</v>
      </c>
      <c r="D6" s="34" t="s">
        <v>104</v>
      </c>
      <c r="E6" s="34" t="s">
        <v>105</v>
      </c>
      <c r="F6" s="39" t="s">
        <v>106</v>
      </c>
      <c r="G6" s="40"/>
      <c r="H6" s="34" t="s">
        <v>107</v>
      </c>
      <c r="I6" s="34" t="s">
        <v>108</v>
      </c>
      <c r="J6" s="29" t="s">
        <v>101</v>
      </c>
    </row>
    <row r="9" spans="1:15" x14ac:dyDescent="0.2">
      <c r="C9" s="41" t="s">
        <v>92</v>
      </c>
      <c r="D9" s="41"/>
      <c r="E9" s="41"/>
      <c r="F9" s="41" t="s">
        <v>93</v>
      </c>
      <c r="G9" s="41"/>
      <c r="H9" s="41"/>
      <c r="I9" s="41"/>
    </row>
    <row r="10" spans="1:15" ht="51" x14ac:dyDescent="0.2">
      <c r="B10" s="42" t="s">
        <v>96</v>
      </c>
      <c r="C10" s="43">
        <v>0.75</v>
      </c>
      <c r="D10" s="43">
        <v>1.2270000000000001</v>
      </c>
      <c r="E10" s="43">
        <v>1.5940000000000001</v>
      </c>
      <c r="F10" s="44">
        <v>0.20899999999999999</v>
      </c>
      <c r="G10" s="43">
        <v>0.27300000000000002</v>
      </c>
      <c r="H10" s="43">
        <v>0.27900000000000003</v>
      </c>
    </row>
    <row r="14" spans="1:15" x14ac:dyDescent="0.2">
      <c r="B14" t="s">
        <v>92</v>
      </c>
      <c r="C14" t="s">
        <v>109</v>
      </c>
    </row>
    <row r="15" spans="1:15" ht="17" thickBot="1" x14ac:dyDescent="0.25">
      <c r="A15" t="s">
        <v>110</v>
      </c>
      <c r="B15" s="34">
        <f>AVERAGE(C10:E10)</f>
        <v>1.1903333333333335</v>
      </c>
      <c r="C15">
        <f>AVERAGE(F10:H10)</f>
        <v>0.25366666666666665</v>
      </c>
    </row>
    <row r="16" spans="1:15" x14ac:dyDescent="0.2">
      <c r="A16" t="s">
        <v>111</v>
      </c>
      <c r="B16">
        <f>STDEV(C10:E10)</f>
        <v>0.42319302136653048</v>
      </c>
      <c r="C16">
        <f>STDEV(F10:H10)</f>
        <v>3.879862540520404E-2</v>
      </c>
    </row>
  </sheetData>
  <mergeCells count="7">
    <mergeCell ref="B3:B4"/>
    <mergeCell ref="C3:E3"/>
    <mergeCell ref="F3:I3"/>
    <mergeCell ref="F4:G4"/>
    <mergeCell ref="F6:G6"/>
    <mergeCell ref="C9:E9"/>
    <mergeCell ref="F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3c</vt:lpstr>
      <vt:lpstr>Figure 3e</vt:lpstr>
      <vt:lpstr>Figure 3f</vt:lpstr>
      <vt:lpstr>Figure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2025-10-01T19:34:57Z</dcterms:created>
  <dcterms:modified xsi:type="dcterms:W3CDTF">2025-10-01T19:38:18Z</dcterms:modified>
</cp:coreProperties>
</file>