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bmission/Supp/Source Data/"/>
    </mc:Choice>
  </mc:AlternateContent>
  <xr:revisionPtr revIDLastSave="0" documentId="13_ncr:1_{9C036340-0397-1D48-B01A-55E222C4F5D7}" xr6:coauthVersionLast="47" xr6:coauthVersionMax="47" xr10:uidLastSave="{00000000-0000-0000-0000-000000000000}"/>
  <bookViews>
    <workbookView xWindow="700" yWindow="700" windowWidth="26340" windowHeight="15520" xr2:uid="{FEDEA32C-686B-8B40-8839-926D333CAF11}"/>
  </bookViews>
  <sheets>
    <sheet name="12f" sheetId="1" r:id="rId1"/>
    <sheet name="12g" sheetId="2" r:id="rId2"/>
    <sheet name="12h" sheetId="3" r:id="rId3"/>
    <sheet name="12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<sst xmlns="http://schemas.openxmlformats.org/spreadsheetml/2006/main" count="90" uniqueCount="64">
  <si>
    <t>celltype</t>
  </si>
  <si>
    <t>Mean</t>
  </si>
  <si>
    <t>Q25</t>
  </si>
  <si>
    <t>Q75</t>
  </si>
  <si>
    <t>iEVT</t>
  </si>
  <si>
    <t>pEVT</t>
  </si>
  <si>
    <t>EVT</t>
  </si>
  <si>
    <t>aEC</t>
  </si>
  <si>
    <t>DSC3</t>
  </si>
  <si>
    <t>FB</t>
  </si>
  <si>
    <t>proEVT</t>
  </si>
  <si>
    <t>eEVT</t>
  </si>
  <si>
    <t>PV</t>
  </si>
  <si>
    <t>SCT</t>
  </si>
  <si>
    <t>DSC4</t>
  </si>
  <si>
    <t>vEC</t>
  </si>
  <si>
    <t>M(CD16)</t>
  </si>
  <si>
    <t>DSC1</t>
  </si>
  <si>
    <t>LEC</t>
  </si>
  <si>
    <t>avVCT</t>
  </si>
  <si>
    <t>proSCT</t>
  </si>
  <si>
    <t>HB</t>
  </si>
  <si>
    <t>cDC</t>
  </si>
  <si>
    <t>DSC2</t>
  </si>
  <si>
    <t>eS</t>
  </si>
  <si>
    <t>M(CD14)</t>
  </si>
  <si>
    <t>Epi</t>
  </si>
  <si>
    <t>DSC0</t>
  </si>
  <si>
    <t>ciliated</t>
  </si>
  <si>
    <t>T</t>
  </si>
  <si>
    <t>VCT</t>
  </si>
  <si>
    <t>B</t>
  </si>
  <si>
    <t>VCT(MKI67)</t>
  </si>
  <si>
    <t>dNK</t>
  </si>
  <si>
    <t>enrichment score</t>
  </si>
  <si>
    <t>p.adjust</t>
  </si>
  <si>
    <t>RG-vRG</t>
  </si>
  <si>
    <t>RG-tRG</t>
  </si>
  <si>
    <t>RG-oRG</t>
  </si>
  <si>
    <t>IPC-EN</t>
  </si>
  <si>
    <t>EN-Newborn</t>
  </si>
  <si>
    <t>EN-IT-Immature</t>
  </si>
  <si>
    <t>EN-L2_3-IT</t>
  </si>
  <si>
    <t>EN-L4-IT</t>
  </si>
  <si>
    <t>EN-L5-IT</t>
  </si>
  <si>
    <t>EN-L6-IT</t>
  </si>
  <si>
    <t>EN-Non-IT-Immature</t>
  </si>
  <si>
    <t>EN-L5-ET</t>
  </si>
  <si>
    <t>EN-L5_6-NP</t>
  </si>
  <si>
    <t>EN-L6-CT</t>
  </si>
  <si>
    <t>EN-L6b</t>
  </si>
  <si>
    <t>Oligodendrocyte</t>
  </si>
  <si>
    <t>EN</t>
  </si>
  <si>
    <t>Astrocyte</t>
  </si>
  <si>
    <t>Microglia</t>
  </si>
  <si>
    <t>IN-CGE</t>
  </si>
  <si>
    <t>OPC</t>
  </si>
  <si>
    <t>IN-MGE</t>
  </si>
  <si>
    <t>Pericytes</t>
  </si>
  <si>
    <t>Endothelial</t>
  </si>
  <si>
    <t>VSMC</t>
  </si>
  <si>
    <t>cells</t>
  </si>
  <si>
    <t>enriched cells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</si>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</sst>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1" fillId="0" borderId="0" xfId="0" applyNumberFormat="1" applyFont="1"/>
    <xf numFmtId="11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B3A4-7BE9-7D41-A597-47D2EF1FC611}">
  <dimension ref="A1:I41"/>
  <sheetViews>
    <sheetView tabSelected="1" workbookViewId="0">
      <selection activeCell="E17" sqref="E17"/>
    </sheetView>
  </sheetViews>
  <sheetFormatPr baseColWidth="10" defaultRowHeight="16" x14ac:dyDescent="0.2"/>
  <cols>
    <col min="1" max="6" width="10.83203125" style="2"/>
    <col min="7" max="7" width="18.83203125" style="2" customWidth="1"/>
    <col min="8" max="16384" width="10.83203125" style="2"/>
  </cols>
  <sheetData>
    <row r="1" spans="1:9" ht="18" x14ac:dyDescent="0.2">
      <c r="A1" s="2" t="s">
        <v>0</v>
      </c>
      <c r="B1" s="2" t="s">
        <v>1</v>
      </c>
      <c r="C1" s="2" t="s">
        <v>2</v>
      </c>
      <c r="D1" s="2" t="s">
        <v>3</v>
      </c>
      <c r="G1" s="8"/>
    </row>
    <row r="2" spans="1:9" ht="18" x14ac:dyDescent="0.2">
      <c r="A2" s="2" t="s">
        <v>4</v>
      </c>
      <c r="B2" s="2">
        <v>8.4605E-2</v>
      </c>
      <c r="C2" s="2">
        <v>6.5539E-2</v>
      </c>
      <c r="D2" s="2">
        <v>0.106696</v>
      </c>
      <c r="G2" s="8"/>
      <c r="H2" s="7"/>
      <c r="I2" s="8"/>
    </row>
    <row r="3" spans="1:9" ht="18" x14ac:dyDescent="0.2">
      <c r="A3" s="2" t="s">
        <v>5</v>
      </c>
      <c r="B3" s="2">
        <v>7.1163000000000004E-2</v>
      </c>
      <c r="C3" s="2">
        <v>5.0922000000000002E-2</v>
      </c>
      <c r="D3" s="2">
        <v>9.0953999999999993E-2</v>
      </c>
      <c r="G3" s="8"/>
      <c r="H3" s="7"/>
      <c r="I3" s="8"/>
    </row>
    <row r="4" spans="1:9" ht="18" x14ac:dyDescent="0.2">
      <c r="A4" s="2" t="s">
        <v>6</v>
      </c>
      <c r="B4" s="2">
        <v>5.3533999999999998E-2</v>
      </c>
      <c r="C4" s="2">
        <v>3.5297000000000002E-2</v>
      </c>
      <c r="D4" s="2">
        <v>7.2779999999999997E-2</v>
      </c>
      <c r="G4" s="8"/>
      <c r="H4" s="7"/>
      <c r="I4" s="8"/>
    </row>
    <row r="5" spans="1:9" ht="18" x14ac:dyDescent="0.2">
      <c r="A5" s="2" t="s">
        <v>7</v>
      </c>
      <c r="B5" s="2">
        <v>5.1920000000000001E-2</v>
      </c>
      <c r="C5" s="2">
        <v>1.4274E-2</v>
      </c>
      <c r="D5" s="2">
        <v>9.4870999999999997E-2</v>
      </c>
      <c r="G5" s="8"/>
      <c r="I5" s="8"/>
    </row>
    <row r="6" spans="1:9" ht="18" x14ac:dyDescent="0.2">
      <c r="A6" s="2" t="s">
        <v>8</v>
      </c>
      <c r="B6" s="2">
        <v>4.3153999999999998E-2</v>
      </c>
      <c r="C6" s="2">
        <v>3.8649999999999999E-3</v>
      </c>
      <c r="D6" s="2">
        <v>7.5725000000000001E-2</v>
      </c>
      <c r="G6" s="8"/>
      <c r="H6" s="7"/>
      <c r="I6" s="8"/>
    </row>
    <row r="7" spans="1:9" ht="18" x14ac:dyDescent="0.2">
      <c r="A7" s="2" t="s">
        <v>9</v>
      </c>
      <c r="B7" s="2">
        <v>3.7280000000000001E-2</v>
      </c>
      <c r="C7" s="2">
        <v>1.1142000000000001E-2</v>
      </c>
      <c r="D7" s="2">
        <v>6.0000999999999999E-2</v>
      </c>
      <c r="G7" s="8"/>
      <c r="H7" s="7"/>
      <c r="I7" s="8"/>
    </row>
    <row r="8" spans="1:9" ht="18" x14ac:dyDescent="0.2">
      <c r="A8" s="2" t="s">
        <v>10</v>
      </c>
      <c r="B8" s="2">
        <v>3.4728000000000002E-2</v>
      </c>
      <c r="C8" s="2">
        <v>1.2666999999999999E-2</v>
      </c>
      <c r="D8" s="2">
        <v>5.9660999999999999E-2</v>
      </c>
      <c r="G8" s="8"/>
      <c r="H8" s="7"/>
      <c r="I8" s="8"/>
    </row>
    <row r="9" spans="1:9" ht="18" x14ac:dyDescent="0.2">
      <c r="A9" s="2" t="s">
        <v>11</v>
      </c>
      <c r="B9" s="2">
        <v>2.6107000000000002E-2</v>
      </c>
      <c r="C9" s="2">
        <v>1.0253E-2</v>
      </c>
      <c r="D9" s="2">
        <v>4.1410000000000002E-2</v>
      </c>
      <c r="G9" s="8"/>
      <c r="H9" s="7"/>
      <c r="I9" s="8"/>
    </row>
    <row r="10" spans="1:9" ht="18" x14ac:dyDescent="0.2">
      <c r="A10" s="2" t="s">
        <v>12</v>
      </c>
      <c r="B10" s="2">
        <v>2.0105999999999999E-2</v>
      </c>
      <c r="C10" s="2">
        <v>-1.1212E-2</v>
      </c>
      <c r="D10" s="2">
        <v>5.3490000000000003E-2</v>
      </c>
      <c r="G10" s="8"/>
      <c r="H10" s="7"/>
      <c r="I10" s="8"/>
    </row>
    <row r="11" spans="1:9" ht="18" x14ac:dyDescent="0.2">
      <c r="A11" s="2" t="s">
        <v>13</v>
      </c>
      <c r="B11" s="2">
        <v>1.6368000000000001E-2</v>
      </c>
      <c r="C11" s="2">
        <v>-2.552E-3</v>
      </c>
      <c r="D11" s="2">
        <v>3.746E-2</v>
      </c>
      <c r="G11" s="8"/>
      <c r="H11" s="7"/>
      <c r="I11" s="8"/>
    </row>
    <row r="12" spans="1:9" ht="18" x14ac:dyDescent="0.2">
      <c r="A12" s="2" t="s">
        <v>14</v>
      </c>
      <c r="B12" s="2">
        <v>4.5919999999999997E-3</v>
      </c>
      <c r="C12" s="2">
        <v>-2.0684000000000001E-2</v>
      </c>
      <c r="D12" s="2">
        <v>3.5367000000000003E-2</v>
      </c>
      <c r="G12" s="8"/>
      <c r="H12" s="7"/>
      <c r="I12" s="8"/>
    </row>
    <row r="13" spans="1:9" ht="18" x14ac:dyDescent="0.2">
      <c r="A13" s="2" t="s">
        <v>15</v>
      </c>
      <c r="B13" s="2">
        <v>1.274E-3</v>
      </c>
      <c r="C13" s="2">
        <v>-1.8447000000000002E-2</v>
      </c>
      <c r="D13" s="2">
        <v>2.6716E-2</v>
      </c>
      <c r="G13" s="8"/>
      <c r="H13" s="7"/>
      <c r="I13" s="8"/>
    </row>
    <row r="14" spans="1:9" ht="18" x14ac:dyDescent="0.2">
      <c r="A14" s="2" t="s">
        <v>16</v>
      </c>
      <c r="B14" s="2">
        <v>-5.5170000000000002E-3</v>
      </c>
      <c r="C14" s="2">
        <v>-2.7789999999999999E-2</v>
      </c>
      <c r="D14" s="2">
        <v>2.2051000000000001E-2</v>
      </c>
      <c r="G14" s="8"/>
      <c r="H14" s="7"/>
      <c r="I14" s="8"/>
    </row>
    <row r="15" spans="1:9" ht="18" x14ac:dyDescent="0.2">
      <c r="A15" s="2" t="s">
        <v>17</v>
      </c>
      <c r="B15" s="2">
        <v>-5.5859999999999998E-3</v>
      </c>
      <c r="C15" s="2">
        <v>-2.4719000000000001E-2</v>
      </c>
      <c r="D15" s="2">
        <v>1.6326E-2</v>
      </c>
      <c r="G15" s="8"/>
      <c r="H15" s="7"/>
      <c r="I15" s="8"/>
    </row>
    <row r="16" spans="1:9" ht="18" x14ac:dyDescent="0.2">
      <c r="A16" s="2" t="s">
        <v>18</v>
      </c>
      <c r="B16" s="2">
        <v>-6.4869999999999997E-3</v>
      </c>
      <c r="C16" s="2">
        <v>-2.6089000000000001E-2</v>
      </c>
      <c r="D16" s="2">
        <v>1.6872000000000002E-2</v>
      </c>
      <c r="G16" s="8"/>
      <c r="H16" s="7"/>
      <c r="I16" s="8"/>
    </row>
    <row r="17" spans="1:9" ht="18" x14ac:dyDescent="0.2">
      <c r="A17" s="2" t="s">
        <v>19</v>
      </c>
      <c r="B17" s="2">
        <v>-6.8069999999999997E-3</v>
      </c>
      <c r="C17" s="2">
        <v>-3.0658000000000001E-2</v>
      </c>
      <c r="D17" s="2">
        <v>2.1923000000000002E-2</v>
      </c>
      <c r="G17" s="8"/>
      <c r="H17" s="7"/>
      <c r="I17" s="8"/>
    </row>
    <row r="18" spans="1:9" ht="18" x14ac:dyDescent="0.2">
      <c r="A18" s="2" t="s">
        <v>20</v>
      </c>
      <c r="B18" s="2">
        <v>-8.1600000000000006E-3</v>
      </c>
      <c r="C18" s="2">
        <v>-3.2098000000000002E-2</v>
      </c>
      <c r="D18" s="2">
        <v>1.9103999999999999E-2</v>
      </c>
      <c r="G18" s="8"/>
      <c r="H18" s="7"/>
      <c r="I18" s="8"/>
    </row>
    <row r="19" spans="1:9" ht="18" x14ac:dyDescent="0.2">
      <c r="A19" s="2" t="s">
        <v>21</v>
      </c>
      <c r="B19" s="2">
        <v>-1.0735E-2</v>
      </c>
      <c r="C19" s="2">
        <v>-3.2765000000000002E-2</v>
      </c>
      <c r="D19" s="2">
        <v>1.5979E-2</v>
      </c>
      <c r="G19" s="8"/>
      <c r="H19" s="7"/>
      <c r="I19" s="8"/>
    </row>
    <row r="20" spans="1:9" ht="18" x14ac:dyDescent="0.2">
      <c r="A20" s="2" t="s">
        <v>22</v>
      </c>
      <c r="B20" s="2">
        <v>-2.2116E-2</v>
      </c>
      <c r="C20" s="2">
        <v>-4.0793000000000003E-2</v>
      </c>
      <c r="D20" s="2">
        <v>7.9989999999999992E-3</v>
      </c>
      <c r="G20" s="8"/>
      <c r="H20" s="7"/>
      <c r="I20" s="8"/>
    </row>
    <row r="21" spans="1:9" ht="18" x14ac:dyDescent="0.2">
      <c r="A21" s="2" t="s">
        <v>23</v>
      </c>
      <c r="B21" s="2">
        <v>-2.3269000000000001E-2</v>
      </c>
      <c r="C21" s="2">
        <v>-3.8517000000000003E-2</v>
      </c>
      <c r="D21" s="2">
        <v>-6.221E-3</v>
      </c>
      <c r="G21" s="8"/>
      <c r="H21" s="7"/>
      <c r="I21" s="8"/>
    </row>
    <row r="22" spans="1:9" ht="18" x14ac:dyDescent="0.2">
      <c r="A22" s="2" t="s">
        <v>24</v>
      </c>
      <c r="B22" s="2">
        <v>-2.3313E-2</v>
      </c>
      <c r="C22" s="2">
        <v>-3.7518000000000003E-2</v>
      </c>
      <c r="D22" s="2">
        <v>-8.7889999999999999E-3</v>
      </c>
      <c r="G22" s="8"/>
      <c r="H22" s="7"/>
      <c r="I22" s="8"/>
    </row>
    <row r="23" spans="1:9" ht="18" x14ac:dyDescent="0.2">
      <c r="A23" s="2" t="s">
        <v>25</v>
      </c>
      <c r="B23" s="2">
        <v>-2.4181000000000001E-2</v>
      </c>
      <c r="C23" s="2">
        <v>-4.1383000000000003E-2</v>
      </c>
      <c r="D23" s="2">
        <v>-3.2940000000000001E-3</v>
      </c>
      <c r="G23" s="8"/>
      <c r="H23" s="7"/>
      <c r="I23" s="8"/>
    </row>
    <row r="24" spans="1:9" ht="18" x14ac:dyDescent="0.2">
      <c r="A24" s="2" t="s">
        <v>26</v>
      </c>
      <c r="B24" s="2">
        <v>-2.7748999999999999E-2</v>
      </c>
      <c r="C24" s="2">
        <v>-4.4003E-2</v>
      </c>
      <c r="D24" s="2">
        <v>-9.9120000000000007E-3</v>
      </c>
      <c r="G24" s="8"/>
      <c r="H24" s="7"/>
      <c r="I24" s="8"/>
    </row>
    <row r="25" spans="1:9" ht="18" x14ac:dyDescent="0.2">
      <c r="A25" s="2" t="s">
        <v>27</v>
      </c>
      <c r="B25" s="2">
        <v>-2.9076999999999999E-2</v>
      </c>
      <c r="C25" s="2">
        <v>-4.4852999999999997E-2</v>
      </c>
      <c r="D25" s="2">
        <v>-1.2015E-2</v>
      </c>
      <c r="H25" s="7"/>
      <c r="I25" s="8"/>
    </row>
    <row r="26" spans="1:9" ht="18" x14ac:dyDescent="0.2">
      <c r="A26" s="2" t="s">
        <v>28</v>
      </c>
      <c r="B26" s="2">
        <v>-3.0609000000000001E-2</v>
      </c>
      <c r="C26" s="2">
        <v>-5.0403999999999997E-2</v>
      </c>
      <c r="D26" s="2">
        <v>-4.8390000000000004E-3</v>
      </c>
      <c r="G26" s="8"/>
      <c r="H26" s="7"/>
      <c r="I26" s="8"/>
    </row>
    <row r="27" spans="1:9" ht="18" x14ac:dyDescent="0.2">
      <c r="A27" s="2" t="s">
        <v>29</v>
      </c>
      <c r="B27" s="2">
        <v>-3.1390000000000001E-2</v>
      </c>
      <c r="C27" s="2">
        <v>-5.0162999999999999E-2</v>
      </c>
      <c r="D27" s="2">
        <v>-8.1980000000000004E-3</v>
      </c>
      <c r="G27" s="8"/>
      <c r="H27" s="7"/>
      <c r="I27" s="8"/>
    </row>
    <row r="28" spans="1:9" ht="18" x14ac:dyDescent="0.2">
      <c r="A28" s="2" t="s">
        <v>30</v>
      </c>
      <c r="B28" s="2">
        <v>-3.1468999999999997E-2</v>
      </c>
      <c r="C28" s="2">
        <v>-4.8354000000000001E-2</v>
      </c>
      <c r="D28" s="2">
        <v>-9.6550000000000004E-3</v>
      </c>
      <c r="G28" s="8"/>
      <c r="H28" s="7"/>
      <c r="I28" s="8"/>
    </row>
    <row r="29" spans="1:9" ht="18" x14ac:dyDescent="0.2">
      <c r="A29" s="2" t="s">
        <v>31</v>
      </c>
      <c r="B29" s="2">
        <v>-3.3230000000000003E-2</v>
      </c>
      <c r="C29" s="2">
        <v>-4.9173000000000001E-2</v>
      </c>
      <c r="D29" s="2">
        <v>-1.048E-2</v>
      </c>
      <c r="G29" s="8"/>
      <c r="H29" s="7"/>
      <c r="I29" s="8"/>
    </row>
    <row r="30" spans="1:9" ht="18" x14ac:dyDescent="0.2">
      <c r="A30" s="2" t="s">
        <v>32</v>
      </c>
      <c r="B30" s="2">
        <v>-3.9522000000000002E-2</v>
      </c>
      <c r="C30" s="2">
        <v>-5.6507000000000002E-2</v>
      </c>
      <c r="D30" s="2">
        <v>-1.5432E-2</v>
      </c>
      <c r="G30" s="8"/>
      <c r="H30" s="7"/>
      <c r="I30" s="8"/>
    </row>
    <row r="31" spans="1:9" ht="18" x14ac:dyDescent="0.2">
      <c r="A31" s="2" t="s">
        <v>33</v>
      </c>
      <c r="B31" s="2">
        <v>-4.6149000000000003E-2</v>
      </c>
      <c r="C31" s="2">
        <v>-6.3407000000000005E-2</v>
      </c>
      <c r="D31" s="2">
        <v>-2.5031999999999999E-2</v>
      </c>
      <c r="G31" s="8"/>
      <c r="H31" s="7"/>
      <c r="I31" s="8"/>
    </row>
    <row r="32" spans="1:9" ht="18" x14ac:dyDescent="0.2">
      <c r="G32" s="8"/>
      <c r="H32" s="7"/>
      <c r="I32" s="8"/>
    </row>
    <row r="33" spans="7:9" ht="18" x14ac:dyDescent="0.2">
      <c r="G33" s="8"/>
      <c r="H33" s="7"/>
      <c r="I33" s="8"/>
    </row>
    <row r="34" spans="7:9" ht="18" x14ac:dyDescent="0.2">
      <c r="G34" s="8"/>
      <c r="H34" s="7"/>
      <c r="I34" s="8"/>
    </row>
    <row r="35" spans="7:9" ht="18" x14ac:dyDescent="0.2">
      <c r="G35" s="8"/>
      <c r="H35" s="7"/>
      <c r="I35" s="8"/>
    </row>
    <row r="36" spans="7:9" ht="18" x14ac:dyDescent="0.2">
      <c r="G36" s="8"/>
      <c r="I36" s="8"/>
    </row>
    <row r="37" spans="7:9" ht="18" x14ac:dyDescent="0.2">
      <c r="G37" s="8"/>
      <c r="H37" s="7"/>
      <c r="I37" s="8"/>
    </row>
    <row r="38" spans="7:9" ht="18" x14ac:dyDescent="0.2">
      <c r="G38" s="8"/>
      <c r="H38" s="7"/>
      <c r="I38" s="8"/>
    </row>
    <row r="39" spans="7:9" ht="18" x14ac:dyDescent="0.2">
      <c r="G39" s="8"/>
      <c r="I39" s="8"/>
    </row>
    <row r="40" spans="7:9" ht="18" x14ac:dyDescent="0.2">
      <c r="G40" s="8"/>
      <c r="H40" s="7"/>
      <c r="I40" s="8"/>
    </row>
    <row r="41" spans="7:9" ht="18" x14ac:dyDescent="0.2">
      <c r="I4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17CA-370C-334B-A205-DDBD04C75319}">
  <dimension ref="A1:C16"/>
  <sheetViews>
    <sheetView workbookViewId="0">
      <selection activeCell="D28" sqref="D28"/>
    </sheetView>
  </sheetViews>
  <sheetFormatPr baseColWidth="10" defaultRowHeight="16" x14ac:dyDescent="0.2"/>
  <sheetData>
    <row r="1" spans="1:3" x14ac:dyDescent="0.2">
      <c r="A1" s="1" t="s">
        <v>0</v>
      </c>
      <c r="B1" s="1" t="s">
        <v>34</v>
      </c>
      <c r="C1" s="1" t="s">
        <v>35</v>
      </c>
    </row>
    <row r="2" spans="1:3" x14ac:dyDescent="0.2">
      <c r="A2" s="2" t="s">
        <v>36</v>
      </c>
      <c r="B2" s="3">
        <v>0.9665456840776393</v>
      </c>
      <c r="C2" s="2">
        <f>1</f>
        <v>1</v>
      </c>
    </row>
    <row r="3" spans="1:3" x14ac:dyDescent="0.2">
      <c r="A3" s="2" t="s">
        <v>37</v>
      </c>
      <c r="B3" s="3">
        <v>0.39873417721518983</v>
      </c>
      <c r="C3" s="2">
        <f>1</f>
        <v>1</v>
      </c>
    </row>
    <row r="4" spans="1:3" x14ac:dyDescent="0.2">
      <c r="A4" s="2" t="s">
        <v>38</v>
      </c>
      <c r="B4" s="3">
        <v>0.3098106712564544</v>
      </c>
      <c r="C4" s="2">
        <f>1</f>
        <v>1</v>
      </c>
    </row>
    <row r="5" spans="1:3" x14ac:dyDescent="0.2">
      <c r="A5" s="2" t="s">
        <v>39</v>
      </c>
      <c r="B5" s="3">
        <v>0.79174983366600127</v>
      </c>
      <c r="C5" s="2">
        <f>1</f>
        <v>1</v>
      </c>
    </row>
    <row r="6" spans="1:3" x14ac:dyDescent="0.2">
      <c r="A6" s="2" t="s">
        <v>40</v>
      </c>
      <c r="B6" s="3">
        <v>1.1320573242281426</v>
      </c>
      <c r="C6" s="2">
        <f>1</f>
        <v>1</v>
      </c>
    </row>
    <row r="7" spans="1:3" x14ac:dyDescent="0.2">
      <c r="A7" s="2" t="s">
        <v>41</v>
      </c>
      <c r="B7" s="3">
        <v>1.8719899490472531</v>
      </c>
      <c r="C7" s="2">
        <f>1</f>
        <v>1</v>
      </c>
    </row>
    <row r="8" spans="1:3" x14ac:dyDescent="0.2">
      <c r="A8" s="2" t="s">
        <v>42</v>
      </c>
      <c r="B8" s="3">
        <v>0.39672490925972814</v>
      </c>
      <c r="C8" s="2">
        <f>1</f>
        <v>1</v>
      </c>
    </row>
    <row r="9" spans="1:3" x14ac:dyDescent="0.2">
      <c r="A9" s="2" t="s">
        <v>43</v>
      </c>
      <c r="B9" s="3">
        <v>0.21156418768270324</v>
      </c>
      <c r="C9" s="2">
        <f>1</f>
        <v>1</v>
      </c>
    </row>
    <row r="10" spans="1:3" x14ac:dyDescent="0.2">
      <c r="A10" s="2" t="s">
        <v>44</v>
      </c>
      <c r="B10" s="3">
        <v>0.32860421447944915</v>
      </c>
      <c r="C10" s="2">
        <f>1</f>
        <v>1</v>
      </c>
    </row>
    <row r="11" spans="1:3" x14ac:dyDescent="0.2">
      <c r="A11" s="2" t="s">
        <v>45</v>
      </c>
      <c r="B11" s="3">
        <v>0.53704178415790815</v>
      </c>
      <c r="C11" s="2">
        <f>1</f>
        <v>1</v>
      </c>
    </row>
    <row r="12" spans="1:3" x14ac:dyDescent="0.2">
      <c r="A12" s="2" t="s">
        <v>46</v>
      </c>
      <c r="B12" s="3">
        <v>1.847438639372645</v>
      </c>
      <c r="C12" s="2">
        <f>1</f>
        <v>1</v>
      </c>
    </row>
    <row r="13" spans="1:3" x14ac:dyDescent="0.2">
      <c r="A13" s="2" t="s">
        <v>47</v>
      </c>
      <c r="B13" s="3">
        <v>3.3862433862433861</v>
      </c>
      <c r="C13" s="2">
        <f>1</f>
        <v>1</v>
      </c>
    </row>
    <row r="14" spans="1:3" x14ac:dyDescent="0.2">
      <c r="A14" s="2" t="s">
        <v>48</v>
      </c>
      <c r="B14" s="3">
        <v>0.66628701594533024</v>
      </c>
      <c r="C14" s="2">
        <f>1</f>
        <v>1</v>
      </c>
    </row>
    <row r="15" spans="1:3" x14ac:dyDescent="0.2">
      <c r="A15" s="2" t="s">
        <v>49</v>
      </c>
      <c r="B15" s="3">
        <v>0.94102885821831861</v>
      </c>
      <c r="C15" s="2">
        <f>1</f>
        <v>1</v>
      </c>
    </row>
    <row r="16" spans="1:3" x14ac:dyDescent="0.2">
      <c r="A16" s="2" t="s">
        <v>50</v>
      </c>
      <c r="B16" s="3">
        <v>0.89814689571216022</v>
      </c>
      <c r="C16" s="2">
        <f>1</f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95D7-027B-4547-8588-FD6068243B40}">
  <dimension ref="A1:C11"/>
  <sheetViews>
    <sheetView workbookViewId="0">
      <selection activeCell="C20" sqref="C20"/>
    </sheetView>
  </sheetViews>
  <sheetFormatPr baseColWidth="10" defaultRowHeight="16" x14ac:dyDescent="0.2"/>
  <sheetData>
    <row r="1" spans="1:3" x14ac:dyDescent="0.2">
      <c r="A1" s="4" t="s">
        <v>0</v>
      </c>
      <c r="B1" s="4" t="s">
        <v>34</v>
      </c>
      <c r="C1" s="4" t="s">
        <v>35</v>
      </c>
    </row>
    <row r="2" spans="1:3" x14ac:dyDescent="0.2">
      <c r="A2" s="4" t="s">
        <v>51</v>
      </c>
      <c r="B2" s="5">
        <v>1.02</v>
      </c>
      <c r="C2" s="5">
        <v>1</v>
      </c>
    </row>
    <row r="3" spans="1:3" x14ac:dyDescent="0.2">
      <c r="A3" s="4" t="s">
        <v>52</v>
      </c>
      <c r="B3" s="5">
        <v>0.18</v>
      </c>
      <c r="C3" s="5">
        <v>1</v>
      </c>
    </row>
    <row r="4" spans="1:3" x14ac:dyDescent="0.2">
      <c r="A4" s="4" t="s">
        <v>53</v>
      </c>
      <c r="B4" s="5">
        <v>0.66</v>
      </c>
      <c r="C4" s="5">
        <v>1</v>
      </c>
    </row>
    <row r="5" spans="1:3" x14ac:dyDescent="0.2">
      <c r="A5" s="4" t="s">
        <v>54</v>
      </c>
      <c r="B5" s="5">
        <v>0.91</v>
      </c>
      <c r="C5" s="5">
        <v>0.8</v>
      </c>
    </row>
    <row r="6" spans="1:3" x14ac:dyDescent="0.2">
      <c r="A6" s="4" t="s">
        <v>55</v>
      </c>
      <c r="B6" s="5">
        <v>1.21</v>
      </c>
      <c r="C6" s="5">
        <v>0.11</v>
      </c>
    </row>
    <row r="7" spans="1:3" x14ac:dyDescent="0.2">
      <c r="A7" s="4" t="s">
        <v>56</v>
      </c>
      <c r="B7" s="5">
        <v>0.24</v>
      </c>
      <c r="C7" s="5">
        <v>1</v>
      </c>
    </row>
    <row r="8" spans="1:3" x14ac:dyDescent="0.2">
      <c r="A8" s="4" t="s">
        <v>57</v>
      </c>
      <c r="B8" s="5">
        <v>0.33</v>
      </c>
      <c r="C8" s="5">
        <v>1</v>
      </c>
    </row>
    <row r="9" spans="1:3" x14ac:dyDescent="0.2">
      <c r="A9" s="4" t="s">
        <v>58</v>
      </c>
      <c r="B9" s="5">
        <v>0.91</v>
      </c>
      <c r="C9" s="5">
        <v>1</v>
      </c>
    </row>
    <row r="10" spans="1:3" x14ac:dyDescent="0.2">
      <c r="A10" s="4" t="s">
        <v>59</v>
      </c>
      <c r="B10" s="5">
        <v>0</v>
      </c>
      <c r="C10" s="5">
        <v>1</v>
      </c>
    </row>
    <row r="11" spans="1:3" x14ac:dyDescent="0.2">
      <c r="A11" s="4" t="s">
        <v>60</v>
      </c>
      <c r="B11" s="5">
        <v>1.02</v>
      </c>
      <c r="C11" s="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66D1-6F29-E748-86EB-3C150211E8FD}">
  <dimension ref="A1:F20"/>
  <sheetViews>
    <sheetView workbookViewId="0">
      <selection activeCell="D23" sqref="D23"/>
    </sheetView>
  </sheetViews>
  <sheetFormatPr baseColWidth="10" defaultRowHeight="16" x14ac:dyDescent="0.2"/>
  <sheetData>
    <row r="1" spans="1:6" x14ac:dyDescent="0.2">
      <c r="A1" s="1" t="s">
        <v>0</v>
      </c>
      <c r="B1" s="1" t="s">
        <v>61</v>
      </c>
      <c r="C1" s="1" t="s">
        <v>62</v>
      </c>
      <c r="D1" s="1" t="s">
        <v>34</v>
      </c>
      <c r="E1" s="1" t="s">
        <v>63</v>
      </c>
      <c r="F1" s="1" t="s">
        <v>35</v>
      </c>
    </row>
    <row r="2" spans="1:6" x14ac:dyDescent="0.2">
      <c r="A2" s="2" t="s">
        <v>26</v>
      </c>
      <c r="B2" s="2">
        <v>1816</v>
      </c>
      <c r="C2" s="2">
        <v>32171</v>
      </c>
      <c r="D2" s="6">
        <f t="shared" ref="D2:D20" si="0">B2/C2/0.025</f>
        <v>2.257934164309471</v>
      </c>
      <c r="E2" s="7">
        <v>4.0825940000000002E-197</v>
      </c>
      <c r="F2" s="7">
        <v>7.7569279999999997E-196</v>
      </c>
    </row>
    <row r="3" spans="1:6" x14ac:dyDescent="0.2">
      <c r="A3" s="2" t="s">
        <v>24</v>
      </c>
      <c r="B3" s="2">
        <v>167</v>
      </c>
      <c r="C3" s="2">
        <v>4041</v>
      </c>
      <c r="D3" s="6">
        <f t="shared" si="0"/>
        <v>1.6530561742143035</v>
      </c>
      <c r="E3" s="7">
        <v>3.4892E-3</v>
      </c>
      <c r="F3" s="7">
        <v>6.6294825000000002E-2</v>
      </c>
    </row>
    <row r="4" spans="1:6" x14ac:dyDescent="0.2">
      <c r="A4" s="2" t="s">
        <v>27</v>
      </c>
      <c r="B4" s="2">
        <v>258</v>
      </c>
      <c r="C4" s="2">
        <v>7713</v>
      </c>
      <c r="D4" s="6">
        <f t="shared" si="0"/>
        <v>1.338000777907429</v>
      </c>
      <c r="E4" s="7">
        <v>0.4560901</v>
      </c>
      <c r="F4" s="7">
        <v>1</v>
      </c>
    </row>
    <row r="5" spans="1:6" x14ac:dyDescent="0.2">
      <c r="A5" s="2" t="s">
        <v>23</v>
      </c>
      <c r="B5" s="2">
        <v>98</v>
      </c>
      <c r="C5" s="2">
        <v>3590</v>
      </c>
      <c r="D5" s="6">
        <f t="shared" si="0"/>
        <v>1.0919220055710306</v>
      </c>
      <c r="E5" s="7">
        <v>0.1202218</v>
      </c>
      <c r="F5" s="7">
        <v>1</v>
      </c>
    </row>
    <row r="6" spans="1:6" x14ac:dyDescent="0.2">
      <c r="A6" s="2" t="s">
        <v>17</v>
      </c>
      <c r="B6" s="2">
        <v>90</v>
      </c>
      <c r="C6" s="2">
        <v>3697</v>
      </c>
      <c r="D6" s="6">
        <f t="shared" si="0"/>
        <v>0.97376251014335946</v>
      </c>
      <c r="E6" s="7">
        <v>7.2578069999999998E-3</v>
      </c>
      <c r="F6" s="7">
        <v>0.1378983</v>
      </c>
    </row>
    <row r="7" spans="1:6" x14ac:dyDescent="0.2">
      <c r="A7" s="2" t="s">
        <v>22</v>
      </c>
      <c r="B7" s="2">
        <v>10</v>
      </c>
      <c r="C7" s="2">
        <v>432</v>
      </c>
      <c r="D7" s="6">
        <f t="shared" si="0"/>
        <v>0.92592592592592582</v>
      </c>
      <c r="E7" s="7">
        <v>0.40683269999999999</v>
      </c>
      <c r="F7" s="7">
        <v>1</v>
      </c>
    </row>
    <row r="8" spans="1:6" x14ac:dyDescent="0.2">
      <c r="A8" s="2" t="s">
        <v>28</v>
      </c>
      <c r="B8" s="2">
        <v>5</v>
      </c>
      <c r="C8" s="2">
        <v>222</v>
      </c>
      <c r="D8" s="6">
        <f t="shared" si="0"/>
        <v>0.9009009009009008</v>
      </c>
      <c r="E8" s="7">
        <v>0.56519370000000002</v>
      </c>
      <c r="F8" s="7">
        <v>1</v>
      </c>
    </row>
    <row r="9" spans="1:6" x14ac:dyDescent="0.2">
      <c r="A9" s="2" t="s">
        <v>9</v>
      </c>
      <c r="B9" s="2">
        <v>21</v>
      </c>
      <c r="C9" s="2">
        <v>1002</v>
      </c>
      <c r="D9" s="6">
        <f t="shared" si="0"/>
        <v>0.83832335329341312</v>
      </c>
      <c r="E9" s="7">
        <v>5.5919450000000002E-2</v>
      </c>
      <c r="F9" s="7">
        <v>1</v>
      </c>
    </row>
    <row r="10" spans="1:6" x14ac:dyDescent="0.2">
      <c r="A10" s="2" t="s">
        <v>8</v>
      </c>
      <c r="B10" s="2">
        <v>67</v>
      </c>
      <c r="C10" s="2">
        <v>3389</v>
      </c>
      <c r="D10" s="6">
        <f t="shared" si="0"/>
        <v>0.79079374446739437</v>
      </c>
      <c r="E10" s="7">
        <v>2.4603879999999999E-5</v>
      </c>
      <c r="F10" s="7">
        <v>4.6747379999999999E-4</v>
      </c>
    </row>
    <row r="11" spans="1:6" x14ac:dyDescent="0.2">
      <c r="A11" s="2" t="s">
        <v>18</v>
      </c>
      <c r="B11" s="2">
        <v>24</v>
      </c>
      <c r="C11" s="2">
        <v>1798</v>
      </c>
      <c r="D11" s="6">
        <f t="shared" si="0"/>
        <v>0.53392658509454949</v>
      </c>
      <c r="E11" s="7">
        <v>1.044518E-6</v>
      </c>
      <c r="F11" s="7">
        <v>1.9845830000000001E-5</v>
      </c>
    </row>
    <row r="12" spans="1:6" x14ac:dyDescent="0.2">
      <c r="A12" s="2" t="s">
        <v>14</v>
      </c>
      <c r="B12" s="2">
        <v>22</v>
      </c>
      <c r="C12" s="2">
        <v>1927</v>
      </c>
      <c r="D12" s="6">
        <f t="shared" si="0"/>
        <v>0.45666839647119872</v>
      </c>
      <c r="E12" s="7">
        <v>1.4074679999999999E-8</v>
      </c>
      <c r="F12" s="7">
        <v>2.6741889999999998E-7</v>
      </c>
    </row>
    <row r="13" spans="1:6" x14ac:dyDescent="0.2">
      <c r="A13" s="2" t="s">
        <v>12</v>
      </c>
      <c r="B13" s="2">
        <v>14</v>
      </c>
      <c r="C13" s="2">
        <v>1303</v>
      </c>
      <c r="D13" s="6">
        <f t="shared" si="0"/>
        <v>0.42977743668457402</v>
      </c>
      <c r="E13" s="7">
        <v>1.2747620000000001E-6</v>
      </c>
      <c r="F13" s="7">
        <v>2.4220480000000002E-5</v>
      </c>
    </row>
    <row r="14" spans="1:6" x14ac:dyDescent="0.2">
      <c r="A14" s="2" t="s">
        <v>15</v>
      </c>
      <c r="B14" s="2">
        <v>25</v>
      </c>
      <c r="C14" s="2">
        <v>2966</v>
      </c>
      <c r="D14" s="6">
        <f t="shared" si="0"/>
        <v>0.33715441672285906</v>
      </c>
      <c r="E14" s="7">
        <v>2.222762E-17</v>
      </c>
      <c r="F14" s="7">
        <v>4.223248E-16</v>
      </c>
    </row>
    <row r="15" spans="1:6" x14ac:dyDescent="0.2">
      <c r="A15" s="2" t="s">
        <v>7</v>
      </c>
      <c r="B15" s="2">
        <v>3</v>
      </c>
      <c r="C15" s="2">
        <v>469</v>
      </c>
      <c r="D15" s="6">
        <f t="shared" si="0"/>
        <v>0.25586353944562895</v>
      </c>
      <c r="E15" s="7">
        <v>4.4731540000000002E-4</v>
      </c>
      <c r="F15" s="7">
        <v>8.4989929999999998E-3</v>
      </c>
    </row>
    <row r="16" spans="1:6" x14ac:dyDescent="0.2">
      <c r="A16" s="2" t="s">
        <v>25</v>
      </c>
      <c r="B16" s="2">
        <v>43</v>
      </c>
      <c r="C16" s="2">
        <v>7351</v>
      </c>
      <c r="D16" s="6">
        <f t="shared" si="0"/>
        <v>0.2339817711875935</v>
      </c>
      <c r="E16" s="7">
        <v>3.2203029999999999E-55</v>
      </c>
      <c r="F16" s="7">
        <v>6.1185749999999997E-54</v>
      </c>
    </row>
    <row r="17" spans="1:6" x14ac:dyDescent="0.2">
      <c r="A17" s="2" t="s">
        <v>31</v>
      </c>
      <c r="B17" s="2">
        <v>2</v>
      </c>
      <c r="C17" s="2">
        <v>355</v>
      </c>
      <c r="D17" s="6">
        <f t="shared" si="0"/>
        <v>0.22535211267605634</v>
      </c>
      <c r="E17" s="7">
        <v>1.895756E-3</v>
      </c>
      <c r="F17" s="7">
        <v>3.601936E-2</v>
      </c>
    </row>
    <row r="18" spans="1:6" x14ac:dyDescent="0.2">
      <c r="A18" s="2" t="s">
        <v>33</v>
      </c>
      <c r="B18" s="2">
        <v>53</v>
      </c>
      <c r="C18" s="2">
        <v>9608</v>
      </c>
      <c r="D18" s="6">
        <f t="shared" si="0"/>
        <v>0.22064945878434636</v>
      </c>
      <c r="E18" s="7">
        <v>1.0395840000000001E-75</v>
      </c>
      <c r="F18" s="7">
        <v>1.9752099999999999E-74</v>
      </c>
    </row>
    <row r="19" spans="1:6" x14ac:dyDescent="0.2">
      <c r="A19" s="2" t="s">
        <v>16</v>
      </c>
      <c r="B19" s="2">
        <v>7</v>
      </c>
      <c r="C19" s="2">
        <v>2014</v>
      </c>
      <c r="D19" s="6">
        <f t="shared" si="0"/>
        <v>0.13902681231380337</v>
      </c>
      <c r="E19" s="7">
        <v>2.711954E-19</v>
      </c>
      <c r="F19" s="7">
        <v>5.1527119999999999E-18</v>
      </c>
    </row>
    <row r="20" spans="1:6" x14ac:dyDescent="0.2">
      <c r="A20" s="2" t="s">
        <v>29</v>
      </c>
      <c r="B20" s="2">
        <v>0</v>
      </c>
      <c r="C20" s="2">
        <v>1100</v>
      </c>
      <c r="D20" s="6">
        <f t="shared" si="0"/>
        <v>0</v>
      </c>
      <c r="E20" s="7">
        <v>1.2539100000000001E-15</v>
      </c>
      <c r="F20" s="7">
        <v>2.382429E-14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12f</vt:lpstr>
      <vt:lpstr>12g</vt:lpstr>
      <vt:lpstr>12h</vt:lpstr>
      <vt:lpstr>12i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2025-12-31T21:28:43Z</dcterms:created>
  <dcterms:modified xsi:type="dcterms:W3CDTF">2026-02-10T01:04:56Z</dcterms:modified>
</cp:coreProperties>
</file>