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phiapaul/Downloads/"/>
    </mc:Choice>
  </mc:AlternateContent>
  <xr:revisionPtr revIDLastSave="0" documentId="13_ncr:1_{A438386A-DF48-D74B-9E43-08A457E95020}" xr6:coauthVersionLast="47" xr6:coauthVersionMax="47" xr10:uidLastSave="{00000000-0000-0000-0000-000000000000}"/>
  <bookViews>
    <workbookView xWindow="0" yWindow="720" windowWidth="29400" windowHeight="18400" xr2:uid="{58363D17-A223-49F0-B639-2A029A3712DB}"/>
  </bookViews>
  <sheets>
    <sheet name="Fig. 2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E4" i="1"/>
  <c r="F4" i="1" s="1"/>
  <c r="G4" i="1" s="1"/>
  <c r="H4" i="1" s="1"/>
  <c r="E5" i="1"/>
  <c r="F5" i="1" s="1"/>
  <c r="G5" i="1" s="1"/>
  <c r="H5" i="1" s="1"/>
  <c r="E6" i="1"/>
  <c r="F6" i="1" s="1"/>
  <c r="G6" i="1" s="1"/>
  <c r="H6" i="1" s="1"/>
  <c r="E7" i="1"/>
  <c r="F7" i="1" s="1"/>
  <c r="G7" i="1" s="1"/>
  <c r="H7" i="1" s="1"/>
  <c r="E8" i="1"/>
  <c r="F8" i="1" s="1"/>
  <c r="G8" i="1" s="1"/>
  <c r="H8" i="1" s="1"/>
  <c r="E9" i="1"/>
  <c r="F9" i="1" s="1"/>
  <c r="G9" i="1" s="1"/>
  <c r="H9" i="1" s="1"/>
  <c r="E2" i="1"/>
  <c r="F2" i="1" s="1"/>
  <c r="G2" i="1" s="1"/>
  <c r="H2" i="1" s="1"/>
</calcChain>
</file>

<file path=xl/sharedStrings.xml><?xml version="1.0" encoding="utf-8"?>
<sst xmlns="http://schemas.openxmlformats.org/spreadsheetml/2006/main" count="16" uniqueCount="16">
  <si>
    <t>Tomogram</t>
  </si>
  <si>
    <t>Tomogram pixel size (Å)</t>
  </si>
  <si>
    <t>Hdr-Vhu-Fwd supercomplex particle number</t>
  </si>
  <si>
    <t>Number of cytoplasmic voxels</t>
  </si>
  <si>
    <t>Cytoplasmic volume (Å³)</t>
  </si>
  <si>
    <t>Cytoplasmic volume (dm³)</t>
  </si>
  <si>
    <t>Hdr-Vhu-Fwd supercomplex concentration (M)</t>
  </si>
  <si>
    <t>Hdr-Vhu-Fwd supercomplex concentration (µM)</t>
  </si>
  <si>
    <t>lam12_ts_007</t>
  </si>
  <si>
    <t>lam25_ts_004</t>
  </si>
  <si>
    <t>lam14_ts_002</t>
  </si>
  <si>
    <t>lam03_ts_007</t>
  </si>
  <si>
    <t>lam23_ts_004</t>
  </si>
  <si>
    <t>lam12_ts_010</t>
  </si>
  <si>
    <t>lam09_ts_004</t>
  </si>
  <si>
    <t>lam02_ts_004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</si>
</sst>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36D0-A7B2-4153-8E43-CE5077A025C9}">
  <dimension ref="A1:H16"/>
  <sheetViews>
    <sheetView tabSelected="1" workbookViewId="0">
      <selection activeCell="C28" sqref="C28"/>
    </sheetView>
  </sheetViews>
  <sheetFormatPr baseColWidth="10" defaultColWidth="9.1640625" defaultRowHeight="15" customHeight="1" x14ac:dyDescent="0.2"/>
  <cols>
    <col min="1" max="1" width="16.83203125" style="2" customWidth="1"/>
    <col min="2" max="2" width="22.6640625" style="2" customWidth="1"/>
    <col min="3" max="3" width="43.5" style="2" customWidth="1"/>
    <col min="4" max="4" width="32.83203125" style="2" customWidth="1"/>
    <col min="5" max="5" width="28.5" style="2" customWidth="1"/>
    <col min="6" max="6" width="26.5" style="2" customWidth="1"/>
    <col min="7" max="7" width="48.33203125" style="2" customWidth="1"/>
    <col min="8" max="8" width="55.5" style="2" customWidth="1"/>
    <col min="9" max="9" width="16.33203125" style="2" customWidth="1"/>
    <col min="10" max="16384" width="9.1640625" style="2"/>
  </cols>
  <sheetData>
    <row r="1" spans="1:8" s="4" customFormat="1" ht="16" x14ac:dyDescent="0.2">
      <c r="A1" s="4" t="s">
        <v>0</v>
      </c>
      <c r="B1" s="5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6" x14ac:dyDescent="0.2">
      <c r="A2" s="2" t="s">
        <v>8</v>
      </c>
      <c r="B2" s="2">
        <v>7.72</v>
      </c>
      <c r="C2" s="3">
        <v>86</v>
      </c>
      <c r="D2" s="2">
        <v>148992454</v>
      </c>
      <c r="E2" s="2">
        <f t="shared" ref="E2:E9" si="0">((B2*B2*B2)*D2)</f>
        <v>68551375640.056183</v>
      </c>
      <c r="F2" s="2">
        <f>E2/1*10^-27</f>
        <v>6.8551375640056185E-17</v>
      </c>
      <c r="G2" s="2">
        <f t="shared" ref="G2:G9" si="1">((C2/(6.02214076*10^23))/F2)</f>
        <v>2.0832019553741194E-6</v>
      </c>
      <c r="H2" s="2">
        <f>G2*10^6</f>
        <v>2.0832019553741192</v>
      </c>
    </row>
    <row r="3" spans="1:8" ht="16" x14ac:dyDescent="0.2">
      <c r="A3" s="2" t="s">
        <v>9</v>
      </c>
      <c r="B3" s="2">
        <v>7.72</v>
      </c>
      <c r="C3" s="3">
        <v>56</v>
      </c>
      <c r="D3" s="2">
        <v>127895290</v>
      </c>
      <c r="E3" s="2">
        <f t="shared" si="0"/>
        <v>58844577909.85791</v>
      </c>
      <c r="F3" s="2">
        <f t="shared" ref="F3:F9" si="2">E3/1*10^-27</f>
        <v>5.8844577909857909E-17</v>
      </c>
      <c r="G3" s="2">
        <f t="shared" si="1"/>
        <v>1.5802677334891254E-6</v>
      </c>
      <c r="H3" s="2">
        <f t="shared" ref="H3:H9" si="3">G3*10^6</f>
        <v>1.5802677334891253</v>
      </c>
    </row>
    <row r="4" spans="1:8" ht="16" x14ac:dyDescent="0.2">
      <c r="A4" s="2" t="s">
        <v>10</v>
      </c>
      <c r="B4" s="2">
        <v>7.72</v>
      </c>
      <c r="C4" s="3">
        <v>57</v>
      </c>
      <c r="D4" s="2">
        <v>102271431</v>
      </c>
      <c r="E4" s="2">
        <f t="shared" si="0"/>
        <v>47055049403.556282</v>
      </c>
      <c r="F4" s="2">
        <f t="shared" si="2"/>
        <v>4.7055049403556282E-17</v>
      </c>
      <c r="G4" s="2">
        <f t="shared" si="1"/>
        <v>2.0114892669043897E-6</v>
      </c>
      <c r="H4" s="2">
        <f t="shared" si="3"/>
        <v>2.0114892669043898</v>
      </c>
    </row>
    <row r="5" spans="1:8" ht="16" x14ac:dyDescent="0.2">
      <c r="A5" s="2" t="s">
        <v>11</v>
      </c>
      <c r="B5" s="2">
        <v>7.72</v>
      </c>
      <c r="C5" s="3">
        <v>57</v>
      </c>
      <c r="D5" s="2">
        <v>110298192</v>
      </c>
      <c r="E5" s="2">
        <f t="shared" si="0"/>
        <v>50748159314.236412</v>
      </c>
      <c r="F5" s="2">
        <f t="shared" si="2"/>
        <v>5.0748159314236415E-17</v>
      </c>
      <c r="G5" s="2">
        <f t="shared" si="1"/>
        <v>1.8651065990950501E-6</v>
      </c>
      <c r="H5" s="2">
        <f t="shared" si="3"/>
        <v>1.8651065990950502</v>
      </c>
    </row>
    <row r="6" spans="1:8" ht="16" x14ac:dyDescent="0.2">
      <c r="A6" s="2" t="s">
        <v>12</v>
      </c>
      <c r="B6" s="2">
        <v>7.72</v>
      </c>
      <c r="C6" s="3">
        <v>82</v>
      </c>
      <c r="D6" s="2">
        <v>122810048</v>
      </c>
      <c r="E6" s="2">
        <f t="shared" si="0"/>
        <v>56504859855.663094</v>
      </c>
      <c r="F6" s="2">
        <f t="shared" si="2"/>
        <v>5.65048598556631E-17</v>
      </c>
      <c r="G6" s="2">
        <f t="shared" si="1"/>
        <v>2.4097786253443583E-6</v>
      </c>
      <c r="H6" s="2">
        <f t="shared" si="3"/>
        <v>2.4097786253443583</v>
      </c>
    </row>
    <row r="7" spans="1:8" ht="16" x14ac:dyDescent="0.2">
      <c r="A7" s="2" t="s">
        <v>13</v>
      </c>
      <c r="B7" s="2">
        <v>7.72</v>
      </c>
      <c r="C7" s="3">
        <v>60</v>
      </c>
      <c r="D7" s="2">
        <v>133163330</v>
      </c>
      <c r="E7" s="2">
        <f t="shared" si="0"/>
        <v>61268401259.507835</v>
      </c>
      <c r="F7" s="2">
        <f t="shared" si="2"/>
        <v>6.1268401259507832E-17</v>
      </c>
      <c r="G7" s="2">
        <f t="shared" si="1"/>
        <v>1.6261619690128529E-6</v>
      </c>
      <c r="H7" s="2">
        <f t="shared" si="3"/>
        <v>1.6261619690128528</v>
      </c>
    </row>
    <row r="8" spans="1:8" ht="16" x14ac:dyDescent="0.2">
      <c r="A8" s="2" t="s">
        <v>14</v>
      </c>
      <c r="B8" s="2">
        <v>7.72</v>
      </c>
      <c r="C8" s="3">
        <v>58</v>
      </c>
      <c r="D8" s="2">
        <v>140418924</v>
      </c>
      <c r="E8" s="2">
        <f t="shared" si="0"/>
        <v>64606697504.938744</v>
      </c>
      <c r="F8" s="2">
        <f t="shared" si="2"/>
        <v>6.4606697504938744E-17</v>
      </c>
      <c r="G8" s="2">
        <f t="shared" si="1"/>
        <v>1.4907319150421018E-6</v>
      </c>
      <c r="H8" s="2">
        <f t="shared" si="3"/>
        <v>1.4907319150421019</v>
      </c>
    </row>
    <row r="9" spans="1:8" ht="16" x14ac:dyDescent="0.2">
      <c r="A9" s="2" t="s">
        <v>15</v>
      </c>
      <c r="B9" s="2">
        <v>7.72</v>
      </c>
      <c r="C9" s="3">
        <v>84</v>
      </c>
      <c r="D9" s="2">
        <v>145639634</v>
      </c>
      <c r="E9" s="2">
        <f t="shared" si="0"/>
        <v>67008744338.248825</v>
      </c>
      <c r="F9" s="2">
        <f t="shared" si="2"/>
        <v>6.7008744338248827E-17</v>
      </c>
      <c r="G9" s="2">
        <f t="shared" si="1"/>
        <v>2.0815982006543054E-6</v>
      </c>
      <c r="H9" s="2">
        <f t="shared" si="3"/>
        <v>2.0815982006543052</v>
      </c>
    </row>
    <row r="16" spans="1:8" x14ac:dyDescent="0.2">
      <c r="B16" s="1"/>
      <c r="C16" s="1"/>
      <c r="E16" s="1"/>
      <c r="F16" s="1"/>
      <c r="G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Pascoa</dc:creator>
  <cp:keywords/>
  <dc:description/>
  <cp:lastModifiedBy>Sophia Paul</cp:lastModifiedBy>
  <cp:revision/>
  <dcterms:created xsi:type="dcterms:W3CDTF">2026-04-01T12:28:09Z</dcterms:created>
  <dcterms:modified xsi:type="dcterms:W3CDTF">2026-05-27T13:09:10Z</dcterms:modified>
  <cp:category/>
  <cp:contentStatus/>
</cp:coreProperties>
</file>