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-Feng-Nature\20260717-word\source data\"/>
    </mc:Choice>
  </mc:AlternateContent>
  <xr:revisionPtr revIDLastSave="0" documentId="13_ncr:1_{23B71BC2-6CE8-496F-88FC-9EE96E88CC7B}" xr6:coauthVersionLast="47" xr6:coauthVersionMax="47" xr10:uidLastSave="{00000000-0000-0000-0000-000000000000}"/>
  <bookViews>
    <workbookView xWindow="-90" yWindow="-90" windowWidth="17460" windowHeight="10260" tabRatio="838" xr2:uid="{00000000-000D-0000-FFFF-FFFF00000000}"/>
  </bookViews>
  <sheets>
    <sheet name="Extended Figure3" sheetId="1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2" i="14" l="1"/>
  <c r="F101" i="14"/>
  <c r="E102" i="14"/>
  <c r="E101" i="14"/>
  <c r="F79" i="14"/>
  <c r="E79" i="14"/>
  <c r="F134" i="14" l="1"/>
  <c r="E134" i="14"/>
  <c r="F133" i="14"/>
  <c r="E133" i="14"/>
  <c r="F125" i="14"/>
  <c r="E125" i="14"/>
  <c r="F124" i="14"/>
  <c r="E124" i="14"/>
  <c r="F43" i="14" l="1"/>
  <c r="F73" i="14"/>
  <c r="E73" i="14"/>
  <c r="F72" i="14"/>
  <c r="E72" i="14"/>
  <c r="F63" i="14"/>
  <c r="F62" i="14"/>
  <c r="E63" i="14"/>
  <c r="E62" i="14"/>
  <c r="E56" i="14"/>
  <c r="F56" i="14"/>
  <c r="F55" i="14"/>
  <c r="E55" i="14"/>
  <c r="F44" i="14"/>
  <c r="E44" i="14"/>
  <c r="E43" i="14"/>
  <c r="F80" i="14"/>
  <c r="E80" i="14"/>
  <c r="F34" i="14"/>
  <c r="F33" i="14"/>
  <c r="E34" i="14"/>
  <c r="E33" i="14"/>
  <c r="F10" i="14"/>
  <c r="F11" i="14"/>
  <c r="E11" i="14"/>
  <c r="E10" i="14"/>
</calcChain>
</file>

<file path=xl/sharedStrings.xml><?xml version="1.0" encoding="utf-8"?>
<sst xmlns="http://schemas.openxmlformats.org/spreadsheetml/2006/main" count="176" uniqueCount="71">
  <si>
    <t>Average</t>
  </si>
  <si>
    <t>SEM</t>
  </si>
  <si>
    <t>Sema1</t>
    <phoneticPr fontId="1" type="noConversion"/>
  </si>
  <si>
    <t>Sema2</t>
  </si>
  <si>
    <t>Sema3</t>
  </si>
  <si>
    <t>Sema4</t>
  </si>
  <si>
    <t>Sema5</t>
  </si>
  <si>
    <t>Sema6</t>
  </si>
  <si>
    <t>Sema7</t>
  </si>
  <si>
    <t>Sema8</t>
  </si>
  <si>
    <t>Sema9</t>
  </si>
  <si>
    <t>Sema10</t>
  </si>
  <si>
    <t>Ctrl</t>
    <phoneticPr fontId="1" type="noConversion"/>
  </si>
  <si>
    <t>Ctrl1</t>
    <phoneticPr fontId="1" type="noConversion"/>
  </si>
  <si>
    <t>Ctrl2</t>
  </si>
  <si>
    <t>Ctrl3</t>
  </si>
  <si>
    <t>Ctrl4</t>
  </si>
  <si>
    <t>Ctrl5</t>
  </si>
  <si>
    <t>Ctrl6</t>
  </si>
  <si>
    <t>Ctrl7</t>
  </si>
  <si>
    <t>Ctrl8</t>
  </si>
  <si>
    <t>Ctrl9</t>
  </si>
  <si>
    <t>Ctrl10</t>
  </si>
  <si>
    <t>Sema</t>
    <phoneticPr fontId="1" type="noConversion"/>
  </si>
  <si>
    <t>Ctrl</t>
  </si>
  <si>
    <t>Sema2</t>
    <phoneticPr fontId="1" type="noConversion"/>
  </si>
  <si>
    <t>Sema3</t>
    <phoneticPr fontId="1" type="noConversion"/>
  </si>
  <si>
    <t>Sema</t>
  </si>
  <si>
    <t>ANCOVA</t>
    <phoneticPr fontId="1" type="noConversion"/>
  </si>
  <si>
    <t>p=0.0005</t>
    <phoneticPr fontId="1" type="noConversion"/>
  </si>
  <si>
    <t>Natural death</t>
  </si>
  <si>
    <t>Rectal prolapse</t>
  </si>
  <si>
    <t>Tumor formation</t>
  </si>
  <si>
    <t>Ulcerative skin</t>
  </si>
  <si>
    <t>Respiratory distress, agonal breathing, cyanosis</t>
  </si>
  <si>
    <t>Inability to eat or drink, lack of response upon stimulation</t>
    <phoneticPr fontId="1" type="noConversion"/>
  </si>
  <si>
    <t>Fisher–Freeman–Halton exact test</t>
    <phoneticPr fontId="1" type="noConversion"/>
  </si>
  <si>
    <t>p=0.9431</t>
    <phoneticPr fontId="1" type="noConversion"/>
  </si>
  <si>
    <t>p=0.0013</t>
    <phoneticPr fontId="1" type="noConversion"/>
  </si>
  <si>
    <t>p= 0.0102</t>
    <phoneticPr fontId="1" type="noConversion"/>
  </si>
  <si>
    <t>p=0.0009</t>
    <phoneticPr fontId="1" type="noConversion"/>
  </si>
  <si>
    <t>p=0.0313</t>
    <phoneticPr fontId="1" type="noConversion"/>
  </si>
  <si>
    <t>Mean Difference=77.43</t>
    <phoneticPr fontId="1" type="noConversion"/>
  </si>
  <si>
    <t>Mean Difference=122.5</t>
    <phoneticPr fontId="1" type="noConversion"/>
  </si>
  <si>
    <t>Mean Difference=20.53</t>
    <phoneticPr fontId="1" type="noConversion"/>
  </si>
  <si>
    <t>Mean Difference=57.6</t>
    <phoneticPr fontId="1" type="noConversion"/>
  </si>
  <si>
    <t>Mean Difference=76.3333</t>
    <phoneticPr fontId="1" type="noConversion"/>
  </si>
  <si>
    <t>Adjusted mean difference=33.49</t>
    <phoneticPr fontId="1" type="noConversion"/>
  </si>
  <si>
    <t>Adjusted mean difference=107.9</t>
    <phoneticPr fontId="1" type="noConversion"/>
  </si>
  <si>
    <t>Mean Difference=0.853</t>
    <phoneticPr fontId="1" type="noConversion"/>
  </si>
  <si>
    <t>Mean Difference=2.001</t>
    <phoneticPr fontId="1" type="noConversion"/>
  </si>
  <si>
    <t>p=0.0073</t>
    <phoneticPr fontId="1" type="noConversion"/>
  </si>
  <si>
    <t>p=0.3307</t>
    <phoneticPr fontId="1" type="noConversion"/>
  </si>
  <si>
    <t>p=0.2</t>
    <phoneticPr fontId="1" type="noConversion"/>
  </si>
  <si>
    <t>p=0.0583</t>
    <phoneticPr fontId="1" type="noConversion"/>
  </si>
  <si>
    <t>Hodges-Lehmann difference=-1</t>
    <phoneticPr fontId="1" type="noConversion"/>
  </si>
  <si>
    <t>FigS3b</t>
  </si>
  <si>
    <t>Extended Figure3a</t>
    <phoneticPr fontId="1" type="noConversion"/>
  </si>
  <si>
    <t>Extended Figure3b</t>
    <phoneticPr fontId="1" type="noConversion"/>
  </si>
  <si>
    <t>Extended Figure3c</t>
    <phoneticPr fontId="1" type="noConversion"/>
  </si>
  <si>
    <t>Extended Figure3d</t>
    <phoneticPr fontId="1" type="noConversion"/>
  </si>
  <si>
    <t>Extended Figure3e</t>
    <phoneticPr fontId="1" type="noConversion"/>
  </si>
  <si>
    <t>Extended Figure3f</t>
    <phoneticPr fontId="1" type="noConversion"/>
  </si>
  <si>
    <t>Extended Figure3g</t>
    <phoneticPr fontId="1" type="noConversion"/>
  </si>
  <si>
    <t>Extended Figure3h</t>
    <phoneticPr fontId="1" type="noConversion"/>
  </si>
  <si>
    <t>Extended Figure3i</t>
    <phoneticPr fontId="1" type="noConversion"/>
  </si>
  <si>
    <t>Extended Figure3k</t>
    <phoneticPr fontId="1" type="noConversion"/>
  </si>
  <si>
    <t>Extended Figure3m</t>
    <phoneticPr fontId="1" type="noConversion"/>
  </si>
  <si>
    <t>p=0.0006</t>
    <phoneticPr fontId="1" type="noConversion"/>
  </si>
  <si>
    <t>One-sided Student’s t-test</t>
  </si>
  <si>
    <t>One-sided Mann-Whitney U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</si>
</sst>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0.0000"/>
    <numFmt numFmtId="177" formatCode="0.0000000"/>
    <numFmt numFmtId="178" formatCode="0.000"/>
    <numFmt numFmtId="179" formatCode="0.00000"/>
    <numFmt numFmtId="180" formatCode="0.00_);[Red]\(0.00\)"/>
    <numFmt numFmtId="181" formatCode="0.000_);[Red]\(0.000\)"/>
    <numFmt numFmtId="182" formatCode="0.000000"/>
    <numFmt numFmtId="183" formatCode="0.000000_ "/>
  </numFmts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sz val="11"/>
      <name val="Arial"/>
      <family val="2"/>
    </font>
    <font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44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</cellStyleXfs>
  <cellXfs count="52">
    <xf numFmtId="0" fontId="0" fillId="0" borderId="0" xfId="0"/>
    <xf numFmtId="0" fontId="3" fillId="0" borderId="0" xfId="1" applyFont="1" applyAlignment="1">
      <alignment horizontal="left" vertical="center"/>
    </xf>
    <xf numFmtId="18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80" fontId="3" fillId="0" borderId="9" xfId="0" applyNumberFormat="1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81" fontId="3" fillId="0" borderId="10" xfId="0" applyNumberFormat="1" applyFont="1" applyBorder="1" applyAlignment="1">
      <alignment horizontal="center" vertical="center"/>
    </xf>
    <xf numFmtId="180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180" fontId="3" fillId="0" borderId="12" xfId="0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2" fontId="3" fillId="0" borderId="0" xfId="1" applyNumberFormat="1" applyFont="1" applyAlignment="1">
      <alignment horizontal="center" vertical="center"/>
    </xf>
    <xf numFmtId="177" fontId="3" fillId="0" borderId="0" xfId="1" applyNumberFormat="1" applyFont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179" fontId="3" fillId="0" borderId="0" xfId="0" applyNumberFormat="1" applyFont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80" fontId="3" fillId="0" borderId="0" xfId="1" applyNumberFormat="1" applyFont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183" fontId="3" fillId="0" borderId="0" xfId="1" applyNumberFormat="1" applyFont="1" applyAlignment="1">
      <alignment horizontal="center" vertical="center"/>
    </xf>
    <xf numFmtId="178" fontId="3" fillId="0" borderId="0" xfId="1" applyNumberFormat="1" applyFont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8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82" fontId="3" fillId="0" borderId="0" xfId="0" applyNumberFormat="1" applyFont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181" fontId="3" fillId="0" borderId="11" xfId="0" applyNumberFormat="1" applyFont="1" applyBorder="1" applyAlignment="1">
      <alignment horizontal="center" vertical="center"/>
    </xf>
    <xf numFmtId="181" fontId="3" fillId="0" borderId="11" xfId="1" applyNumberFormat="1" applyFont="1" applyBorder="1" applyAlignment="1">
      <alignment horizontal="center" vertical="center"/>
    </xf>
    <xf numFmtId="181" fontId="3" fillId="0" borderId="12" xfId="0" applyNumberFormat="1" applyFont="1" applyBorder="1" applyAlignment="1">
      <alignment horizontal="center" vertical="center"/>
    </xf>
    <xf numFmtId="181" fontId="3" fillId="0" borderId="12" xfId="1" applyNumberFormat="1" applyFont="1" applyBorder="1" applyAlignment="1">
      <alignment horizontal="center" vertical="center"/>
    </xf>
    <xf numFmtId="181" fontId="3" fillId="0" borderId="10" xfId="1" applyNumberFormat="1" applyFont="1" applyBorder="1" applyAlignment="1">
      <alignment horizontal="center" vertical="center"/>
    </xf>
  </cellXfs>
  <cellStyles count="5">
    <cellStyle name="標準 2" xfId="2" xr:uid="{202538EC-8F5E-444A-9E51-72A021ED67B3}"/>
    <cellStyle name="常规" xfId="0" builtinId="0"/>
    <cellStyle name="常规 2" xfId="1" xr:uid="{B8A529DF-6BD3-4395-9B0E-F98EE53A3D4E}"/>
    <cellStyle name="货币 2" xfId="3" xr:uid="{46C873E3-22F4-474F-8D44-9E5F6EF65B76}"/>
    <cellStyle name="千位分隔 2" xfId="4" xr:uid="{3EB854CE-6B6F-45C9-9F5F-74D875B905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1F9E2-5036-407E-A1D3-F71963D33373}">
  <dimension ref="A1:I138"/>
  <sheetViews>
    <sheetView tabSelected="1" zoomScale="55" zoomScaleNormal="55" workbookViewId="0">
      <selection activeCell="I15" sqref="I15"/>
    </sheetView>
  </sheetViews>
  <sheetFormatPr defaultRowHeight="14.25" x14ac:dyDescent="0.65"/>
  <cols>
    <col min="1" max="1" width="8.6953125" style="3"/>
    <col min="2" max="2" width="10" style="2" customWidth="1"/>
    <col min="3" max="3" width="8.6953125" style="3"/>
    <col min="4" max="4" width="11.82421875" style="3" customWidth="1"/>
    <col min="5" max="5" width="11.04296875" style="3" customWidth="1"/>
    <col min="6" max="6" width="12.6484375" style="3" customWidth="1"/>
    <col min="7" max="7" width="13.73828125" style="3" customWidth="1"/>
    <col min="8" max="8" width="25.5625" style="3" customWidth="1"/>
    <col min="9" max="9" width="37.5625" style="3" customWidth="1"/>
    <col min="10" max="16384" width="8.6953125" style="3"/>
  </cols>
  <sheetData>
    <row r="1" spans="1:9" x14ac:dyDescent="0.65">
      <c r="A1" s="1" t="s">
        <v>57</v>
      </c>
    </row>
    <row r="2" spans="1:9" ht="44.25" customHeight="1" x14ac:dyDescent="0.65">
      <c r="A2" s="4"/>
      <c r="B2" s="5" t="s">
        <v>30</v>
      </c>
      <c r="C2" s="6" t="s">
        <v>31</v>
      </c>
      <c r="D2" s="6" t="s">
        <v>32</v>
      </c>
      <c r="E2" s="6" t="s">
        <v>33</v>
      </c>
      <c r="F2" s="6" t="s">
        <v>35</v>
      </c>
      <c r="G2" s="6" t="s">
        <v>34</v>
      </c>
      <c r="I2" s="7" t="s">
        <v>57</v>
      </c>
    </row>
    <row r="3" spans="1:9" x14ac:dyDescent="0.65">
      <c r="A3" s="8" t="s">
        <v>24</v>
      </c>
      <c r="B3" s="4">
        <v>14</v>
      </c>
      <c r="C3" s="9">
        <v>6</v>
      </c>
      <c r="D3" s="9">
        <v>8</v>
      </c>
      <c r="E3" s="9">
        <v>3</v>
      </c>
      <c r="F3" s="9">
        <v>5</v>
      </c>
      <c r="G3" s="10">
        <v>3</v>
      </c>
      <c r="I3" s="8" t="s">
        <v>36</v>
      </c>
    </row>
    <row r="4" spans="1:9" x14ac:dyDescent="0.65">
      <c r="A4" s="11" t="s">
        <v>27</v>
      </c>
      <c r="B4" s="12">
        <v>17</v>
      </c>
      <c r="C4" s="13">
        <v>7</v>
      </c>
      <c r="D4" s="13">
        <v>5</v>
      </c>
      <c r="E4" s="13">
        <v>2</v>
      </c>
      <c r="F4" s="13">
        <v>6</v>
      </c>
      <c r="G4" s="14">
        <v>3</v>
      </c>
      <c r="I4" s="15" t="s">
        <v>37</v>
      </c>
    </row>
    <row r="8" spans="1:9" x14ac:dyDescent="0.65">
      <c r="A8" s="1" t="s">
        <v>58</v>
      </c>
      <c r="D8" s="7" t="s">
        <v>56</v>
      </c>
      <c r="H8" s="7" t="s">
        <v>58</v>
      </c>
    </row>
    <row r="9" spans="1:9" x14ac:dyDescent="0.65">
      <c r="A9" s="12" t="s">
        <v>24</v>
      </c>
      <c r="B9" s="11" t="s">
        <v>27</v>
      </c>
      <c r="D9" s="4"/>
      <c r="E9" s="9" t="s">
        <v>12</v>
      </c>
      <c r="F9" s="10" t="s">
        <v>23</v>
      </c>
      <c r="H9" s="16" t="s">
        <v>69</v>
      </c>
    </row>
    <row r="10" spans="1:9" x14ac:dyDescent="0.65">
      <c r="A10" s="17">
        <v>649</v>
      </c>
      <c r="B10" s="18">
        <v>647</v>
      </c>
      <c r="D10" s="19" t="s">
        <v>0</v>
      </c>
      <c r="E10" s="20">
        <f>AVERAGE(A10:A23)</f>
        <v>742.21428571428567</v>
      </c>
      <c r="F10" s="21">
        <f>AVERAGE(B10:B26)</f>
        <v>819.64705882352939</v>
      </c>
      <c r="H10" s="18" t="s">
        <v>51</v>
      </c>
    </row>
    <row r="11" spans="1:9" x14ac:dyDescent="0.65">
      <c r="A11" s="17">
        <v>656</v>
      </c>
      <c r="B11" s="18">
        <v>709</v>
      </c>
      <c r="D11" s="22" t="s">
        <v>1</v>
      </c>
      <c r="E11" s="23">
        <f>STDEV(A10:A23)/SQRT(COUNT(A10:A23))</f>
        <v>20.782013189619082</v>
      </c>
      <c r="F11" s="24">
        <f>STDEV(B10:B26)/SQRT(COUNT(B10:B26))</f>
        <v>20.956527337855434</v>
      </c>
      <c r="H11" s="15" t="s">
        <v>42</v>
      </c>
    </row>
    <row r="12" spans="1:9" x14ac:dyDescent="0.65">
      <c r="A12" s="17">
        <v>687</v>
      </c>
      <c r="B12" s="18">
        <v>772</v>
      </c>
    </row>
    <row r="13" spans="1:9" x14ac:dyDescent="0.65">
      <c r="A13" s="17">
        <v>762</v>
      </c>
      <c r="B13" s="18">
        <v>787</v>
      </c>
    </row>
    <row r="14" spans="1:9" x14ac:dyDescent="0.65">
      <c r="A14" s="17">
        <v>804</v>
      </c>
      <c r="B14" s="18">
        <v>813</v>
      </c>
    </row>
    <row r="15" spans="1:9" x14ac:dyDescent="0.65">
      <c r="A15" s="17">
        <v>815</v>
      </c>
      <c r="B15" s="18">
        <v>852</v>
      </c>
    </row>
    <row r="16" spans="1:9" x14ac:dyDescent="0.65">
      <c r="A16" s="17">
        <v>863</v>
      </c>
      <c r="B16" s="18">
        <v>863</v>
      </c>
    </row>
    <row r="17" spans="1:8" x14ac:dyDescent="0.65">
      <c r="A17" s="17">
        <v>629</v>
      </c>
      <c r="B17" s="18">
        <v>891</v>
      </c>
    </row>
    <row r="18" spans="1:8" x14ac:dyDescent="0.65">
      <c r="A18" s="17">
        <v>699</v>
      </c>
      <c r="B18" s="18">
        <v>921</v>
      </c>
    </row>
    <row r="19" spans="1:8" x14ac:dyDescent="0.65">
      <c r="A19" s="17">
        <v>722</v>
      </c>
      <c r="B19" s="18">
        <v>707</v>
      </c>
    </row>
    <row r="20" spans="1:8" x14ac:dyDescent="0.65">
      <c r="A20" s="17">
        <v>733</v>
      </c>
      <c r="B20" s="18">
        <v>718</v>
      </c>
    </row>
    <row r="21" spans="1:8" x14ac:dyDescent="0.65">
      <c r="A21" s="17">
        <v>739</v>
      </c>
      <c r="B21" s="18">
        <v>796</v>
      </c>
    </row>
    <row r="22" spans="1:8" x14ac:dyDescent="0.65">
      <c r="A22" s="17">
        <v>749</v>
      </c>
      <c r="B22" s="18">
        <v>835</v>
      </c>
    </row>
    <row r="23" spans="1:8" x14ac:dyDescent="0.65">
      <c r="A23" s="17">
        <v>884</v>
      </c>
      <c r="B23" s="18">
        <v>865</v>
      </c>
    </row>
    <row r="24" spans="1:8" x14ac:dyDescent="0.65">
      <c r="A24" s="17"/>
      <c r="B24" s="18">
        <v>914</v>
      </c>
    </row>
    <row r="25" spans="1:8" x14ac:dyDescent="0.65">
      <c r="A25" s="17"/>
      <c r="B25" s="18">
        <v>920</v>
      </c>
    </row>
    <row r="26" spans="1:8" x14ac:dyDescent="0.65">
      <c r="A26" s="25"/>
      <c r="B26" s="15">
        <v>924</v>
      </c>
    </row>
    <row r="31" spans="1:8" x14ac:dyDescent="0.65">
      <c r="A31" s="1" t="s">
        <v>59</v>
      </c>
      <c r="D31" s="1" t="s">
        <v>59</v>
      </c>
      <c r="H31" s="1" t="s">
        <v>59</v>
      </c>
    </row>
    <row r="32" spans="1:8" x14ac:dyDescent="0.65">
      <c r="A32" s="12" t="s">
        <v>24</v>
      </c>
      <c r="B32" s="11" t="s">
        <v>27</v>
      </c>
      <c r="D32" s="4"/>
      <c r="E32" s="9" t="s">
        <v>12</v>
      </c>
      <c r="F32" s="10" t="s">
        <v>23</v>
      </c>
      <c r="H32" s="16" t="s">
        <v>69</v>
      </c>
    </row>
    <row r="33" spans="1:8" x14ac:dyDescent="0.65">
      <c r="A33" s="19">
        <v>717</v>
      </c>
      <c r="B33" s="18">
        <v>805</v>
      </c>
      <c r="D33" s="19" t="s">
        <v>0</v>
      </c>
      <c r="E33" s="20">
        <f>AVERAGE(A33:A38)</f>
        <v>720.83333333333337</v>
      </c>
      <c r="F33" s="21">
        <f>AVERAGE(B33:B39)</f>
        <v>843.28571428571433</v>
      </c>
      <c r="H33" s="18" t="s">
        <v>29</v>
      </c>
    </row>
    <row r="34" spans="1:8" x14ac:dyDescent="0.65">
      <c r="A34" s="19">
        <v>736</v>
      </c>
      <c r="B34" s="18">
        <v>811</v>
      </c>
      <c r="D34" s="22" t="s">
        <v>1</v>
      </c>
      <c r="E34" s="23">
        <f>STDEV(A33:A38)/SQRT(COUNT(A33:A38))</f>
        <v>21.877563341875572</v>
      </c>
      <c r="F34" s="24">
        <f>STDEV(B33:B39)/SQRT(COUNT(B33:B39))</f>
        <v>17.26779866538579</v>
      </c>
      <c r="H34" s="15" t="s">
        <v>43</v>
      </c>
    </row>
    <row r="35" spans="1:8" x14ac:dyDescent="0.65">
      <c r="A35" s="19">
        <v>659</v>
      </c>
      <c r="B35" s="18">
        <v>824</v>
      </c>
    </row>
    <row r="36" spans="1:8" x14ac:dyDescent="0.65">
      <c r="A36" s="19">
        <v>664</v>
      </c>
      <c r="B36" s="18">
        <v>881</v>
      </c>
    </row>
    <row r="37" spans="1:8" x14ac:dyDescent="0.65">
      <c r="A37" s="19">
        <v>749</v>
      </c>
      <c r="B37" s="18">
        <v>792</v>
      </c>
    </row>
    <row r="38" spans="1:8" x14ac:dyDescent="0.65">
      <c r="A38" s="19">
        <v>800</v>
      </c>
      <c r="B38" s="18">
        <v>884</v>
      </c>
    </row>
    <row r="39" spans="1:8" x14ac:dyDescent="0.65">
      <c r="A39" s="22"/>
      <c r="B39" s="15">
        <v>906</v>
      </c>
    </row>
    <row r="41" spans="1:8" x14ac:dyDescent="0.65">
      <c r="A41" s="1" t="s">
        <v>60</v>
      </c>
      <c r="D41" s="1" t="s">
        <v>60</v>
      </c>
      <c r="H41" s="1" t="s">
        <v>60</v>
      </c>
    </row>
    <row r="42" spans="1:8" x14ac:dyDescent="0.65">
      <c r="A42" s="12" t="s">
        <v>24</v>
      </c>
      <c r="B42" s="11" t="s">
        <v>27</v>
      </c>
      <c r="D42" s="4"/>
      <c r="E42" s="9" t="s">
        <v>12</v>
      </c>
      <c r="F42" s="10" t="s">
        <v>23</v>
      </c>
      <c r="H42" s="16" t="s">
        <v>69</v>
      </c>
    </row>
    <row r="43" spans="1:8" x14ac:dyDescent="0.65">
      <c r="A43" s="19">
        <v>681</v>
      </c>
      <c r="B43" s="18">
        <v>664</v>
      </c>
      <c r="D43" s="19" t="s">
        <v>0</v>
      </c>
      <c r="E43" s="20">
        <f>AVERAGE(A43:A50)</f>
        <v>756.875</v>
      </c>
      <c r="F43" s="21">
        <f>AVERAGE(B43:B49)</f>
        <v>777.4</v>
      </c>
      <c r="H43" s="18" t="s">
        <v>52</v>
      </c>
    </row>
    <row r="44" spans="1:8" x14ac:dyDescent="0.65">
      <c r="A44" s="19">
        <v>695</v>
      </c>
      <c r="B44" s="18">
        <v>851</v>
      </c>
      <c r="D44" s="22" t="s">
        <v>1</v>
      </c>
      <c r="E44" s="23">
        <f>STDEV(A43:A50)/SQRT(COUNT(A43:A50))</f>
        <v>22.830460151172723</v>
      </c>
      <c r="F44" s="24">
        <f>STDEV(B43:B49)/SQRT(COUNT(B43:B49))</f>
        <v>45.391188572232927</v>
      </c>
      <c r="H44" s="15" t="s">
        <v>44</v>
      </c>
    </row>
    <row r="45" spans="1:8" x14ac:dyDescent="0.65">
      <c r="A45" s="19">
        <v>728</v>
      </c>
      <c r="B45" s="18">
        <v>906</v>
      </c>
    </row>
    <row r="46" spans="1:8" x14ac:dyDescent="0.65">
      <c r="A46" s="19">
        <v>811</v>
      </c>
      <c r="B46" s="18">
        <v>698</v>
      </c>
    </row>
    <row r="47" spans="1:8" x14ac:dyDescent="0.65">
      <c r="A47" s="19">
        <v>828</v>
      </c>
      <c r="B47" s="18">
        <v>768</v>
      </c>
    </row>
    <row r="48" spans="1:8" x14ac:dyDescent="0.65">
      <c r="A48" s="19">
        <v>718</v>
      </c>
      <c r="B48" s="18"/>
    </row>
    <row r="49" spans="1:8" x14ac:dyDescent="0.65">
      <c r="A49" s="19">
        <v>742</v>
      </c>
      <c r="B49" s="18"/>
    </row>
    <row r="50" spans="1:8" x14ac:dyDescent="0.65">
      <c r="A50" s="22">
        <v>852</v>
      </c>
      <c r="B50" s="15"/>
    </row>
    <row r="53" spans="1:8" x14ac:dyDescent="0.65">
      <c r="A53" s="1" t="s">
        <v>61</v>
      </c>
      <c r="D53" s="1" t="s">
        <v>61</v>
      </c>
      <c r="H53" s="1" t="s">
        <v>61</v>
      </c>
    </row>
    <row r="54" spans="1:8" x14ac:dyDescent="0.65">
      <c r="A54" s="12" t="s">
        <v>24</v>
      </c>
      <c r="B54" s="11" t="s">
        <v>27</v>
      </c>
      <c r="D54" s="4"/>
      <c r="E54" s="9" t="s">
        <v>12</v>
      </c>
      <c r="F54" s="10" t="s">
        <v>23</v>
      </c>
      <c r="H54" s="16" t="s">
        <v>70</v>
      </c>
    </row>
    <row r="55" spans="1:8" x14ac:dyDescent="0.65">
      <c r="A55" s="19">
        <v>742</v>
      </c>
      <c r="B55" s="18">
        <v>741</v>
      </c>
      <c r="D55" s="19" t="s">
        <v>0</v>
      </c>
      <c r="E55" s="20">
        <f>AVERAGE(A55:A57)</f>
        <v>737.33333333333337</v>
      </c>
      <c r="F55" s="21">
        <f>AVERAGE(B55:B57)</f>
        <v>734</v>
      </c>
      <c r="H55" s="18" t="s">
        <v>53</v>
      </c>
    </row>
    <row r="56" spans="1:8" x14ac:dyDescent="0.65">
      <c r="A56" s="19">
        <v>742</v>
      </c>
      <c r="B56" s="18">
        <v>727</v>
      </c>
      <c r="D56" s="22" t="s">
        <v>1</v>
      </c>
      <c r="E56" s="23">
        <f>STDEV(A55:A57)/SQRT(COUNT(A55:A57))</f>
        <v>4.666666666666667</v>
      </c>
      <c r="F56" s="24">
        <f>STDEV(B55:B57)/SQRT(COUNT(B55:B57))</f>
        <v>6.9999999999999991</v>
      </c>
      <c r="H56" s="15" t="s">
        <v>55</v>
      </c>
    </row>
    <row r="57" spans="1:8" x14ac:dyDescent="0.65">
      <c r="A57" s="22">
        <v>728</v>
      </c>
      <c r="B57" s="15"/>
    </row>
    <row r="60" spans="1:8" x14ac:dyDescent="0.65">
      <c r="A60" s="1" t="s">
        <v>62</v>
      </c>
      <c r="D60" s="1" t="s">
        <v>62</v>
      </c>
      <c r="H60" s="1" t="s">
        <v>62</v>
      </c>
    </row>
    <row r="61" spans="1:8" x14ac:dyDescent="0.65">
      <c r="A61" s="12" t="s">
        <v>24</v>
      </c>
      <c r="B61" s="11" t="s">
        <v>27</v>
      </c>
      <c r="D61" s="4"/>
      <c r="E61" s="9" t="s">
        <v>12</v>
      </c>
      <c r="F61" s="10" t="s">
        <v>23</v>
      </c>
      <c r="H61" s="16" t="s">
        <v>69</v>
      </c>
    </row>
    <row r="62" spans="1:8" x14ac:dyDescent="0.65">
      <c r="A62" s="19">
        <v>695</v>
      </c>
      <c r="B62" s="18">
        <v>798</v>
      </c>
      <c r="D62" s="19" t="s">
        <v>0</v>
      </c>
      <c r="E62" s="20">
        <f>AVERAGE(A62:A67)</f>
        <v>777.4</v>
      </c>
      <c r="F62" s="21">
        <f>AVERAGE(B62:B67)</f>
        <v>835</v>
      </c>
      <c r="H62" s="18" t="s">
        <v>54</v>
      </c>
    </row>
    <row r="63" spans="1:8" x14ac:dyDescent="0.65">
      <c r="A63" s="19">
        <v>791</v>
      </c>
      <c r="B63" s="18">
        <v>833</v>
      </c>
      <c r="D63" s="22" t="s">
        <v>1</v>
      </c>
      <c r="E63" s="23">
        <f>STDEV(A62:A67)/SQRT(COUNT(A62:A67))</f>
        <v>24.540986125255849</v>
      </c>
      <c r="F63" s="24">
        <f>STDEV(B62:B67)/SQRT(COUNT(B62:B67))</f>
        <v>22.347259339793776</v>
      </c>
      <c r="H63" s="15" t="s">
        <v>45</v>
      </c>
    </row>
    <row r="64" spans="1:8" x14ac:dyDescent="0.65">
      <c r="A64" s="19">
        <v>806</v>
      </c>
      <c r="B64" s="18">
        <v>875</v>
      </c>
    </row>
    <row r="65" spans="1:8" x14ac:dyDescent="0.65">
      <c r="A65" s="19">
        <v>756</v>
      </c>
      <c r="B65" s="18">
        <v>747</v>
      </c>
    </row>
    <row r="66" spans="1:8" x14ac:dyDescent="0.65">
      <c r="A66" s="19">
        <v>839</v>
      </c>
      <c r="B66" s="18">
        <v>863</v>
      </c>
    </row>
    <row r="67" spans="1:8" x14ac:dyDescent="0.65">
      <c r="A67" s="22"/>
      <c r="B67" s="15">
        <v>894</v>
      </c>
    </row>
    <row r="70" spans="1:8" x14ac:dyDescent="0.65">
      <c r="A70" s="1" t="s">
        <v>63</v>
      </c>
      <c r="D70" s="1" t="s">
        <v>63</v>
      </c>
      <c r="H70" s="1" t="s">
        <v>63</v>
      </c>
    </row>
    <row r="71" spans="1:8" x14ac:dyDescent="0.65">
      <c r="A71" s="12" t="s">
        <v>24</v>
      </c>
      <c r="B71" s="11" t="s">
        <v>27</v>
      </c>
      <c r="D71" s="4"/>
      <c r="E71" s="9" t="s">
        <v>12</v>
      </c>
      <c r="F71" s="10" t="s">
        <v>23</v>
      </c>
      <c r="H71" s="16" t="s">
        <v>69</v>
      </c>
    </row>
    <row r="72" spans="1:8" x14ac:dyDescent="0.65">
      <c r="A72" s="19">
        <v>800</v>
      </c>
      <c r="B72" s="18">
        <v>838</v>
      </c>
      <c r="D72" s="19" t="s">
        <v>0</v>
      </c>
      <c r="E72" s="20">
        <f>AVERAGE(A72:A74)</f>
        <v>799.66666666666663</v>
      </c>
      <c r="F72" s="21">
        <f>AVERAGE(B72:B74)</f>
        <v>876</v>
      </c>
      <c r="H72" s="18" t="s">
        <v>41</v>
      </c>
    </row>
    <row r="73" spans="1:8" x14ac:dyDescent="0.65">
      <c r="A73" s="19">
        <v>767</v>
      </c>
      <c r="B73" s="18">
        <v>872</v>
      </c>
      <c r="D73" s="22" t="s">
        <v>1</v>
      </c>
      <c r="E73" s="23">
        <f>STDEV(A72:A74)/SQRT(COUNT(A72:A74))</f>
        <v>18.764623926716762</v>
      </c>
      <c r="F73" s="24">
        <f>STDEV(B72:B74)/SQRT(COUNT(B72:B74))</f>
        <v>23.180451534284948</v>
      </c>
      <c r="H73" s="15" t="s">
        <v>46</v>
      </c>
    </row>
    <row r="74" spans="1:8" x14ac:dyDescent="0.65">
      <c r="A74" s="22">
        <v>832</v>
      </c>
      <c r="B74" s="15">
        <v>918</v>
      </c>
    </row>
    <row r="77" spans="1:8" x14ac:dyDescent="0.65">
      <c r="A77" s="1" t="s">
        <v>64</v>
      </c>
      <c r="D77" s="1" t="s">
        <v>64</v>
      </c>
      <c r="E77" s="7"/>
      <c r="F77" s="7"/>
      <c r="H77" s="1" t="s">
        <v>64</v>
      </c>
    </row>
    <row r="78" spans="1:8" x14ac:dyDescent="0.65">
      <c r="A78" s="26" t="s">
        <v>13</v>
      </c>
      <c r="B78" s="16">
        <v>63.491202000000001</v>
      </c>
      <c r="C78" s="27"/>
      <c r="D78" s="4"/>
      <c r="E78" s="9" t="s">
        <v>12</v>
      </c>
      <c r="F78" s="10" t="s">
        <v>23</v>
      </c>
      <c r="G78" s="28"/>
      <c r="H78" s="16" t="s">
        <v>28</v>
      </c>
    </row>
    <row r="79" spans="1:8" x14ac:dyDescent="0.65">
      <c r="A79" s="29" t="s">
        <v>14</v>
      </c>
      <c r="B79" s="47">
        <v>35.483775299999998</v>
      </c>
      <c r="C79" s="27"/>
      <c r="D79" s="19" t="s">
        <v>0</v>
      </c>
      <c r="E79" s="30">
        <f>AVERAGE(B78:B87)</f>
        <v>35.640102660000004</v>
      </c>
      <c r="F79" s="31">
        <f>AVERAGE(B88:B97)</f>
        <v>69.129897329999991</v>
      </c>
      <c r="G79" s="32"/>
      <c r="H79" s="18" t="s">
        <v>39</v>
      </c>
    </row>
    <row r="80" spans="1:8" x14ac:dyDescent="0.65">
      <c r="A80" s="29" t="s">
        <v>15</v>
      </c>
      <c r="B80" s="47">
        <v>23.317321999999997</v>
      </c>
      <c r="C80" s="27"/>
      <c r="D80" s="22" t="s">
        <v>1</v>
      </c>
      <c r="E80" s="23">
        <f>STDEV(B78:B87)/SQRT(COUNT(B78:B87))</f>
        <v>4.3504322572287331</v>
      </c>
      <c r="F80" s="24">
        <f>STDEV(B88:B97)/SQRT(COUNT(B88:B97))</f>
        <v>4.8295477643797327</v>
      </c>
      <c r="G80" s="32"/>
      <c r="H80" s="15" t="s">
        <v>47</v>
      </c>
    </row>
    <row r="81" spans="1:9" x14ac:dyDescent="0.65">
      <c r="A81" s="29" t="s">
        <v>16</v>
      </c>
      <c r="B81" s="48">
        <v>25.770395300000004</v>
      </c>
      <c r="C81" s="27"/>
      <c r="G81" s="32"/>
    </row>
    <row r="82" spans="1:9" x14ac:dyDescent="0.65">
      <c r="A82" s="29" t="s">
        <v>17</v>
      </c>
      <c r="B82" s="48">
        <v>16.109468700000001</v>
      </c>
      <c r="D82" s="7"/>
      <c r="E82" s="7"/>
      <c r="F82" s="7"/>
      <c r="G82" s="28"/>
    </row>
    <row r="83" spans="1:9" x14ac:dyDescent="0.65">
      <c r="A83" s="29" t="s">
        <v>18</v>
      </c>
      <c r="B83" s="47">
        <v>26.534308699999997</v>
      </c>
      <c r="C83" s="27"/>
      <c r="D83" s="7"/>
      <c r="E83" s="7"/>
      <c r="F83" s="7"/>
      <c r="G83" s="28"/>
    </row>
    <row r="84" spans="1:9" x14ac:dyDescent="0.65">
      <c r="A84" s="29" t="s">
        <v>19</v>
      </c>
      <c r="B84" s="47">
        <v>37.742375299999992</v>
      </c>
      <c r="D84" s="7"/>
      <c r="E84" s="7"/>
      <c r="F84" s="7"/>
      <c r="G84" s="28"/>
    </row>
    <row r="85" spans="1:9" x14ac:dyDescent="0.65">
      <c r="A85" s="29" t="s">
        <v>20</v>
      </c>
      <c r="B85" s="47">
        <v>40.959575299999997</v>
      </c>
      <c r="D85" s="7"/>
      <c r="E85" s="7"/>
      <c r="F85" s="7"/>
      <c r="G85" s="28"/>
    </row>
    <row r="86" spans="1:9" x14ac:dyDescent="0.65">
      <c r="A86" s="29" t="s">
        <v>21</v>
      </c>
      <c r="B86" s="47">
        <v>48.875708700000004</v>
      </c>
      <c r="C86" s="27"/>
      <c r="D86" s="7"/>
      <c r="F86" s="7"/>
      <c r="G86" s="28"/>
    </row>
    <row r="87" spans="1:9" x14ac:dyDescent="0.65">
      <c r="A87" s="33" t="s">
        <v>22</v>
      </c>
      <c r="B87" s="49">
        <v>38.11689530000001</v>
      </c>
      <c r="D87" s="7"/>
      <c r="F87" s="7"/>
      <c r="G87" s="28"/>
    </row>
    <row r="88" spans="1:9" x14ac:dyDescent="0.65">
      <c r="A88" s="29" t="s">
        <v>2</v>
      </c>
      <c r="B88" s="16">
        <v>55.110108699999998</v>
      </c>
      <c r="D88" s="7"/>
      <c r="F88" s="7"/>
      <c r="G88" s="28"/>
    </row>
    <row r="89" spans="1:9" x14ac:dyDescent="0.65">
      <c r="A89" s="29" t="s">
        <v>3</v>
      </c>
      <c r="B89" s="47">
        <v>81.172741999999985</v>
      </c>
      <c r="D89" s="7"/>
      <c r="F89" s="7"/>
      <c r="G89" s="28"/>
    </row>
    <row r="90" spans="1:9" x14ac:dyDescent="0.65">
      <c r="A90" s="29" t="s">
        <v>4</v>
      </c>
      <c r="B90" s="47">
        <v>64.952575299999992</v>
      </c>
      <c r="G90" s="32"/>
    </row>
    <row r="91" spans="1:9" x14ac:dyDescent="0.65">
      <c r="A91" s="29" t="s">
        <v>5</v>
      </c>
      <c r="B91" s="47">
        <v>63.068708700000002</v>
      </c>
      <c r="C91" s="27"/>
      <c r="G91" s="32"/>
    </row>
    <row r="92" spans="1:9" x14ac:dyDescent="0.65">
      <c r="A92" s="29" t="s">
        <v>6</v>
      </c>
      <c r="B92" s="47">
        <v>74.61499529999999</v>
      </c>
      <c r="G92" s="32"/>
    </row>
    <row r="93" spans="1:9" x14ac:dyDescent="0.65">
      <c r="A93" s="29" t="s">
        <v>7</v>
      </c>
      <c r="B93" s="47">
        <v>68.877415299999996</v>
      </c>
      <c r="G93" s="32"/>
      <c r="I93" s="34"/>
    </row>
    <row r="94" spans="1:9" x14ac:dyDescent="0.65">
      <c r="A94" s="29" t="s">
        <v>8</v>
      </c>
      <c r="B94" s="47">
        <v>35.988448699999992</v>
      </c>
      <c r="G94" s="32"/>
      <c r="I94" s="34"/>
    </row>
    <row r="95" spans="1:9" x14ac:dyDescent="0.65">
      <c r="A95" s="29" t="s">
        <v>9</v>
      </c>
      <c r="B95" s="47">
        <v>78.135375300000007</v>
      </c>
      <c r="C95" s="27"/>
      <c r="G95" s="32"/>
      <c r="I95" s="34"/>
    </row>
    <row r="96" spans="1:9" x14ac:dyDescent="0.65">
      <c r="A96" s="29" t="s">
        <v>10</v>
      </c>
      <c r="B96" s="47">
        <v>82.493762000000004</v>
      </c>
      <c r="C96" s="27"/>
      <c r="E96" s="27"/>
      <c r="G96" s="32"/>
      <c r="I96" s="34"/>
    </row>
    <row r="97" spans="1:9" x14ac:dyDescent="0.65">
      <c r="A97" s="33" t="s">
        <v>11</v>
      </c>
      <c r="B97" s="49">
        <v>86.884841999999992</v>
      </c>
      <c r="E97" s="27"/>
      <c r="F97" s="27"/>
      <c r="G97" s="28"/>
      <c r="I97" s="34"/>
    </row>
    <row r="99" spans="1:9" x14ac:dyDescent="0.65">
      <c r="A99" s="1" t="s">
        <v>65</v>
      </c>
      <c r="B99" s="35"/>
      <c r="C99" s="7"/>
      <c r="D99" s="1" t="s">
        <v>65</v>
      </c>
      <c r="E99" s="7"/>
      <c r="F99" s="7"/>
      <c r="G99" s="7"/>
      <c r="H99" s="1" t="s">
        <v>65</v>
      </c>
    </row>
    <row r="100" spans="1:9" x14ac:dyDescent="0.65">
      <c r="A100" s="26" t="s">
        <v>13</v>
      </c>
      <c r="B100" s="16">
        <v>24.684908000000004</v>
      </c>
      <c r="C100" s="7"/>
      <c r="D100" s="4"/>
      <c r="E100" s="9" t="s">
        <v>12</v>
      </c>
      <c r="F100" s="10" t="s">
        <v>23</v>
      </c>
      <c r="G100" s="7"/>
      <c r="H100" s="16" t="s">
        <v>28</v>
      </c>
      <c r="I100" s="34"/>
    </row>
    <row r="101" spans="1:9" x14ac:dyDescent="0.65">
      <c r="A101" s="29" t="s">
        <v>14</v>
      </c>
      <c r="B101" s="48">
        <v>89.944828000000001</v>
      </c>
      <c r="C101" s="7"/>
      <c r="D101" s="19" t="s">
        <v>0</v>
      </c>
      <c r="E101" s="20">
        <f>AVERAGE(B100:B109)</f>
        <v>77.955137999999991</v>
      </c>
      <c r="F101" s="21">
        <f>AVERAGE(B110:B119)</f>
        <v>185.84486200000001</v>
      </c>
      <c r="G101" s="32"/>
      <c r="H101" s="36" t="s">
        <v>40</v>
      </c>
    </row>
    <row r="102" spans="1:9" x14ac:dyDescent="0.65">
      <c r="A102" s="29" t="s">
        <v>15</v>
      </c>
      <c r="B102" s="48">
        <v>47.204748000000002</v>
      </c>
      <c r="C102" s="7"/>
      <c r="D102" s="22" t="s">
        <v>1</v>
      </c>
      <c r="E102" s="23">
        <f>STDEV(B100:B109)/SQRT(COUNT(B100:B109))</f>
        <v>9.9882905362096661</v>
      </c>
      <c r="F102" s="24">
        <f>STDEV(B110:B119)/SQRT(COUNT(B110:B119))</f>
        <v>16.106886054103533</v>
      </c>
      <c r="H102" s="15" t="s">
        <v>48</v>
      </c>
    </row>
    <row r="103" spans="1:9" x14ac:dyDescent="0.65">
      <c r="A103" s="29" t="s">
        <v>16</v>
      </c>
      <c r="B103" s="48">
        <v>138.35844799999998</v>
      </c>
      <c r="C103" s="7"/>
    </row>
    <row r="104" spans="1:9" x14ac:dyDescent="0.65">
      <c r="A104" s="29" t="s">
        <v>17</v>
      </c>
      <c r="B104" s="48">
        <v>72.030428000000001</v>
      </c>
      <c r="C104" s="7"/>
      <c r="D104" s="7"/>
      <c r="E104" s="7"/>
      <c r="F104" s="7"/>
      <c r="G104" s="7"/>
    </row>
    <row r="105" spans="1:9" x14ac:dyDescent="0.65">
      <c r="A105" s="29" t="s">
        <v>18</v>
      </c>
      <c r="B105" s="48">
        <v>71.269728000000001</v>
      </c>
      <c r="C105" s="7"/>
      <c r="D105" s="7"/>
      <c r="E105" s="7"/>
      <c r="F105" s="7"/>
      <c r="G105" s="37"/>
    </row>
    <row r="106" spans="1:9" x14ac:dyDescent="0.65">
      <c r="A106" s="29" t="s">
        <v>19</v>
      </c>
      <c r="B106" s="47">
        <v>61.269728000000001</v>
      </c>
      <c r="C106" s="7"/>
      <c r="D106" s="7"/>
      <c r="E106" s="7"/>
      <c r="F106" s="7"/>
      <c r="G106" s="7"/>
    </row>
    <row r="107" spans="1:9" x14ac:dyDescent="0.65">
      <c r="A107" s="29" t="s">
        <v>20</v>
      </c>
      <c r="B107" s="47">
        <v>96.551828</v>
      </c>
      <c r="C107" s="7"/>
      <c r="D107" s="7"/>
      <c r="F107" s="7"/>
      <c r="G107" s="7"/>
    </row>
    <row r="108" spans="1:9" x14ac:dyDescent="0.65">
      <c r="A108" s="29" t="s">
        <v>21</v>
      </c>
      <c r="B108" s="47">
        <v>74.117587999999998</v>
      </c>
      <c r="C108" s="7"/>
      <c r="D108" s="7"/>
      <c r="E108" s="7"/>
      <c r="F108" s="7"/>
      <c r="G108" s="7"/>
    </row>
    <row r="109" spans="1:9" x14ac:dyDescent="0.65">
      <c r="A109" s="33" t="s">
        <v>22</v>
      </c>
      <c r="B109" s="50">
        <v>104.119148</v>
      </c>
      <c r="C109" s="7"/>
      <c r="D109" s="7"/>
      <c r="E109" s="7"/>
      <c r="F109" s="7"/>
      <c r="G109" s="7"/>
    </row>
    <row r="110" spans="1:9" x14ac:dyDescent="0.65">
      <c r="A110" s="29" t="s">
        <v>2</v>
      </c>
      <c r="B110" s="51">
        <v>206.551828</v>
      </c>
      <c r="C110" s="7"/>
      <c r="D110" s="7"/>
      <c r="E110" s="7"/>
      <c r="F110" s="7"/>
      <c r="G110" s="7"/>
    </row>
    <row r="111" spans="1:9" x14ac:dyDescent="0.65">
      <c r="A111" s="29" t="s">
        <v>3</v>
      </c>
      <c r="B111" s="48">
        <v>156.35532799999999</v>
      </c>
      <c r="C111" s="7"/>
      <c r="D111" s="7"/>
      <c r="E111" s="7"/>
      <c r="F111" s="7"/>
      <c r="G111" s="7"/>
    </row>
    <row r="112" spans="1:9" x14ac:dyDescent="0.65">
      <c r="A112" s="29" t="s">
        <v>4</v>
      </c>
      <c r="B112" s="48">
        <v>151.09384800000001</v>
      </c>
    </row>
    <row r="113" spans="1:8" x14ac:dyDescent="0.65">
      <c r="A113" s="29" t="s">
        <v>5</v>
      </c>
      <c r="B113" s="48">
        <v>251.24754799999999</v>
      </c>
    </row>
    <row r="114" spans="1:8" x14ac:dyDescent="0.65">
      <c r="A114" s="29" t="s">
        <v>6</v>
      </c>
      <c r="B114" s="47">
        <v>268.09384799999998</v>
      </c>
    </row>
    <row r="115" spans="1:8" x14ac:dyDescent="0.65">
      <c r="A115" s="29" t="s">
        <v>7</v>
      </c>
      <c r="B115" s="47">
        <v>165.116028</v>
      </c>
    </row>
    <row r="116" spans="1:8" x14ac:dyDescent="0.65">
      <c r="A116" s="29" t="s">
        <v>8</v>
      </c>
      <c r="B116" s="47">
        <v>223.05260799999999</v>
      </c>
    </row>
    <row r="117" spans="1:8" x14ac:dyDescent="0.65">
      <c r="A117" s="29" t="s">
        <v>9</v>
      </c>
      <c r="B117" s="47">
        <v>163.83392799999999</v>
      </c>
    </row>
    <row r="118" spans="1:8" x14ac:dyDescent="0.65">
      <c r="A118" s="29" t="s">
        <v>10</v>
      </c>
      <c r="B118" s="48">
        <v>172.89890800000001</v>
      </c>
    </row>
    <row r="119" spans="1:8" x14ac:dyDescent="0.65">
      <c r="A119" s="33" t="s">
        <v>11</v>
      </c>
      <c r="B119" s="50">
        <v>100.204748</v>
      </c>
    </row>
    <row r="122" spans="1:8" x14ac:dyDescent="0.65">
      <c r="A122" s="1" t="s">
        <v>66</v>
      </c>
      <c r="B122" s="38"/>
      <c r="C122" s="38"/>
      <c r="D122" s="1" t="s">
        <v>66</v>
      </c>
      <c r="E122" s="7"/>
      <c r="F122" s="7"/>
      <c r="H122" s="1" t="s">
        <v>66</v>
      </c>
    </row>
    <row r="123" spans="1:8" x14ac:dyDescent="0.65">
      <c r="A123" s="39" t="s">
        <v>13</v>
      </c>
      <c r="B123" s="8">
        <v>1.1557310000000001</v>
      </c>
      <c r="D123" s="4"/>
      <c r="E123" s="9" t="s">
        <v>12</v>
      </c>
      <c r="F123" s="10" t="s">
        <v>23</v>
      </c>
      <c r="H123" s="16" t="s">
        <v>69</v>
      </c>
    </row>
    <row r="124" spans="1:8" x14ac:dyDescent="0.65">
      <c r="A124" s="40" t="s">
        <v>14</v>
      </c>
      <c r="B124" s="18">
        <v>0.800566</v>
      </c>
      <c r="D124" s="19" t="s">
        <v>0</v>
      </c>
      <c r="E124" s="41">
        <f>AVERAGE(B123:B125)</f>
        <v>1</v>
      </c>
      <c r="F124" s="31">
        <f>AVERAGE(B126:B128)</f>
        <v>1.8530466666666667</v>
      </c>
      <c r="H124" s="18" t="s">
        <v>68</v>
      </c>
    </row>
    <row r="125" spans="1:8" x14ac:dyDescent="0.65">
      <c r="A125" s="40" t="s">
        <v>15</v>
      </c>
      <c r="B125" s="18">
        <v>1.043703</v>
      </c>
      <c r="D125" s="22" t="s">
        <v>1</v>
      </c>
      <c r="E125" s="42">
        <f>STDEV(B123:B125)/SQRT(COUNT(B123:B125))</f>
        <v>0.10483003460045884</v>
      </c>
      <c r="F125" s="43">
        <f>STDEV(B126:B128)/SQRT(COUNT(B126:B128))</f>
        <v>1.4343764037998516E-2</v>
      </c>
      <c r="H125" s="46" t="s">
        <v>49</v>
      </c>
    </row>
    <row r="126" spans="1:8" x14ac:dyDescent="0.65">
      <c r="A126" s="39" t="s">
        <v>2</v>
      </c>
      <c r="B126" s="8">
        <v>1.8363529999999999</v>
      </c>
    </row>
    <row r="127" spans="1:8" x14ac:dyDescent="0.65">
      <c r="A127" s="40" t="s">
        <v>25</v>
      </c>
      <c r="B127" s="18">
        <v>1.8815980000000001</v>
      </c>
      <c r="E127" s="41"/>
    </row>
    <row r="128" spans="1:8" x14ac:dyDescent="0.65">
      <c r="A128" s="44" t="s">
        <v>26</v>
      </c>
      <c r="B128" s="15">
        <v>1.841189</v>
      </c>
    </row>
    <row r="129" spans="1:8" x14ac:dyDescent="0.65">
      <c r="A129" s="7"/>
      <c r="B129" s="3"/>
    </row>
    <row r="130" spans="1:8" x14ac:dyDescent="0.65">
      <c r="B130" s="3"/>
    </row>
    <row r="131" spans="1:8" x14ac:dyDescent="0.65">
      <c r="A131" s="1" t="s">
        <v>67</v>
      </c>
      <c r="B131" s="38"/>
      <c r="C131" s="38"/>
      <c r="D131" s="1" t="s">
        <v>67</v>
      </c>
      <c r="E131" s="7"/>
      <c r="F131" s="7"/>
      <c r="H131" s="1" t="s">
        <v>67</v>
      </c>
    </row>
    <row r="132" spans="1:8" x14ac:dyDescent="0.65">
      <c r="A132" s="39" t="s">
        <v>13</v>
      </c>
      <c r="B132" s="8">
        <v>1.054772</v>
      </c>
      <c r="D132" s="4"/>
      <c r="E132" s="9" t="s">
        <v>12</v>
      </c>
      <c r="F132" s="10" t="s">
        <v>23</v>
      </c>
      <c r="G132" s="7"/>
      <c r="H132" s="16" t="s">
        <v>69</v>
      </c>
    </row>
    <row r="133" spans="1:8" x14ac:dyDescent="0.65">
      <c r="A133" s="40" t="s">
        <v>14</v>
      </c>
      <c r="B133" s="18">
        <v>0.79852699999999999</v>
      </c>
      <c r="D133" s="19" t="s">
        <v>0</v>
      </c>
      <c r="E133" s="41">
        <f>AVERAGE(B132:B134)</f>
        <v>1</v>
      </c>
      <c r="F133" s="31">
        <f>AVERAGE(B135:B137)</f>
        <v>3.0014160000000003</v>
      </c>
      <c r="G133" s="45"/>
      <c r="H133" s="18" t="s">
        <v>38</v>
      </c>
    </row>
    <row r="134" spans="1:8" x14ac:dyDescent="0.65">
      <c r="A134" s="40" t="s">
        <v>15</v>
      </c>
      <c r="B134" s="18">
        <v>1.146701</v>
      </c>
      <c r="D134" s="22" t="s">
        <v>1</v>
      </c>
      <c r="E134" s="42">
        <f>STDEV(B132:B134)/SQRT(COUNT(B132:B134))</f>
        <v>0.10417335320992592</v>
      </c>
      <c r="F134" s="43">
        <f>STDEV(B135:B137)/SQRT(COUNT(B135:B137))</f>
        <v>0.28043043234820147</v>
      </c>
      <c r="H134" s="15" t="s">
        <v>50</v>
      </c>
    </row>
    <row r="135" spans="1:8" x14ac:dyDescent="0.65">
      <c r="A135" s="39" t="s">
        <v>2</v>
      </c>
      <c r="B135" s="8">
        <v>2.4417759999999999</v>
      </c>
    </row>
    <row r="136" spans="1:8" x14ac:dyDescent="0.65">
      <c r="A136" s="40" t="s">
        <v>25</v>
      </c>
      <c r="B136" s="18">
        <v>3.2492049999999999</v>
      </c>
    </row>
    <row r="137" spans="1:8" x14ac:dyDescent="0.65">
      <c r="A137" s="44" t="s">
        <v>26</v>
      </c>
      <c r="B137" s="15">
        <v>3.3132670000000002</v>
      </c>
    </row>
    <row r="138" spans="1:8" x14ac:dyDescent="0.65">
      <c r="B138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Extended Figure3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Yfan F</cp:lastModifiedBy>
  <dcterms:created xsi:type="dcterms:W3CDTF">2015-06-05T18:19:34Z</dcterms:created>
  <dcterms:modified xsi:type="dcterms:W3CDTF">2026-07-18T18:26:58Z</dcterms:modified>
</cp:coreProperties>
</file>