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-Feng-Nature\20260717-word\source data\"/>
    </mc:Choice>
  </mc:AlternateContent>
  <xr:revisionPtr revIDLastSave="0" documentId="13_ncr:1_{2CFB602F-7132-4F4E-B72B-4D3270D12287}" xr6:coauthVersionLast="47" xr6:coauthVersionMax="47" xr10:uidLastSave="{00000000-0000-0000-0000-000000000000}"/>
  <bookViews>
    <workbookView xWindow="-90" yWindow="-90" windowWidth="17460" windowHeight="10260" tabRatio="838" xr2:uid="{00000000-000D-0000-FFFF-FFFF00000000}"/>
  </bookViews>
  <sheets>
    <sheet name="Extended Figure4" sheetId="7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4" i="7" l="1"/>
  <c r="Q9" i="7"/>
  <c r="Q5" i="7"/>
  <c r="Q4" i="7"/>
  <c r="F131" i="7"/>
  <c r="F130" i="7"/>
  <c r="G131" i="7" l="1"/>
  <c r="G130" i="7"/>
  <c r="G117" i="7"/>
  <c r="F117" i="7"/>
  <c r="G116" i="7"/>
  <c r="F116" i="7"/>
  <c r="G107" i="7"/>
  <c r="F107" i="7"/>
  <c r="G106" i="7"/>
  <c r="F106" i="7"/>
  <c r="G101" i="7"/>
  <c r="F101" i="7"/>
  <c r="G100" i="7"/>
  <c r="F100" i="7"/>
  <c r="G91" i="7"/>
  <c r="F91" i="7"/>
  <c r="G90" i="7"/>
  <c r="F90" i="7"/>
  <c r="G85" i="7"/>
  <c r="F85" i="7"/>
  <c r="G84" i="7"/>
  <c r="F84" i="7"/>
  <c r="G75" i="7"/>
  <c r="F75" i="7"/>
  <c r="G74" i="7"/>
  <c r="F74" i="7"/>
  <c r="G69" i="7"/>
  <c r="F69" i="7"/>
  <c r="G68" i="7"/>
  <c r="F68" i="7"/>
  <c r="G37" i="7" l="1"/>
  <c r="F37" i="7"/>
  <c r="K9" i="7" l="1"/>
  <c r="G53" i="7"/>
  <c r="F53" i="7"/>
  <c r="G52" i="7"/>
  <c r="F52" i="7"/>
  <c r="G38" i="7"/>
  <c r="F38" i="7"/>
  <c r="Q32" i="7"/>
  <c r="P32" i="7"/>
  <c r="K32" i="7"/>
  <c r="J32" i="7"/>
  <c r="Q31" i="7"/>
  <c r="P31" i="7"/>
  <c r="K31" i="7"/>
  <c r="J31" i="7"/>
  <c r="Q27" i="7"/>
  <c r="P27" i="7"/>
  <c r="K27" i="7"/>
  <c r="J27" i="7"/>
  <c r="Q26" i="7"/>
  <c r="P26" i="7"/>
  <c r="K26" i="7"/>
  <c r="J26" i="7"/>
  <c r="Q22" i="7"/>
  <c r="P22" i="7"/>
  <c r="K22" i="7"/>
  <c r="J22" i="7"/>
  <c r="Q21" i="7"/>
  <c r="P21" i="7"/>
  <c r="K21" i="7"/>
  <c r="J21" i="7"/>
  <c r="Q15" i="7"/>
  <c r="P15" i="7"/>
  <c r="P14" i="7"/>
  <c r="P10" i="7"/>
  <c r="Q10" i="7"/>
  <c r="P9" i="7"/>
  <c r="P5" i="7"/>
  <c r="P4" i="7"/>
  <c r="K15" i="7"/>
  <c r="J15" i="7"/>
  <c r="K14" i="7"/>
  <c r="J14" i="7"/>
  <c r="K10" i="7"/>
  <c r="J10" i="7"/>
  <c r="J9" i="7"/>
  <c r="K4" i="7"/>
  <c r="J4" i="7"/>
  <c r="K5" i="7"/>
  <c r="J5" i="7"/>
</calcChain>
</file>

<file path=xl/sharedStrings.xml><?xml version="1.0" encoding="utf-8"?>
<sst xmlns="http://schemas.openxmlformats.org/spreadsheetml/2006/main" count="333" uniqueCount="88">
  <si>
    <t>Average</t>
  </si>
  <si>
    <t>SEM</t>
  </si>
  <si>
    <t>Sema1</t>
    <phoneticPr fontId="1" type="noConversion"/>
  </si>
  <si>
    <t>Sema2</t>
  </si>
  <si>
    <t>Sema3</t>
  </si>
  <si>
    <t>Sema4</t>
  </si>
  <si>
    <t>Sema5</t>
  </si>
  <si>
    <t>Sema6</t>
  </si>
  <si>
    <t>Ctrl</t>
    <phoneticPr fontId="1" type="noConversion"/>
  </si>
  <si>
    <t>Ctrl1</t>
    <phoneticPr fontId="1" type="noConversion"/>
  </si>
  <si>
    <t>Ctrl2</t>
  </si>
  <si>
    <t>Ctrl3</t>
  </si>
  <si>
    <t>Ctrl4</t>
  </si>
  <si>
    <t>Ctrl5</t>
  </si>
  <si>
    <t>Ctrl6</t>
  </si>
  <si>
    <t>Sema</t>
    <phoneticPr fontId="1" type="noConversion"/>
  </si>
  <si>
    <t xml:space="preserve">  Ccl5    </t>
  </si>
  <si>
    <t xml:space="preserve">  Ccl5    </t>
    <phoneticPr fontId="1" type="noConversion"/>
  </si>
  <si>
    <t xml:space="preserve">Ccl4        </t>
  </si>
  <si>
    <t xml:space="preserve">Ccl4        </t>
    <phoneticPr fontId="1" type="noConversion"/>
  </si>
  <si>
    <t>P16</t>
    <phoneticPr fontId="1" type="noConversion"/>
  </si>
  <si>
    <t>P21</t>
    <phoneticPr fontId="1" type="noConversion"/>
  </si>
  <si>
    <t>Sema5</t>
    <phoneticPr fontId="1" type="noConversion"/>
  </si>
  <si>
    <t>Sema6</t>
    <phoneticPr fontId="1" type="noConversion"/>
  </si>
  <si>
    <t>p=0.0274</t>
    <phoneticPr fontId="1" type="noConversion"/>
  </si>
  <si>
    <t>p=0.0841</t>
    <phoneticPr fontId="1" type="noConversion"/>
  </si>
  <si>
    <t>p=0.0218</t>
    <phoneticPr fontId="1" type="noConversion"/>
  </si>
  <si>
    <t>p=0.0083</t>
    <phoneticPr fontId="1" type="noConversion"/>
  </si>
  <si>
    <t>p=0.0107</t>
    <phoneticPr fontId="1" type="noConversion"/>
  </si>
  <si>
    <t>p = 0.0002</t>
  </si>
  <si>
    <t>p=0.0065</t>
    <phoneticPr fontId="1" type="noConversion"/>
  </si>
  <si>
    <t>p = 0.0011</t>
    <phoneticPr fontId="1" type="noConversion"/>
  </si>
  <si>
    <t>p =0.0145</t>
    <phoneticPr fontId="1" type="noConversion"/>
  </si>
  <si>
    <t>p =0.0012</t>
    <phoneticPr fontId="1" type="noConversion"/>
  </si>
  <si>
    <t>p =0.0010</t>
    <phoneticPr fontId="1" type="noConversion"/>
  </si>
  <si>
    <t>p =0.0179</t>
    <phoneticPr fontId="1" type="noConversion"/>
  </si>
  <si>
    <t>p =0.0108</t>
    <phoneticPr fontId="1" type="noConversion"/>
  </si>
  <si>
    <t>p =0.0022</t>
    <phoneticPr fontId="1" type="noConversion"/>
  </si>
  <si>
    <t>p =0.0076</t>
    <phoneticPr fontId="1" type="noConversion"/>
  </si>
  <si>
    <t>p =0.0088</t>
    <phoneticPr fontId="1" type="noConversion"/>
  </si>
  <si>
    <t>p =0.0037</t>
    <phoneticPr fontId="1" type="noConversion"/>
  </si>
  <si>
    <t>p=0.0150</t>
    <phoneticPr fontId="1" type="noConversion"/>
  </si>
  <si>
    <t>p =0.0038</t>
    <phoneticPr fontId="1" type="noConversion"/>
  </si>
  <si>
    <t>Beta regression</t>
    <phoneticPr fontId="1" type="noConversion"/>
  </si>
  <si>
    <t xml:space="preserve">Beta regression </t>
    <phoneticPr fontId="1" type="noConversion"/>
  </si>
  <si>
    <t>Mean difference=-0.5003</t>
    <phoneticPr fontId="1" type="noConversion"/>
  </si>
  <si>
    <t>Mean difference=-0.4197</t>
    <phoneticPr fontId="1" type="noConversion"/>
  </si>
  <si>
    <t>Mean difference=-0.5374</t>
    <phoneticPr fontId="1" type="noConversion"/>
  </si>
  <si>
    <t>Mean difference=-0.711</t>
    <phoneticPr fontId="1" type="noConversion"/>
  </si>
  <si>
    <t>Mean difference=-0.6893</t>
    <phoneticPr fontId="1" type="noConversion"/>
  </si>
  <si>
    <t>Mean difference=-0.6571</t>
    <phoneticPr fontId="1" type="noConversion"/>
  </si>
  <si>
    <t>Mean difference=-0.5513</t>
    <phoneticPr fontId="1" type="noConversion"/>
  </si>
  <si>
    <t>Mean difference=-0.5465</t>
    <phoneticPr fontId="1" type="noConversion"/>
  </si>
  <si>
    <t>Mean difference=-0.5616</t>
    <phoneticPr fontId="1" type="noConversion"/>
  </si>
  <si>
    <t>Mean difference=-0.6578</t>
    <phoneticPr fontId="1" type="noConversion"/>
  </si>
  <si>
    <t>Mean difference=-0.4859</t>
    <phoneticPr fontId="1" type="noConversion"/>
  </si>
  <si>
    <t>Hodges-Lehmann difference=-0.4102</t>
    <phoneticPr fontId="1" type="noConversion"/>
  </si>
  <si>
    <t>Hodges-Lehmann difference=-0.4162</t>
    <phoneticPr fontId="1" type="noConversion"/>
  </si>
  <si>
    <t>Mean difference=-0.6779</t>
    <phoneticPr fontId="1" type="noConversion"/>
  </si>
  <si>
    <t>Mean difference=-0.6696</t>
    <phoneticPr fontId="1" type="noConversion"/>
  </si>
  <si>
    <t>Mean difference=-0.5708</t>
    <phoneticPr fontId="1" type="noConversion"/>
  </si>
  <si>
    <t>Mean difference=-0.6701</t>
    <phoneticPr fontId="1" type="noConversion"/>
  </si>
  <si>
    <t>Mean difference=-0.5193</t>
    <phoneticPr fontId="1" type="noConversion"/>
  </si>
  <si>
    <t>p =0.0206</t>
    <phoneticPr fontId="1" type="noConversion"/>
  </si>
  <si>
    <t>Hodges-Lehmann difference=-1.975</t>
    <phoneticPr fontId="1" type="noConversion"/>
  </si>
  <si>
    <t>p =0.0072</t>
    <phoneticPr fontId="1" type="noConversion"/>
  </si>
  <si>
    <t xml:space="preserve">β (logit link)=  -0.8787 </t>
    <phoneticPr fontId="1" type="noConversion"/>
  </si>
  <si>
    <t>β (logit link)= -0.9402</t>
    <phoneticPr fontId="1" type="noConversion"/>
  </si>
  <si>
    <t>β (logit link)= -0.4282</t>
    <phoneticPr fontId="1" type="noConversion"/>
  </si>
  <si>
    <t>Extended Figure4a</t>
    <phoneticPr fontId="1" type="noConversion"/>
  </si>
  <si>
    <t>Extended Figure4b</t>
    <phoneticPr fontId="1" type="noConversion"/>
  </si>
  <si>
    <t>Extended Figure4d</t>
    <phoneticPr fontId="1" type="noConversion"/>
  </si>
  <si>
    <t>Extended Figure4f</t>
    <phoneticPr fontId="1" type="noConversion"/>
  </si>
  <si>
    <t>Extended Figure4g</t>
    <phoneticPr fontId="1" type="noConversion"/>
  </si>
  <si>
    <t>Extended Figure4h</t>
    <phoneticPr fontId="1" type="noConversion"/>
  </si>
  <si>
    <t>Extended Figure4i</t>
    <phoneticPr fontId="1" type="noConversion"/>
  </si>
  <si>
    <t>Extended Figure4k</t>
    <phoneticPr fontId="1" type="noConversion"/>
  </si>
  <si>
    <t>Extended Figure4m</t>
    <phoneticPr fontId="1" type="noConversion"/>
  </si>
  <si>
    <r>
      <t>p=1.1×10</t>
    </r>
    <r>
      <rPr>
        <vertAlign val="superscript"/>
        <sz val="11"/>
        <rFont val="Arial"/>
        <family val="2"/>
      </rPr>
      <t>-11</t>
    </r>
    <phoneticPr fontId="1" type="noConversion"/>
  </si>
  <si>
    <t>Cxcl10</t>
    <phoneticPr fontId="1" type="noConversion"/>
  </si>
  <si>
    <t xml:space="preserve">Il6         </t>
  </si>
  <si>
    <t>Il6</t>
  </si>
  <si>
    <t xml:space="preserve"> Il1β        </t>
  </si>
  <si>
    <t xml:space="preserve">Tnfα      </t>
  </si>
  <si>
    <t>One-sided Mann-Whitney U test</t>
  </si>
  <si>
    <t>One-sided Student’s t-test</t>
  </si>
  <si>
    <t>One-sided Welch’s t-test</t>
  </si>
  <si>
    <t xml:space="preserve"> Il1β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</si>
</sst>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0.000_);[Red]\(0.000\)"/>
    <numFmt numFmtId="177" formatCode="0.0000_);[Red]\(0.0000\)"/>
    <numFmt numFmtId="178" formatCode="0.0_);[Red]\(0.0\)"/>
    <numFmt numFmtId="179" formatCode="0_);[Red]\(0\)"/>
    <numFmt numFmtId="180" formatCode="0.00000_);[Red]\(0.00000\)"/>
  </numFmts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sz val="11"/>
      <name val="Arial"/>
      <family val="2"/>
    </font>
    <font>
      <sz val="11"/>
      <color theme="1"/>
      <name val="等线"/>
      <family val="2"/>
      <scheme val="minor"/>
    </font>
    <font>
      <vertAlign val="superscript"/>
      <sz val="1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44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</cellStyleXfs>
  <cellXfs count="43">
    <xf numFmtId="0" fontId="0" fillId="0" borderId="0" xfId="0"/>
    <xf numFmtId="176" fontId="3" fillId="0" borderId="10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1" applyNumberFormat="1" applyFont="1" applyAlignment="1">
      <alignment horizontal="left" vertical="center"/>
    </xf>
    <xf numFmtId="176" fontId="3" fillId="0" borderId="0" xfId="1" applyNumberFormat="1" applyFont="1" applyAlignment="1">
      <alignment horizontal="center" vertical="center"/>
    </xf>
    <xf numFmtId="176" fontId="3" fillId="0" borderId="10" xfId="1" applyNumberFormat="1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1" xfId="1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176" fontId="3" fillId="0" borderId="3" xfId="1" applyNumberFormat="1" applyFont="1" applyBorder="1" applyAlignment="1">
      <alignment horizontal="center" vertical="center"/>
    </xf>
    <xf numFmtId="176" fontId="3" fillId="0" borderId="5" xfId="1" applyNumberFormat="1" applyFont="1" applyBorder="1" applyAlignment="1">
      <alignment horizontal="center" vertical="center"/>
    </xf>
    <xf numFmtId="176" fontId="3" fillId="0" borderId="12" xfId="1" applyNumberFormat="1" applyFont="1" applyBorder="1" applyAlignment="1">
      <alignment horizontal="center" vertical="center"/>
    </xf>
    <xf numFmtId="176" fontId="3" fillId="0" borderId="2" xfId="1" applyNumberFormat="1" applyFont="1" applyBorder="1" applyAlignment="1">
      <alignment horizontal="center" vertical="center"/>
    </xf>
    <xf numFmtId="176" fontId="3" fillId="0" borderId="4" xfId="1" applyNumberFormat="1" applyFont="1" applyBorder="1" applyAlignment="1">
      <alignment horizontal="center" vertical="center"/>
    </xf>
    <xf numFmtId="176" fontId="3" fillId="0" borderId="6" xfId="1" applyNumberFormat="1" applyFont="1" applyBorder="1" applyAlignment="1">
      <alignment horizontal="center" vertical="center"/>
    </xf>
    <xf numFmtId="176" fontId="3" fillId="0" borderId="9" xfId="1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178" fontId="3" fillId="0" borderId="2" xfId="1" applyNumberFormat="1" applyFont="1" applyBorder="1" applyAlignment="1">
      <alignment horizontal="center" vertical="center"/>
    </xf>
    <xf numFmtId="178" fontId="3" fillId="0" borderId="4" xfId="1" applyNumberFormat="1" applyFont="1" applyBorder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6" xfId="1" applyNumberFormat="1" applyFont="1" applyBorder="1" applyAlignment="1">
      <alignment horizontal="center" vertical="center"/>
    </xf>
    <xf numFmtId="179" fontId="3" fillId="0" borderId="4" xfId="1" applyNumberFormat="1" applyFont="1" applyBorder="1" applyAlignment="1">
      <alignment horizontal="center" vertical="center"/>
    </xf>
    <xf numFmtId="179" fontId="3" fillId="0" borderId="2" xfId="1" applyNumberFormat="1" applyFont="1" applyBorder="1" applyAlignment="1">
      <alignment horizontal="center" vertical="center"/>
    </xf>
    <xf numFmtId="179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  <xf numFmtId="180" fontId="3" fillId="0" borderId="4" xfId="0" applyNumberFormat="1" applyFont="1" applyBorder="1" applyAlignment="1">
      <alignment horizontal="center" vertical="center"/>
    </xf>
    <xf numFmtId="180" fontId="3" fillId="0" borderId="6" xfId="0" applyNumberFormat="1" applyFont="1" applyBorder="1" applyAlignment="1">
      <alignment horizontal="center" vertical="center"/>
    </xf>
    <xf numFmtId="180" fontId="3" fillId="0" borderId="10" xfId="0" applyNumberFormat="1" applyFont="1" applyBorder="1" applyAlignment="1">
      <alignment horizontal="center" vertical="center"/>
    </xf>
    <xf numFmtId="180" fontId="3" fillId="0" borderId="11" xfId="0" applyNumberFormat="1" applyFont="1" applyBorder="1" applyAlignment="1">
      <alignment horizontal="center" vertical="center"/>
    </xf>
    <xf numFmtId="180" fontId="3" fillId="0" borderId="12" xfId="0" applyNumberFormat="1" applyFont="1" applyBorder="1" applyAlignment="1">
      <alignment horizontal="center" vertical="center"/>
    </xf>
    <xf numFmtId="176" fontId="3" fillId="0" borderId="1" xfId="1" applyNumberFormat="1" applyFont="1" applyBorder="1" applyAlignment="1">
      <alignment vertical="center"/>
    </xf>
  </cellXfs>
  <cellStyles count="5">
    <cellStyle name="標準 2" xfId="2" xr:uid="{202538EC-8F5E-444A-9E51-72A021ED67B3}"/>
    <cellStyle name="常规" xfId="0" builtinId="0"/>
    <cellStyle name="常规 2" xfId="1" xr:uid="{B8A529DF-6BD3-4395-9B0E-F98EE53A3D4E}"/>
    <cellStyle name="货币 2" xfId="3" xr:uid="{46C873E3-22F4-474F-8D44-9E5F6EF65B76}"/>
    <cellStyle name="千位分隔 2" xfId="4" xr:uid="{3EB854CE-6B6F-45C9-9F5F-74D875B905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37F81-6F97-4EF2-AF8D-AE80B815FC09}">
  <dimension ref="A1:S140"/>
  <sheetViews>
    <sheetView tabSelected="1" zoomScale="55" zoomScaleNormal="55" workbookViewId="0">
      <selection activeCell="L102" sqref="L102"/>
    </sheetView>
  </sheetViews>
  <sheetFormatPr defaultRowHeight="14.25" x14ac:dyDescent="0.65"/>
  <cols>
    <col min="1" max="1" width="7.2578125" style="2" customWidth="1"/>
    <col min="2" max="2" width="8.171875" style="2" customWidth="1"/>
    <col min="3" max="3" width="13.6953125" style="2" customWidth="1"/>
    <col min="4" max="5" width="8.73828125" style="2" bestFit="1" customWidth="1"/>
    <col min="6" max="6" width="9.8671875" style="2" bestFit="1" customWidth="1"/>
    <col min="7" max="7" width="9.60546875" style="2" bestFit="1" customWidth="1"/>
    <col min="8" max="8" width="6.6953125" style="2" customWidth="1"/>
    <col min="9" max="9" width="20.21484375" style="2" customWidth="1"/>
    <col min="10" max="10" width="8.6953125" style="2" customWidth="1"/>
    <col min="11" max="11" width="8.73828125" style="2" bestFit="1" customWidth="1"/>
    <col min="12" max="12" width="6.78125" style="2" customWidth="1"/>
    <col min="13" max="13" width="28.5625" style="2" customWidth="1"/>
    <col min="14" max="15" width="8.6953125" style="2"/>
    <col min="16" max="17" width="8.73828125" style="2" bestFit="1" customWidth="1"/>
    <col min="18" max="18" width="7.73828125" style="2" customWidth="1"/>
    <col min="19" max="19" width="29.21484375" style="2" customWidth="1"/>
    <col min="20" max="16384" width="8.6953125" style="2"/>
  </cols>
  <sheetData>
    <row r="1" spans="1:19" x14ac:dyDescent="0.65">
      <c r="A1" s="3" t="s">
        <v>69</v>
      </c>
      <c r="B1" s="4"/>
    </row>
    <row r="2" spans="1:19" x14ac:dyDescent="0.65">
      <c r="A2" s="5"/>
      <c r="B2" s="42" t="s">
        <v>80</v>
      </c>
      <c r="C2" s="7" t="s">
        <v>82</v>
      </c>
      <c r="D2" s="1" t="s">
        <v>83</v>
      </c>
      <c r="E2" s="8" t="s">
        <v>18</v>
      </c>
      <c r="F2" s="9" t="s">
        <v>16</v>
      </c>
      <c r="G2" s="9" t="s">
        <v>79</v>
      </c>
      <c r="I2" s="2" t="s">
        <v>81</v>
      </c>
      <c r="L2" s="4"/>
      <c r="M2" s="2" t="s">
        <v>81</v>
      </c>
      <c r="O2" s="4" t="s">
        <v>19</v>
      </c>
      <c r="S2" s="4" t="s">
        <v>19</v>
      </c>
    </row>
    <row r="3" spans="1:19" x14ac:dyDescent="0.65">
      <c r="A3" s="5" t="s">
        <v>9</v>
      </c>
      <c r="B3" s="7">
        <v>1.89245</v>
      </c>
      <c r="C3" s="7">
        <v>1.4847999999999999</v>
      </c>
      <c r="D3" s="1">
        <v>0.75422</v>
      </c>
      <c r="E3" s="10">
        <v>0.83218000000000003</v>
      </c>
      <c r="F3" s="1">
        <v>0.7258</v>
      </c>
      <c r="G3" s="11">
        <v>0.51390999999999998</v>
      </c>
      <c r="I3" s="7"/>
      <c r="J3" s="10" t="s">
        <v>8</v>
      </c>
      <c r="K3" s="11" t="s">
        <v>15</v>
      </c>
      <c r="M3" s="1" t="s">
        <v>84</v>
      </c>
      <c r="O3" s="7"/>
      <c r="P3" s="10" t="s">
        <v>8</v>
      </c>
      <c r="Q3" s="11" t="s">
        <v>15</v>
      </c>
      <c r="S3" s="1" t="s">
        <v>85</v>
      </c>
    </row>
    <row r="4" spans="1:19" x14ac:dyDescent="0.65">
      <c r="A4" s="12" t="s">
        <v>10</v>
      </c>
      <c r="B4" s="13">
        <v>0.52078999999999998</v>
      </c>
      <c r="C4" s="13">
        <v>0.82938000000000001</v>
      </c>
      <c r="D4" s="14">
        <v>0.71345999999999998</v>
      </c>
      <c r="E4" s="2">
        <v>1.1568799999999999</v>
      </c>
      <c r="F4" s="14">
        <v>0.90722000000000003</v>
      </c>
      <c r="G4" s="15">
        <v>0.88338000000000005</v>
      </c>
      <c r="I4" s="13" t="s">
        <v>0</v>
      </c>
      <c r="J4" s="2">
        <f>AVERAGE(B3:B8)</f>
        <v>0.99999999999999989</v>
      </c>
      <c r="K4" s="15">
        <f>AVERAGE(B9:B14)</f>
        <v>0.33158500000000002</v>
      </c>
      <c r="M4" s="14" t="s">
        <v>38</v>
      </c>
      <c r="O4" s="13" t="s">
        <v>0</v>
      </c>
      <c r="P4" s="2">
        <f>AVERAGE(E3:E8)</f>
        <v>1.0000016666666667</v>
      </c>
      <c r="Q4" s="15">
        <f>AVERAGE(E9:E14)</f>
        <v>0.48067333333333334</v>
      </c>
      <c r="S4" s="14" t="s">
        <v>36</v>
      </c>
    </row>
    <row r="5" spans="1:19" x14ac:dyDescent="0.65">
      <c r="A5" s="12" t="s">
        <v>11</v>
      </c>
      <c r="B5" s="13">
        <v>0.64407999999999999</v>
      </c>
      <c r="C5" s="13">
        <v>1.0929599999999999</v>
      </c>
      <c r="D5" s="14">
        <v>0.94221999999999995</v>
      </c>
      <c r="E5" s="2">
        <v>1.0547</v>
      </c>
      <c r="F5" s="14">
        <v>0.96677999999999997</v>
      </c>
      <c r="G5" s="15">
        <v>0.36876999999999999</v>
      </c>
      <c r="I5" s="16" t="s">
        <v>1</v>
      </c>
      <c r="J5" s="17">
        <f>STDEV(B3:B8)/SQRT(COUNT(B3:B8))</f>
        <v>0.26392742141227654</v>
      </c>
      <c r="K5" s="18">
        <f>STDEV(B9:B14)/SQRT(COUNT(B9:B14))</f>
        <v>7.9777370089100658E-2</v>
      </c>
      <c r="M5" s="19" t="s">
        <v>56</v>
      </c>
      <c r="O5" s="16" t="s">
        <v>1</v>
      </c>
      <c r="P5" s="17">
        <f>STDEV(E3:E8)/SQRT(COUNT(E3:E8))</f>
        <v>0.1564098699446782</v>
      </c>
      <c r="Q5" s="18">
        <f>STDEV(E9:E14)/SQRT(COUNT(E9:E14))</f>
        <v>0.10990982144972807</v>
      </c>
      <c r="S5" s="19" t="s">
        <v>62</v>
      </c>
    </row>
    <row r="6" spans="1:19" x14ac:dyDescent="0.65">
      <c r="A6" s="12" t="s">
        <v>12</v>
      </c>
      <c r="B6" s="13">
        <v>0.48227999999999999</v>
      </c>
      <c r="C6" s="13">
        <v>0.68911999999999995</v>
      </c>
      <c r="D6" s="14">
        <v>0.94896999999999998</v>
      </c>
      <c r="E6" s="2">
        <v>0.43601000000000001</v>
      </c>
      <c r="F6" s="14">
        <v>0.90632999999999997</v>
      </c>
      <c r="G6" s="15">
        <v>0.60677000000000003</v>
      </c>
    </row>
    <row r="7" spans="1:19" x14ac:dyDescent="0.65">
      <c r="A7" s="12" t="s">
        <v>13</v>
      </c>
      <c r="B7" s="13">
        <v>0.69967000000000001</v>
      </c>
      <c r="C7" s="13">
        <v>0.43935000000000002</v>
      </c>
      <c r="D7" s="14">
        <v>1.6297699999999999</v>
      </c>
      <c r="E7" s="2">
        <v>0.92490000000000006</v>
      </c>
      <c r="F7" s="14">
        <v>0.37809999999999999</v>
      </c>
      <c r="G7" s="15">
        <v>1.7158599999999999</v>
      </c>
      <c r="I7" s="4" t="s">
        <v>82</v>
      </c>
      <c r="M7" s="4" t="s">
        <v>82</v>
      </c>
      <c r="O7" s="2" t="s">
        <v>17</v>
      </c>
      <c r="S7" s="2" t="s">
        <v>17</v>
      </c>
    </row>
    <row r="8" spans="1:19" x14ac:dyDescent="0.65">
      <c r="A8" s="12" t="s">
        <v>14</v>
      </c>
      <c r="B8" s="16">
        <v>1.7607299999999999</v>
      </c>
      <c r="C8" s="16">
        <v>1.4643900000000001</v>
      </c>
      <c r="D8" s="19">
        <v>1.01136</v>
      </c>
      <c r="E8" s="17">
        <v>1.59534</v>
      </c>
      <c r="F8" s="19">
        <v>2.1157699999999999</v>
      </c>
      <c r="G8" s="18">
        <v>1.9113100000000001</v>
      </c>
      <c r="I8" s="7"/>
      <c r="J8" s="10" t="s">
        <v>8</v>
      </c>
      <c r="K8" s="11" t="s">
        <v>15</v>
      </c>
      <c r="M8" s="1" t="s">
        <v>85</v>
      </c>
      <c r="O8" s="7"/>
      <c r="P8" s="10" t="s">
        <v>8</v>
      </c>
      <c r="Q8" s="11" t="s">
        <v>15</v>
      </c>
      <c r="S8" s="1" t="s">
        <v>86</v>
      </c>
    </row>
    <row r="9" spans="1:19" x14ac:dyDescent="0.65">
      <c r="A9" s="6" t="s">
        <v>2</v>
      </c>
      <c r="B9" s="1">
        <v>0.37168000000000001</v>
      </c>
      <c r="C9" s="10">
        <v>0.37615999999999999</v>
      </c>
      <c r="D9" s="1">
        <v>0.36331000000000002</v>
      </c>
      <c r="E9" s="10">
        <v>0.32697999999999999</v>
      </c>
      <c r="F9" s="1">
        <v>0.1159</v>
      </c>
      <c r="G9" s="1">
        <v>0.46440999999999999</v>
      </c>
      <c r="I9" s="13" t="s">
        <v>0</v>
      </c>
      <c r="J9" s="2">
        <f>AVERAGE(C3:C8)</f>
        <v>1</v>
      </c>
      <c r="K9" s="15">
        <f>AVERAGE(C9:C14)</f>
        <v>0.44872499999999998</v>
      </c>
      <c r="M9" s="14" t="s">
        <v>39</v>
      </c>
      <c r="O9" s="13" t="s">
        <v>0</v>
      </c>
      <c r="P9" s="2">
        <f>AVERAGE(F3:F8)</f>
        <v>1</v>
      </c>
      <c r="Q9" s="15">
        <f>AVERAGE(F9:F14)</f>
        <v>0.322075</v>
      </c>
      <c r="S9" s="14" t="s">
        <v>35</v>
      </c>
    </row>
    <row r="10" spans="1:19" x14ac:dyDescent="0.65">
      <c r="A10" s="20" t="s">
        <v>3</v>
      </c>
      <c r="B10" s="14">
        <v>0.49730000000000002</v>
      </c>
      <c r="C10" s="2">
        <v>0.27961999999999998</v>
      </c>
      <c r="D10" s="14">
        <v>0.70467999999999997</v>
      </c>
      <c r="E10" s="2">
        <v>0.98665000000000003</v>
      </c>
      <c r="F10" s="14">
        <v>0.48797000000000001</v>
      </c>
      <c r="G10" s="14">
        <v>0.21001</v>
      </c>
      <c r="I10" s="16" t="s">
        <v>1</v>
      </c>
      <c r="J10" s="17">
        <f>STDEV(C3:C8)/SQRT(COUNT(C3:C8))</f>
        <v>0.17314893925943253</v>
      </c>
      <c r="K10" s="18">
        <f>STDEV(C9:C14)/SQRT(COUNT(C9:C14))</f>
        <v>8.8398172332162378E-2</v>
      </c>
      <c r="M10" s="19" t="s">
        <v>51</v>
      </c>
      <c r="O10" s="16" t="s">
        <v>1</v>
      </c>
      <c r="P10" s="17">
        <f>STDEV(F3:F8)/SQRT(COUNT(F3:F8))</f>
        <v>0.23981754930224211</v>
      </c>
      <c r="Q10" s="18">
        <f>STDEV(F9:F14)/SQRT(COUNT(F9:F14))</f>
        <v>6.9447371764523966E-2</v>
      </c>
      <c r="S10" s="19" t="s">
        <v>58</v>
      </c>
    </row>
    <row r="11" spans="1:19" x14ac:dyDescent="0.65">
      <c r="A11" s="20" t="s">
        <v>4</v>
      </c>
      <c r="B11" s="14">
        <v>0.59941</v>
      </c>
      <c r="C11" s="2">
        <v>0.77532999999999996</v>
      </c>
      <c r="D11" s="14">
        <v>0.77251000000000003</v>
      </c>
      <c r="E11" s="2">
        <v>0.56110000000000004</v>
      </c>
      <c r="F11" s="14">
        <v>0.55649000000000004</v>
      </c>
      <c r="G11" s="14">
        <v>0.23630999999999999</v>
      </c>
    </row>
    <row r="12" spans="1:19" x14ac:dyDescent="0.65">
      <c r="A12" s="20" t="s">
        <v>5</v>
      </c>
      <c r="B12" s="14">
        <v>9.1319999999999998E-2</v>
      </c>
      <c r="C12" s="2">
        <v>0.35160000000000002</v>
      </c>
      <c r="D12" s="14">
        <v>0.33506999999999998</v>
      </c>
      <c r="E12" s="2">
        <v>0.30147000000000002</v>
      </c>
      <c r="F12" s="14">
        <v>0.21310999999999999</v>
      </c>
      <c r="G12" s="14">
        <v>0.20746000000000001</v>
      </c>
      <c r="I12" s="4" t="s">
        <v>83</v>
      </c>
      <c r="M12" s="4" t="s">
        <v>83</v>
      </c>
      <c r="O12" s="2" t="s">
        <v>79</v>
      </c>
      <c r="S12" s="2" t="s">
        <v>79</v>
      </c>
    </row>
    <row r="13" spans="1:19" x14ac:dyDescent="0.65">
      <c r="A13" s="2" t="s">
        <v>22</v>
      </c>
      <c r="B13" s="14">
        <v>0.26577000000000001</v>
      </c>
      <c r="C13" s="2">
        <v>0.24940999999999999</v>
      </c>
      <c r="D13" s="14">
        <v>0.22531999999999999</v>
      </c>
      <c r="E13" s="2">
        <v>0.43156</v>
      </c>
      <c r="F13" s="14">
        <v>0.32535999999999998</v>
      </c>
      <c r="G13" s="14">
        <v>0.19753000000000001</v>
      </c>
      <c r="I13" s="7"/>
      <c r="J13" s="10" t="s">
        <v>8</v>
      </c>
      <c r="K13" s="11" t="s">
        <v>15</v>
      </c>
      <c r="M13" s="1" t="s">
        <v>85</v>
      </c>
      <c r="O13" s="7"/>
      <c r="P13" s="10" t="s">
        <v>8</v>
      </c>
      <c r="Q13" s="11" t="s">
        <v>15</v>
      </c>
      <c r="S13" s="1" t="s">
        <v>84</v>
      </c>
    </row>
    <row r="14" spans="1:19" x14ac:dyDescent="0.65">
      <c r="A14" s="21" t="s">
        <v>23</v>
      </c>
      <c r="B14" s="19">
        <v>0.16403000000000001</v>
      </c>
      <c r="C14" s="17">
        <v>0.66022999999999998</v>
      </c>
      <c r="D14" s="19">
        <v>0.32039000000000001</v>
      </c>
      <c r="E14" s="17">
        <v>0.27628000000000003</v>
      </c>
      <c r="F14" s="19">
        <v>0.23361999999999999</v>
      </c>
      <c r="G14" s="19">
        <v>0.1933</v>
      </c>
      <c r="I14" s="13" t="s">
        <v>0</v>
      </c>
      <c r="J14" s="2">
        <f>AVERAGE(D3:D8)</f>
        <v>1</v>
      </c>
      <c r="K14" s="15">
        <f>AVERAGE(D9:D14)</f>
        <v>0.45354666666666671</v>
      </c>
      <c r="M14" s="14" t="s">
        <v>40</v>
      </c>
      <c r="O14" s="13" t="s">
        <v>0</v>
      </c>
      <c r="P14" s="2">
        <f>AVERAGE(G3:G8)</f>
        <v>1</v>
      </c>
      <c r="Q14" s="15">
        <f>AVERAGE(G9:G14)</f>
        <v>0.25150333333333336</v>
      </c>
      <c r="S14" s="14" t="s">
        <v>37</v>
      </c>
    </row>
    <row r="15" spans="1:19" x14ac:dyDescent="0.65">
      <c r="I15" s="16" t="s">
        <v>1</v>
      </c>
      <c r="J15" s="17">
        <f>STDEV(D3:D8)/SQRT(COUNT(D3:D8))</f>
        <v>0.13480787214897105</v>
      </c>
      <c r="K15" s="18">
        <f>STDEV(D9:D14)/SQRT(COUNT(D9:D14))</f>
        <v>9.2520816564586092E-2</v>
      </c>
      <c r="M15" s="19" t="s">
        <v>52</v>
      </c>
      <c r="O15" s="16" t="s">
        <v>1</v>
      </c>
      <c r="P15" s="17">
        <f>STDEV(G3:G8)/SQRT(COUNT(G3:G8))</f>
        <v>0.2674513235462983</v>
      </c>
      <c r="Q15" s="18">
        <f>STDEV(G9:G14)/SQRT(COUNT(G9:G14))</f>
        <v>4.3020284647025654E-2</v>
      </c>
      <c r="S15" s="19" t="s">
        <v>57</v>
      </c>
    </row>
    <row r="18" spans="1:19" x14ac:dyDescent="0.65">
      <c r="A18" s="3" t="s">
        <v>70</v>
      </c>
      <c r="B18" s="4"/>
    </row>
    <row r="19" spans="1:19" x14ac:dyDescent="0.65">
      <c r="A19" s="5"/>
      <c r="B19" s="6" t="s">
        <v>80</v>
      </c>
      <c r="C19" s="7" t="s">
        <v>87</v>
      </c>
      <c r="D19" s="1" t="s">
        <v>83</v>
      </c>
      <c r="E19" s="10" t="s">
        <v>18</v>
      </c>
      <c r="F19" s="1" t="s">
        <v>16</v>
      </c>
      <c r="G19" s="9" t="s">
        <v>79</v>
      </c>
      <c r="I19" s="2" t="s">
        <v>81</v>
      </c>
      <c r="L19" s="4"/>
      <c r="M19" s="2" t="s">
        <v>81</v>
      </c>
      <c r="O19" s="4" t="s">
        <v>19</v>
      </c>
      <c r="S19" s="4" t="s">
        <v>19</v>
      </c>
    </row>
    <row r="20" spans="1:19" x14ac:dyDescent="0.65">
      <c r="A20" s="5" t="s">
        <v>9</v>
      </c>
      <c r="B20" s="1">
        <v>0.61145000000000005</v>
      </c>
      <c r="C20" s="10">
        <v>1.0348999999999999</v>
      </c>
      <c r="D20" s="1">
        <v>0.92589999999999995</v>
      </c>
      <c r="E20" s="10">
        <v>0.52376</v>
      </c>
      <c r="F20" s="1">
        <v>1.1826000000000001</v>
      </c>
      <c r="G20" s="11">
        <v>1.2102299999999999</v>
      </c>
      <c r="I20" s="7"/>
      <c r="J20" s="10" t="s">
        <v>8</v>
      </c>
      <c r="K20" s="11" t="s">
        <v>15</v>
      </c>
      <c r="M20" s="1" t="s">
        <v>85</v>
      </c>
      <c r="O20" s="7"/>
      <c r="P20" s="10" t="s">
        <v>8</v>
      </c>
      <c r="Q20" s="11" t="s">
        <v>15</v>
      </c>
      <c r="S20" s="1" t="s">
        <v>86</v>
      </c>
    </row>
    <row r="21" spans="1:19" x14ac:dyDescent="0.65">
      <c r="A21" s="12" t="s">
        <v>10</v>
      </c>
      <c r="B21" s="14">
        <v>1.3323</v>
      </c>
      <c r="C21" s="2">
        <v>0.90198</v>
      </c>
      <c r="D21" s="14">
        <v>1.3214600000000001</v>
      </c>
      <c r="E21" s="2">
        <v>1.28992</v>
      </c>
      <c r="F21" s="14">
        <v>1.28878</v>
      </c>
      <c r="G21" s="15">
        <v>1.24681</v>
      </c>
      <c r="I21" s="13" t="s">
        <v>0</v>
      </c>
      <c r="J21" s="2">
        <f>AVERAGE(B20:B25)</f>
        <v>1</v>
      </c>
      <c r="K21" s="15">
        <f>AVERAGE(B26:B31)</f>
        <v>0.43839333333333336</v>
      </c>
      <c r="M21" s="14" t="s">
        <v>42</v>
      </c>
      <c r="O21" s="13" t="s">
        <v>0</v>
      </c>
      <c r="P21" s="2">
        <f>AVERAGE(E20:E25)</f>
        <v>1</v>
      </c>
      <c r="Q21" s="15">
        <f>AVERAGE(E26:E31)</f>
        <v>0.33039499999999999</v>
      </c>
      <c r="S21" s="14" t="s">
        <v>63</v>
      </c>
    </row>
    <row r="22" spans="1:19" x14ac:dyDescent="0.65">
      <c r="A22" s="12" t="s">
        <v>11</v>
      </c>
      <c r="B22" s="14">
        <v>0.97550999999999999</v>
      </c>
      <c r="C22" s="2">
        <v>0.85372999999999999</v>
      </c>
      <c r="D22" s="14">
        <v>0.98994000000000004</v>
      </c>
      <c r="E22" s="2">
        <v>2.0903900000000002</v>
      </c>
      <c r="F22" s="14">
        <v>1.1632400000000001</v>
      </c>
      <c r="G22" s="15">
        <v>1.4615400000000001</v>
      </c>
      <c r="I22" s="16" t="s">
        <v>1</v>
      </c>
      <c r="J22" s="17">
        <f>STDEV(B20:B25)/SQRT(COUNT(B20:B25))</f>
        <v>0.15431147755972874</v>
      </c>
      <c r="K22" s="18">
        <f>STDEV(B26:B31)/SQRT(COUNT(B26:B31))</f>
        <v>6.7037250871768664E-2</v>
      </c>
      <c r="M22" s="19" t="s">
        <v>53</v>
      </c>
      <c r="O22" s="16" t="s">
        <v>1</v>
      </c>
      <c r="P22" s="17">
        <f>STDEV(E20:E25)/SQRT(COUNT(E20:E25))</f>
        <v>0.24627807228144907</v>
      </c>
      <c r="Q22" s="18">
        <f>STDEV(E26:E31)/SQRT(COUNT(E26:E31))</f>
        <v>8.2278195724424283E-2</v>
      </c>
      <c r="S22" s="19" t="s">
        <v>59</v>
      </c>
    </row>
    <row r="23" spans="1:19" x14ac:dyDescent="0.65">
      <c r="A23" s="12" t="s">
        <v>12</v>
      </c>
      <c r="B23" s="14">
        <v>1.57161</v>
      </c>
      <c r="C23" s="2">
        <v>1.8680399999999999</v>
      </c>
      <c r="D23" s="14">
        <v>1.5239499999999999</v>
      </c>
      <c r="E23" s="2">
        <v>0.86882000000000004</v>
      </c>
      <c r="F23" s="14">
        <v>0.58611999999999997</v>
      </c>
      <c r="G23" s="15">
        <v>0.66969999999999996</v>
      </c>
    </row>
    <row r="24" spans="1:19" x14ac:dyDescent="0.65">
      <c r="A24" s="12" t="s">
        <v>13</v>
      </c>
      <c r="B24" s="14">
        <v>0.70381000000000005</v>
      </c>
      <c r="C24" s="2">
        <v>0.60270000000000001</v>
      </c>
      <c r="D24" s="14">
        <v>0.52073999999999998</v>
      </c>
      <c r="E24" s="2">
        <v>0.65766000000000002</v>
      </c>
      <c r="F24" s="14">
        <v>0.82706999999999997</v>
      </c>
      <c r="G24" s="15">
        <v>0.85158</v>
      </c>
      <c r="I24" s="4" t="s">
        <v>82</v>
      </c>
      <c r="L24" s="4"/>
      <c r="M24" s="4" t="s">
        <v>82</v>
      </c>
      <c r="O24" s="2" t="s">
        <v>17</v>
      </c>
      <c r="S24" s="2" t="s">
        <v>17</v>
      </c>
    </row>
    <row r="25" spans="1:19" x14ac:dyDescent="0.65">
      <c r="A25" s="22" t="s">
        <v>14</v>
      </c>
      <c r="B25" s="19">
        <v>0.80532000000000004</v>
      </c>
      <c r="C25" s="17">
        <v>0.73865000000000003</v>
      </c>
      <c r="D25" s="19">
        <v>0.71801000000000004</v>
      </c>
      <c r="E25" s="17">
        <v>0.56945000000000001</v>
      </c>
      <c r="F25" s="19">
        <v>0.95218999999999998</v>
      </c>
      <c r="G25" s="18">
        <v>0.56015000000000004</v>
      </c>
      <c r="I25" s="7"/>
      <c r="J25" s="10" t="s">
        <v>8</v>
      </c>
      <c r="K25" s="11" t="s">
        <v>15</v>
      </c>
      <c r="M25" s="1" t="s">
        <v>86</v>
      </c>
      <c r="O25" s="7"/>
      <c r="P25" s="10" t="s">
        <v>8</v>
      </c>
      <c r="Q25" s="11" t="s">
        <v>15</v>
      </c>
      <c r="S25" s="1" t="s">
        <v>86</v>
      </c>
    </row>
    <row r="26" spans="1:19" x14ac:dyDescent="0.65">
      <c r="A26" s="6" t="s">
        <v>2</v>
      </c>
      <c r="B26" s="1">
        <v>0.47145999999999999</v>
      </c>
      <c r="C26" s="10">
        <v>0.34421000000000002</v>
      </c>
      <c r="D26" s="1">
        <v>1.0154300000000001</v>
      </c>
      <c r="E26" s="10">
        <v>0.19087999999999999</v>
      </c>
      <c r="F26" s="1">
        <v>0.33423999999999998</v>
      </c>
      <c r="G26" s="1">
        <v>0.39489999999999997</v>
      </c>
      <c r="I26" s="13" t="s">
        <v>0</v>
      </c>
      <c r="J26" s="2">
        <f>AVERAGE(C20:C25)</f>
        <v>1</v>
      </c>
      <c r="K26" s="15">
        <f>AVERAGE(C26:C31)</f>
        <v>0.34221833333333335</v>
      </c>
      <c r="M26" s="14" t="s">
        <v>65</v>
      </c>
      <c r="O26" s="13" t="s">
        <v>0</v>
      </c>
      <c r="P26" s="2">
        <f>AVERAGE(F20:F25)</f>
        <v>1</v>
      </c>
      <c r="Q26" s="15">
        <f>AVERAGE(F26:F31)</f>
        <v>0.42922166666666667</v>
      </c>
      <c r="S26" s="14" t="s">
        <v>33</v>
      </c>
    </row>
    <row r="27" spans="1:19" x14ac:dyDescent="0.65">
      <c r="A27" s="20" t="s">
        <v>3</v>
      </c>
      <c r="B27" s="14">
        <v>0.23635</v>
      </c>
      <c r="C27" s="2">
        <v>0.17868999999999999</v>
      </c>
      <c r="D27" s="14">
        <v>0.32482</v>
      </c>
      <c r="E27" s="2">
        <v>0.15084</v>
      </c>
      <c r="F27" s="14">
        <v>0.4672</v>
      </c>
      <c r="G27" s="14">
        <v>8.1519999999999995E-2</v>
      </c>
      <c r="I27" s="16" t="s">
        <v>1</v>
      </c>
      <c r="J27" s="17">
        <f>STDEV(C20:C25)/SQRT(COUNT(C20:C25))</f>
        <v>0.18365414936777236</v>
      </c>
      <c r="K27" s="18">
        <f>STDEV(C26:C31)/SQRT(COUNT(C26:C31))</f>
        <v>5.6323731967775077E-2</v>
      </c>
      <c r="M27" s="19" t="s">
        <v>54</v>
      </c>
      <c r="O27" s="16" t="s">
        <v>1</v>
      </c>
      <c r="P27" s="17">
        <f>STDEV(F20:F25)/SQRT(COUNT(F20:F25))</f>
        <v>0.10752847396542632</v>
      </c>
      <c r="Q27" s="18">
        <f>STDEV(F26:F31)/SQRT(COUNT(F26:F31))</f>
        <v>3.3225993480673725E-2</v>
      </c>
      <c r="S27" s="19" t="s">
        <v>60</v>
      </c>
    </row>
    <row r="28" spans="1:19" x14ac:dyDescent="0.65">
      <c r="A28" s="20" t="s">
        <v>4</v>
      </c>
      <c r="B28" s="14">
        <v>0.31247999999999998</v>
      </c>
      <c r="C28" s="2">
        <v>0.18260000000000001</v>
      </c>
      <c r="D28" s="14">
        <v>0.20399999999999999</v>
      </c>
      <c r="E28" s="2">
        <v>0.13833999999999999</v>
      </c>
      <c r="F28" s="14">
        <v>0.36262</v>
      </c>
      <c r="G28" s="14">
        <v>0.22786999999999999</v>
      </c>
    </row>
    <row r="29" spans="1:19" x14ac:dyDescent="0.65">
      <c r="A29" s="20" t="s">
        <v>5</v>
      </c>
      <c r="B29" s="14">
        <v>0.39265</v>
      </c>
      <c r="C29" s="2">
        <v>0.47104000000000001</v>
      </c>
      <c r="D29" s="14">
        <v>0.46046999999999999</v>
      </c>
      <c r="E29" s="2">
        <v>0.37261</v>
      </c>
      <c r="F29" s="14">
        <v>0.42487000000000003</v>
      </c>
      <c r="G29" s="14">
        <v>0.56086000000000003</v>
      </c>
      <c r="I29" s="4" t="s">
        <v>83</v>
      </c>
      <c r="L29" s="4"/>
      <c r="M29" s="4" t="s">
        <v>83</v>
      </c>
      <c r="O29" s="2" t="s">
        <v>79</v>
      </c>
      <c r="S29" s="2" t="s">
        <v>79</v>
      </c>
    </row>
    <row r="30" spans="1:19" x14ac:dyDescent="0.65">
      <c r="A30" s="2" t="s">
        <v>22</v>
      </c>
      <c r="B30" s="14">
        <v>0.51666999999999996</v>
      </c>
      <c r="C30" s="2">
        <v>0.37570999999999999</v>
      </c>
      <c r="D30" s="14">
        <v>0.46629999999999999</v>
      </c>
      <c r="E30" s="2">
        <v>0.52756000000000003</v>
      </c>
      <c r="F30" s="14">
        <v>0.42243999999999998</v>
      </c>
      <c r="G30" s="14">
        <v>0.42043000000000003</v>
      </c>
      <c r="I30" s="7"/>
      <c r="J30" s="10" t="s">
        <v>8</v>
      </c>
      <c r="K30" s="11" t="s">
        <v>15</v>
      </c>
      <c r="M30" s="1" t="s">
        <v>85</v>
      </c>
      <c r="O30" s="7"/>
      <c r="P30" s="10" t="s">
        <v>8</v>
      </c>
      <c r="Q30" s="11" t="s">
        <v>15</v>
      </c>
      <c r="S30" s="1" t="s">
        <v>85</v>
      </c>
    </row>
    <row r="31" spans="1:19" x14ac:dyDescent="0.65">
      <c r="A31" s="21" t="s">
        <v>23</v>
      </c>
      <c r="B31" s="19">
        <v>0.70074999999999998</v>
      </c>
      <c r="C31" s="17">
        <v>0.50105999999999995</v>
      </c>
      <c r="D31" s="19">
        <v>0.61350000000000005</v>
      </c>
      <c r="E31" s="17">
        <v>0.60214000000000001</v>
      </c>
      <c r="F31" s="19">
        <v>0.56396000000000002</v>
      </c>
      <c r="G31" s="19">
        <v>0.29396</v>
      </c>
      <c r="I31" s="13" t="s">
        <v>0</v>
      </c>
      <c r="J31" s="2">
        <f>AVERAGE(D20:D25)</f>
        <v>1</v>
      </c>
      <c r="K31" s="15">
        <f>AVERAGE(D26:D31)</f>
        <v>0.51408666666666669</v>
      </c>
      <c r="M31" s="14" t="s">
        <v>32</v>
      </c>
      <c r="O31" s="13" t="s">
        <v>0</v>
      </c>
      <c r="P31" s="2">
        <f>AVERAGE(G20:G25)</f>
        <v>1.0000016666666667</v>
      </c>
      <c r="Q31" s="15">
        <f>AVERAGE(G26:G31)</f>
        <v>0.32992333333333335</v>
      </c>
      <c r="S31" s="14" t="s">
        <v>34</v>
      </c>
    </row>
    <row r="32" spans="1:19" x14ac:dyDescent="0.65">
      <c r="I32" s="16" t="s">
        <v>1</v>
      </c>
      <c r="J32" s="17">
        <f>STDEV(D20:D25)/SQRT(COUNT(D20:D25))</f>
        <v>0.15194962492001532</v>
      </c>
      <c r="K32" s="18">
        <f>STDEV(D26:D31)/SQRT(COUNT(D26:D31))</f>
        <v>0.11523339694338235</v>
      </c>
      <c r="M32" s="19" t="s">
        <v>55</v>
      </c>
      <c r="O32" s="16" t="s">
        <v>1</v>
      </c>
      <c r="P32" s="17">
        <f>STDEV(G20:G25)/SQRT(COUNT(G20:G25))</f>
        <v>0.14637003444277027</v>
      </c>
      <c r="Q32" s="18">
        <f>STDEV(G26:G31)/SQRT(COUNT(G26:G31))</f>
        <v>6.8107177334290142E-2</v>
      </c>
      <c r="S32" s="19" t="s">
        <v>61</v>
      </c>
    </row>
    <row r="35" spans="1:9" x14ac:dyDescent="0.65">
      <c r="A35" s="3" t="s">
        <v>71</v>
      </c>
      <c r="B35" s="4"/>
      <c r="E35" s="3" t="s">
        <v>71</v>
      </c>
      <c r="F35" s="4"/>
      <c r="G35" s="4"/>
      <c r="H35" s="4"/>
      <c r="I35" s="3" t="s">
        <v>71</v>
      </c>
    </row>
    <row r="36" spans="1:9" x14ac:dyDescent="0.65">
      <c r="A36" s="5" t="s">
        <v>9</v>
      </c>
      <c r="B36" s="23">
        <v>30.923202</v>
      </c>
      <c r="E36" s="7"/>
      <c r="F36" s="10" t="s">
        <v>8</v>
      </c>
      <c r="G36" s="11" t="s">
        <v>15</v>
      </c>
      <c r="I36" s="1" t="s">
        <v>44</v>
      </c>
    </row>
    <row r="37" spans="1:9" x14ac:dyDescent="0.65">
      <c r="A37" s="12" t="s">
        <v>10</v>
      </c>
      <c r="B37" s="24">
        <v>42.984315000000002</v>
      </c>
      <c r="E37" s="13" t="s">
        <v>0</v>
      </c>
      <c r="F37" s="2">
        <f>AVERAGE(B36:B41)</f>
        <v>40.336240500000002</v>
      </c>
      <c r="G37" s="15">
        <f>AVERAGE(B42:B47)</f>
        <v>30.58453731028148</v>
      </c>
      <c r="I37" s="14" t="s">
        <v>31</v>
      </c>
    </row>
    <row r="38" spans="1:9" x14ac:dyDescent="0.65">
      <c r="A38" s="12" t="s">
        <v>11</v>
      </c>
      <c r="B38" s="24">
        <v>37.393687</v>
      </c>
      <c r="E38" s="16" t="s">
        <v>1</v>
      </c>
      <c r="F38" s="17">
        <f>STDEV(B36:B41)/SQRT(COUNT(B36:B41))</f>
        <v>2.2701266030670033</v>
      </c>
      <c r="G38" s="18">
        <f>STDEV(B42:B47)/SQRT(COUNT(B42:B47))</f>
        <v>2.3144272066785847</v>
      </c>
      <c r="I38" s="19" t="s">
        <v>68</v>
      </c>
    </row>
    <row r="39" spans="1:9" x14ac:dyDescent="0.65">
      <c r="A39" s="12" t="s">
        <v>12</v>
      </c>
      <c r="B39" s="24">
        <v>43.933214</v>
      </c>
    </row>
    <row r="40" spans="1:9" x14ac:dyDescent="0.65">
      <c r="A40" s="12" t="s">
        <v>13</v>
      </c>
      <c r="B40" s="24">
        <v>40.332065</v>
      </c>
    </row>
    <row r="41" spans="1:9" x14ac:dyDescent="0.65">
      <c r="A41" s="12" t="s">
        <v>14</v>
      </c>
      <c r="B41" s="15">
        <v>46.450960000000002</v>
      </c>
    </row>
    <row r="42" spans="1:9" x14ac:dyDescent="0.65">
      <c r="A42" s="5" t="s">
        <v>2</v>
      </c>
      <c r="B42" s="23">
        <v>23.526135551810746</v>
      </c>
    </row>
    <row r="43" spans="1:9" x14ac:dyDescent="0.65">
      <c r="A43" s="12" t="s">
        <v>3</v>
      </c>
      <c r="B43" s="24">
        <v>39.812639422302972</v>
      </c>
    </row>
    <row r="44" spans="1:9" x14ac:dyDescent="0.65">
      <c r="A44" s="12" t="s">
        <v>4</v>
      </c>
      <c r="B44" s="24">
        <v>31.32211538461538</v>
      </c>
    </row>
    <row r="45" spans="1:9" x14ac:dyDescent="0.65">
      <c r="A45" s="12" t="s">
        <v>5</v>
      </c>
      <c r="B45" s="24">
        <v>32.709088079676313</v>
      </c>
    </row>
    <row r="46" spans="1:9" x14ac:dyDescent="0.65">
      <c r="A46" s="12" t="s">
        <v>6</v>
      </c>
      <c r="B46" s="24">
        <v>30.068735827664398</v>
      </c>
    </row>
    <row r="47" spans="1:9" x14ac:dyDescent="0.65">
      <c r="A47" s="22" t="s">
        <v>7</v>
      </c>
      <c r="B47" s="25">
        <v>26.068509595619069</v>
      </c>
    </row>
    <row r="50" spans="1:9" x14ac:dyDescent="0.65">
      <c r="A50" s="3" t="s">
        <v>72</v>
      </c>
      <c r="B50" s="4"/>
      <c r="E50" s="3" t="s">
        <v>72</v>
      </c>
      <c r="F50" s="4"/>
      <c r="G50" s="4"/>
      <c r="H50" s="4"/>
      <c r="I50" s="3" t="s">
        <v>72</v>
      </c>
    </row>
    <row r="51" spans="1:9" x14ac:dyDescent="0.65">
      <c r="A51" s="5" t="s">
        <v>9</v>
      </c>
      <c r="B51" s="33">
        <v>6</v>
      </c>
      <c r="E51" s="7"/>
      <c r="F51" s="10" t="s">
        <v>8</v>
      </c>
      <c r="G51" s="11" t="s">
        <v>15</v>
      </c>
      <c r="I51" s="1" t="s">
        <v>84</v>
      </c>
    </row>
    <row r="52" spans="1:9" x14ac:dyDescent="0.65">
      <c r="A52" s="12" t="s">
        <v>10</v>
      </c>
      <c r="B52" s="29">
        <v>2.4</v>
      </c>
      <c r="E52" s="13" t="s">
        <v>0</v>
      </c>
      <c r="F52" s="2">
        <f>AVERAGE(B51:B56)</f>
        <v>3.8666666666666671</v>
      </c>
      <c r="G52" s="15">
        <f>AVERAGE(B57:B62)</f>
        <v>1.6416666666666666</v>
      </c>
      <c r="I52" s="14" t="s">
        <v>30</v>
      </c>
    </row>
    <row r="53" spans="1:9" x14ac:dyDescent="0.65">
      <c r="A53" s="12" t="s">
        <v>11</v>
      </c>
      <c r="B53" s="29">
        <v>4.2</v>
      </c>
      <c r="E53" s="16" t="s">
        <v>1</v>
      </c>
      <c r="F53" s="17">
        <f>STDEV(B51:B56)/SQRT(COUNT(B51:B56))</f>
        <v>0.66063942089799943</v>
      </c>
      <c r="G53" s="18">
        <f>STDEV(B57:B62)/SQRT(COUNT(B57:B62))</f>
        <v>0.39631987641858762</v>
      </c>
      <c r="I53" s="19" t="s">
        <v>64</v>
      </c>
    </row>
    <row r="54" spans="1:9" x14ac:dyDescent="0.65">
      <c r="A54" s="12" t="s">
        <v>12</v>
      </c>
      <c r="B54" s="32">
        <v>2</v>
      </c>
    </row>
    <row r="55" spans="1:9" x14ac:dyDescent="0.65">
      <c r="A55" s="12" t="s">
        <v>13</v>
      </c>
      <c r="B55" s="29">
        <v>3.2</v>
      </c>
    </row>
    <row r="56" spans="1:9" x14ac:dyDescent="0.65">
      <c r="A56" s="12" t="s">
        <v>14</v>
      </c>
      <c r="B56" s="30">
        <v>5.4</v>
      </c>
    </row>
    <row r="57" spans="1:9" x14ac:dyDescent="0.65">
      <c r="A57" s="5" t="s">
        <v>2</v>
      </c>
      <c r="B57" s="28">
        <v>1.4</v>
      </c>
    </row>
    <row r="58" spans="1:9" x14ac:dyDescent="0.65">
      <c r="A58" s="12" t="s">
        <v>3</v>
      </c>
      <c r="B58" s="29">
        <v>1.25</v>
      </c>
    </row>
    <row r="59" spans="1:9" x14ac:dyDescent="0.65">
      <c r="A59" s="12" t="s">
        <v>4</v>
      </c>
      <c r="B59" s="29">
        <v>1.4</v>
      </c>
    </row>
    <row r="60" spans="1:9" x14ac:dyDescent="0.65">
      <c r="A60" s="12" t="s">
        <v>5</v>
      </c>
      <c r="B60" s="34">
        <v>1</v>
      </c>
    </row>
    <row r="61" spans="1:9" x14ac:dyDescent="0.65">
      <c r="A61" s="12" t="s">
        <v>6</v>
      </c>
      <c r="B61" s="29">
        <v>1.2</v>
      </c>
    </row>
    <row r="62" spans="1:9" x14ac:dyDescent="0.65">
      <c r="A62" s="22" t="s">
        <v>7</v>
      </c>
      <c r="B62" s="31">
        <v>3.6</v>
      </c>
    </row>
    <row r="65" spans="1:9" x14ac:dyDescent="0.65">
      <c r="A65" s="3" t="s">
        <v>73</v>
      </c>
      <c r="B65" s="4"/>
      <c r="C65" s="4"/>
      <c r="D65" s="4"/>
      <c r="E65" s="4"/>
      <c r="F65" s="4"/>
      <c r="G65" s="4"/>
      <c r="H65" s="4"/>
    </row>
    <row r="66" spans="1:9" x14ac:dyDescent="0.65">
      <c r="A66" s="6"/>
      <c r="B66" s="26" t="s">
        <v>20</v>
      </c>
      <c r="C66" s="26" t="s">
        <v>21</v>
      </c>
      <c r="D66" s="4"/>
      <c r="E66" s="4" t="s">
        <v>20</v>
      </c>
      <c r="F66" s="4"/>
      <c r="G66" s="4"/>
      <c r="H66" s="4"/>
      <c r="I66" s="4" t="s">
        <v>20</v>
      </c>
    </row>
    <row r="67" spans="1:9" x14ac:dyDescent="0.65">
      <c r="A67" s="5" t="s">
        <v>9</v>
      </c>
      <c r="B67" s="7">
        <v>1.7665599999999999</v>
      </c>
      <c r="C67" s="11">
        <v>0.98811000000000004</v>
      </c>
      <c r="D67" s="4"/>
      <c r="E67" s="7"/>
      <c r="F67" s="10" t="s">
        <v>8</v>
      </c>
      <c r="G67" s="11" t="s">
        <v>15</v>
      </c>
      <c r="I67" s="1" t="s">
        <v>85</v>
      </c>
    </row>
    <row r="68" spans="1:9" x14ac:dyDescent="0.65">
      <c r="A68" s="12" t="s">
        <v>10</v>
      </c>
      <c r="B68" s="13">
        <v>0.28444999999999998</v>
      </c>
      <c r="C68" s="15">
        <v>1.60399</v>
      </c>
      <c r="D68" s="4"/>
      <c r="E68" s="13" t="s">
        <v>0</v>
      </c>
      <c r="F68" s="2">
        <f>AVERAGE(B67:B72)</f>
        <v>0.99999833333333343</v>
      </c>
      <c r="G68" s="15">
        <f>AVERAGE(B73:B78)</f>
        <v>0.34292833333333334</v>
      </c>
      <c r="I68" s="14" t="s">
        <v>41</v>
      </c>
    </row>
    <row r="69" spans="1:9" x14ac:dyDescent="0.65">
      <c r="A69" s="12" t="s">
        <v>11</v>
      </c>
      <c r="B69" s="13">
        <v>1.35724</v>
      </c>
      <c r="C69" s="15">
        <v>1.85528</v>
      </c>
      <c r="D69" s="4"/>
      <c r="E69" s="16" t="s">
        <v>1</v>
      </c>
      <c r="F69" s="17">
        <f>STDEV(B67:B72)/SQRT(COUNT(B67:B72))</f>
        <v>0.2433415091377639</v>
      </c>
      <c r="G69" s="18">
        <f>STDEV(B73:B78)/SQRT(COUNT(B73:B78))</f>
        <v>9.1119278729098335E-2</v>
      </c>
      <c r="I69" s="19" t="s">
        <v>50</v>
      </c>
    </row>
    <row r="70" spans="1:9" x14ac:dyDescent="0.65">
      <c r="A70" s="12" t="s">
        <v>12</v>
      </c>
      <c r="B70" s="13">
        <v>1.17778</v>
      </c>
      <c r="C70" s="15">
        <v>0.40266000000000002</v>
      </c>
      <c r="D70" s="4"/>
      <c r="E70" s="4"/>
      <c r="F70" s="4"/>
      <c r="G70" s="4"/>
      <c r="H70" s="4"/>
    </row>
    <row r="71" spans="1:9" x14ac:dyDescent="0.65">
      <c r="A71" s="12" t="s">
        <v>13</v>
      </c>
      <c r="B71" s="13">
        <v>0.29111999999999999</v>
      </c>
      <c r="C71" s="15">
        <v>0.27456999999999998</v>
      </c>
      <c r="D71" s="4"/>
      <c r="E71" s="4"/>
      <c r="F71" s="4"/>
      <c r="G71" s="4"/>
      <c r="H71" s="4"/>
    </row>
    <row r="72" spans="1:9" x14ac:dyDescent="0.65">
      <c r="A72" s="12" t="s">
        <v>14</v>
      </c>
      <c r="B72" s="16">
        <v>1.1228400000000001</v>
      </c>
      <c r="C72" s="18">
        <v>0.87539</v>
      </c>
      <c r="D72" s="4"/>
      <c r="E72" s="4" t="s">
        <v>21</v>
      </c>
      <c r="F72" s="4"/>
      <c r="G72" s="4"/>
      <c r="H72" s="4"/>
      <c r="I72" s="4" t="s">
        <v>21</v>
      </c>
    </row>
    <row r="73" spans="1:9" x14ac:dyDescent="0.65">
      <c r="A73" s="5" t="s">
        <v>2</v>
      </c>
      <c r="B73" s="10">
        <v>0.45865</v>
      </c>
      <c r="C73" s="11">
        <v>0.15375</v>
      </c>
      <c r="D73" s="4"/>
      <c r="E73" s="7"/>
      <c r="F73" s="10" t="s">
        <v>8</v>
      </c>
      <c r="G73" s="11" t="s">
        <v>15</v>
      </c>
      <c r="I73" s="1" t="s">
        <v>86</v>
      </c>
    </row>
    <row r="74" spans="1:9" x14ac:dyDescent="0.65">
      <c r="A74" s="12" t="s">
        <v>3</v>
      </c>
      <c r="B74" s="2">
        <v>0.22062000000000001</v>
      </c>
      <c r="C74" s="15">
        <v>0.51797000000000004</v>
      </c>
      <c r="D74" s="4"/>
      <c r="E74" s="13" t="s">
        <v>0</v>
      </c>
      <c r="F74" s="2">
        <f>AVERAGE(C67:C72)</f>
        <v>1.0000000000000002</v>
      </c>
      <c r="G74" s="15">
        <f>AVERAGE(C73:C78)</f>
        <v>0.31072499999999997</v>
      </c>
      <c r="I74" s="14" t="s">
        <v>26</v>
      </c>
    </row>
    <row r="75" spans="1:9" x14ac:dyDescent="0.65">
      <c r="A75" s="12" t="s">
        <v>4</v>
      </c>
      <c r="B75" s="2">
        <v>0.50207000000000002</v>
      </c>
      <c r="C75" s="15">
        <v>0.13245000000000001</v>
      </c>
      <c r="D75" s="4"/>
      <c r="E75" s="16" t="s">
        <v>1</v>
      </c>
      <c r="F75" s="17">
        <f>STDEV(C67:C72)/SQRT(COUNT(C67:C72))</f>
        <v>0.25787856206620446</v>
      </c>
      <c r="G75" s="18">
        <f>STDEV(C73:C78)/SQRT(COUNT(C73:C78))</f>
        <v>7.9342959097410376E-2</v>
      </c>
      <c r="I75" s="19" t="s">
        <v>49</v>
      </c>
    </row>
    <row r="76" spans="1:9" x14ac:dyDescent="0.65">
      <c r="A76" s="12" t="s">
        <v>5</v>
      </c>
      <c r="B76" s="2">
        <v>0.12533</v>
      </c>
      <c r="C76" s="15">
        <v>0.56028999999999995</v>
      </c>
      <c r="D76" s="4"/>
      <c r="E76" s="4"/>
      <c r="F76" s="4"/>
      <c r="G76" s="4"/>
      <c r="H76" s="4"/>
    </row>
    <row r="77" spans="1:9" x14ac:dyDescent="0.65">
      <c r="A77" s="12" t="s">
        <v>6</v>
      </c>
      <c r="B77" s="2">
        <v>0.10532</v>
      </c>
      <c r="C77" s="15">
        <v>0.34948000000000001</v>
      </c>
      <c r="D77" s="4"/>
      <c r="E77" s="4"/>
      <c r="F77" s="4"/>
      <c r="G77" s="4"/>
      <c r="H77" s="4"/>
    </row>
    <row r="78" spans="1:9" x14ac:dyDescent="0.65">
      <c r="A78" s="22" t="s">
        <v>7</v>
      </c>
      <c r="B78" s="17">
        <v>0.64558000000000004</v>
      </c>
      <c r="C78" s="18">
        <v>0.15040999999999999</v>
      </c>
      <c r="D78" s="4"/>
      <c r="E78" s="4"/>
      <c r="F78" s="4"/>
      <c r="G78" s="4"/>
      <c r="H78" s="4"/>
    </row>
    <row r="81" spans="1:9" x14ac:dyDescent="0.65">
      <c r="A81" s="3" t="s">
        <v>74</v>
      </c>
      <c r="B81" s="4"/>
      <c r="C81" s="4"/>
      <c r="D81" s="4"/>
      <c r="E81" s="4"/>
      <c r="F81" s="4"/>
      <c r="G81" s="4"/>
      <c r="H81" s="4"/>
    </row>
    <row r="82" spans="1:9" x14ac:dyDescent="0.65">
      <c r="A82" s="6"/>
      <c r="B82" s="26" t="s">
        <v>20</v>
      </c>
      <c r="C82" s="26" t="s">
        <v>21</v>
      </c>
      <c r="D82" s="4"/>
      <c r="E82" s="4" t="s">
        <v>20</v>
      </c>
      <c r="F82" s="4"/>
      <c r="G82" s="4"/>
      <c r="H82" s="4"/>
      <c r="I82" s="4" t="s">
        <v>20</v>
      </c>
    </row>
    <row r="83" spans="1:9" x14ac:dyDescent="0.65">
      <c r="A83" s="5" t="s">
        <v>9</v>
      </c>
      <c r="B83" s="7">
        <v>0.41778999999999999</v>
      </c>
      <c r="C83" s="11">
        <v>0.51212999999999997</v>
      </c>
      <c r="D83" s="4"/>
      <c r="E83" s="7"/>
      <c r="F83" s="10" t="s">
        <v>8</v>
      </c>
      <c r="G83" s="11" t="s">
        <v>15</v>
      </c>
      <c r="I83" s="1" t="s">
        <v>86</v>
      </c>
    </row>
    <row r="84" spans="1:9" x14ac:dyDescent="0.65">
      <c r="A84" s="12" t="s">
        <v>10</v>
      </c>
      <c r="B84" s="13">
        <v>0.52564</v>
      </c>
      <c r="C84" s="15">
        <v>0.24567</v>
      </c>
      <c r="D84" s="4"/>
      <c r="E84" s="13" t="s">
        <v>0</v>
      </c>
      <c r="F84" s="2">
        <f>AVERAGE(B83:B88)</f>
        <v>1.0000016666666667</v>
      </c>
      <c r="G84" s="15">
        <f>AVERAGE(B89:B94)</f>
        <v>0.28900500000000001</v>
      </c>
      <c r="I84" s="14" t="s">
        <v>24</v>
      </c>
    </row>
    <row r="85" spans="1:9" x14ac:dyDescent="0.65">
      <c r="A85" s="12" t="s">
        <v>11</v>
      </c>
      <c r="B85" s="13">
        <v>0.45890999999999998</v>
      </c>
      <c r="C85" s="15">
        <v>0.71469000000000005</v>
      </c>
      <c r="D85" s="4"/>
      <c r="E85" s="16" t="s">
        <v>1</v>
      </c>
      <c r="F85" s="17">
        <f>STDEV(B83:B88)/SQRT(COUNT(B83:B88))</f>
        <v>0.28516657564093628</v>
      </c>
      <c r="G85" s="18">
        <f>STDEV(B89:B94)/SQRT(COUNT(B89:B94))</f>
        <v>2.7907207999606984E-2</v>
      </c>
      <c r="I85" s="19" t="s">
        <v>48</v>
      </c>
    </row>
    <row r="86" spans="1:9" x14ac:dyDescent="0.65">
      <c r="A86" s="12" t="s">
        <v>12</v>
      </c>
      <c r="B86" s="13">
        <v>1.57812</v>
      </c>
      <c r="C86" s="15">
        <v>2.3543099999999999</v>
      </c>
      <c r="D86" s="4"/>
      <c r="E86" s="4"/>
      <c r="F86" s="4"/>
      <c r="G86" s="4"/>
      <c r="H86" s="4"/>
    </row>
    <row r="87" spans="1:9" x14ac:dyDescent="0.65">
      <c r="A87" s="12" t="s">
        <v>13</v>
      </c>
      <c r="B87" s="13">
        <v>2.1134599999999999</v>
      </c>
      <c r="C87" s="15">
        <v>0.60911999999999999</v>
      </c>
      <c r="D87" s="4"/>
      <c r="E87" s="4"/>
      <c r="F87" s="4"/>
      <c r="G87" s="4"/>
      <c r="H87" s="4"/>
    </row>
    <row r="88" spans="1:9" x14ac:dyDescent="0.65">
      <c r="A88" s="12" t="s">
        <v>14</v>
      </c>
      <c r="B88" s="16">
        <v>0.90608999999999995</v>
      </c>
      <c r="C88" s="18">
        <v>1.5640700000000001</v>
      </c>
      <c r="D88" s="4"/>
      <c r="E88" s="4" t="s">
        <v>21</v>
      </c>
      <c r="F88" s="4"/>
      <c r="G88" s="4"/>
      <c r="H88" s="4"/>
      <c r="I88" s="4" t="s">
        <v>21</v>
      </c>
    </row>
    <row r="89" spans="1:9" x14ac:dyDescent="0.65">
      <c r="A89" s="5" t="s">
        <v>2</v>
      </c>
      <c r="B89" s="7">
        <v>0.18995000000000001</v>
      </c>
      <c r="C89" s="11">
        <v>0.44053999999999999</v>
      </c>
      <c r="D89" s="4"/>
      <c r="E89" s="7"/>
      <c r="F89" s="10" t="s">
        <v>8</v>
      </c>
      <c r="G89" s="11" t="s">
        <v>15</v>
      </c>
      <c r="I89" s="1" t="s">
        <v>86</v>
      </c>
    </row>
    <row r="90" spans="1:9" x14ac:dyDescent="0.65">
      <c r="A90" s="12" t="s">
        <v>3</v>
      </c>
      <c r="B90" s="13">
        <v>0.25717000000000001</v>
      </c>
      <c r="C90" s="15">
        <v>0.29848000000000002</v>
      </c>
      <c r="D90" s="4"/>
      <c r="E90" s="13" t="s">
        <v>0</v>
      </c>
      <c r="F90" s="2">
        <f>AVERAGE(C83:C88)</f>
        <v>0.99999833333333343</v>
      </c>
      <c r="G90" s="15">
        <f>AVERAGE(C89:C94)</f>
        <v>0.46262500000000006</v>
      </c>
      <c r="I90" s="14" t="s">
        <v>25</v>
      </c>
    </row>
    <row r="91" spans="1:9" x14ac:dyDescent="0.65">
      <c r="A91" s="12" t="s">
        <v>4</v>
      </c>
      <c r="B91" s="13">
        <v>0.37841999999999998</v>
      </c>
      <c r="C91" s="15">
        <v>0.92107000000000006</v>
      </c>
      <c r="D91" s="4"/>
      <c r="E91" s="16" t="s">
        <v>1</v>
      </c>
      <c r="F91" s="17">
        <f>STDEV(C83:C88)/SQRT(COUNT(C83:C88))</f>
        <v>0.32626933645294409</v>
      </c>
      <c r="G91" s="18">
        <f>STDEV(C89:C94)/SQRT(COUNT(C89:C94))</f>
        <v>0.10701594051822369</v>
      </c>
      <c r="I91" s="19" t="s">
        <v>47</v>
      </c>
    </row>
    <row r="92" spans="1:9" x14ac:dyDescent="0.65">
      <c r="A92" s="12" t="s">
        <v>5</v>
      </c>
      <c r="B92" s="13">
        <v>0.34760000000000002</v>
      </c>
      <c r="C92" s="15">
        <v>0.20383999999999999</v>
      </c>
      <c r="D92" s="4"/>
      <c r="E92" s="4"/>
      <c r="F92" s="4"/>
      <c r="G92" s="4"/>
      <c r="H92" s="4"/>
    </row>
    <row r="93" spans="1:9" x14ac:dyDescent="0.65">
      <c r="A93" s="12" t="s">
        <v>6</v>
      </c>
      <c r="B93" s="13">
        <v>0.25849</v>
      </c>
      <c r="C93" s="15">
        <v>0.31642999999999999</v>
      </c>
      <c r="D93" s="4"/>
      <c r="E93" s="4"/>
      <c r="F93" s="4"/>
      <c r="G93" s="4"/>
      <c r="H93" s="4"/>
    </row>
    <row r="94" spans="1:9" x14ac:dyDescent="0.65">
      <c r="A94" s="22" t="s">
        <v>7</v>
      </c>
      <c r="B94" s="16">
        <v>0.3024</v>
      </c>
      <c r="C94" s="18">
        <v>0.59538999999999997</v>
      </c>
      <c r="D94" s="4"/>
      <c r="E94" s="4"/>
      <c r="F94" s="4"/>
      <c r="G94" s="4"/>
      <c r="H94" s="4"/>
    </row>
    <row r="97" spans="1:9" x14ac:dyDescent="0.65">
      <c r="A97" s="3" t="s">
        <v>75</v>
      </c>
      <c r="B97" s="4"/>
      <c r="C97" s="4"/>
      <c r="D97" s="4"/>
      <c r="E97" s="4"/>
      <c r="F97" s="4"/>
      <c r="G97" s="4"/>
      <c r="H97" s="4"/>
    </row>
    <row r="98" spans="1:9" x14ac:dyDescent="0.65">
      <c r="A98" s="6"/>
      <c r="B98" s="26" t="s">
        <v>20</v>
      </c>
      <c r="C98" s="26" t="s">
        <v>21</v>
      </c>
      <c r="D98" s="4"/>
      <c r="E98" s="4" t="s">
        <v>20</v>
      </c>
      <c r="F98" s="4"/>
      <c r="G98" s="4"/>
      <c r="H98" s="4"/>
      <c r="I98" s="4" t="s">
        <v>20</v>
      </c>
    </row>
    <row r="99" spans="1:9" x14ac:dyDescent="0.65">
      <c r="A99" s="5" t="s">
        <v>9</v>
      </c>
      <c r="B99" s="7">
        <v>0.62092999999999998</v>
      </c>
      <c r="C99" s="1">
        <v>0.56574999999999998</v>
      </c>
      <c r="D99" s="4"/>
      <c r="E99" s="7"/>
      <c r="F99" s="10" t="s">
        <v>8</v>
      </c>
      <c r="G99" s="11" t="s">
        <v>15</v>
      </c>
      <c r="I99" s="1" t="s">
        <v>85</v>
      </c>
    </row>
    <row r="100" spans="1:9" x14ac:dyDescent="0.65">
      <c r="A100" s="12" t="s">
        <v>10</v>
      </c>
      <c r="B100" s="13">
        <v>1.42164</v>
      </c>
      <c r="C100" s="14">
        <v>0.97977000000000003</v>
      </c>
      <c r="D100" s="4"/>
      <c r="E100" s="13" t="s">
        <v>0</v>
      </c>
      <c r="F100" s="2">
        <f>AVERAGE(B99:B104)</f>
        <v>0.99999833333333343</v>
      </c>
      <c r="G100" s="15">
        <f>AVERAGE(B105:B110)</f>
        <v>0.49967499999999992</v>
      </c>
      <c r="I100" s="14" t="s">
        <v>27</v>
      </c>
    </row>
    <row r="101" spans="1:9" x14ac:dyDescent="0.65">
      <c r="A101" s="12" t="s">
        <v>11</v>
      </c>
      <c r="B101" s="13">
        <v>0.77646999999999999</v>
      </c>
      <c r="C101" s="14">
        <v>0.88602999999999998</v>
      </c>
      <c r="D101" s="4"/>
      <c r="E101" s="16" t="s">
        <v>1</v>
      </c>
      <c r="F101" s="17">
        <f>STDEV(B99:B104)/SQRT(COUNT(B99:B104))</f>
        <v>0.146864944385801</v>
      </c>
      <c r="G101" s="18">
        <f>STDEV(B105:B110)/SQRT(COUNT(B105:B110))</f>
        <v>9.3578241728513006E-2</v>
      </c>
      <c r="I101" s="19" t="s">
        <v>45</v>
      </c>
    </row>
    <row r="102" spans="1:9" x14ac:dyDescent="0.65">
      <c r="A102" s="12" t="s">
        <v>12</v>
      </c>
      <c r="B102" s="13">
        <v>0.67513000000000001</v>
      </c>
      <c r="C102" s="14">
        <v>1.2292099999999999</v>
      </c>
      <c r="D102" s="4"/>
      <c r="E102" s="4"/>
      <c r="F102" s="4"/>
      <c r="G102" s="4"/>
      <c r="H102" s="4"/>
    </row>
    <row r="103" spans="1:9" x14ac:dyDescent="0.65">
      <c r="A103" s="12" t="s">
        <v>13</v>
      </c>
      <c r="B103" s="13">
        <v>1.39812</v>
      </c>
      <c r="C103" s="14">
        <v>1.4534499999999999</v>
      </c>
      <c r="D103" s="4"/>
      <c r="E103" s="4"/>
      <c r="F103" s="4"/>
      <c r="G103" s="4"/>
      <c r="H103" s="4"/>
    </row>
    <row r="104" spans="1:9" x14ac:dyDescent="0.65">
      <c r="A104" s="12" t="s">
        <v>14</v>
      </c>
      <c r="B104" s="16">
        <v>1.1076999999999999</v>
      </c>
      <c r="C104" s="19">
        <v>0.88578999999999997</v>
      </c>
      <c r="D104" s="4"/>
      <c r="E104" s="4" t="s">
        <v>21</v>
      </c>
      <c r="F104" s="4"/>
      <c r="G104" s="4"/>
      <c r="H104" s="4"/>
      <c r="I104" s="4" t="s">
        <v>21</v>
      </c>
    </row>
    <row r="105" spans="1:9" x14ac:dyDescent="0.65">
      <c r="A105" s="5" t="s">
        <v>2</v>
      </c>
      <c r="B105" s="7">
        <v>0.21634</v>
      </c>
      <c r="C105" s="1">
        <v>0.54691999999999996</v>
      </c>
      <c r="D105" s="4"/>
      <c r="E105" s="7"/>
      <c r="F105" s="10" t="s">
        <v>8</v>
      </c>
      <c r="G105" s="11" t="s">
        <v>15</v>
      </c>
      <c r="I105" s="1" t="s">
        <v>85</v>
      </c>
    </row>
    <row r="106" spans="1:9" x14ac:dyDescent="0.65">
      <c r="A106" s="12" t="s">
        <v>3</v>
      </c>
      <c r="B106" s="13">
        <v>0.38200000000000001</v>
      </c>
      <c r="C106" s="14">
        <v>0.64097000000000004</v>
      </c>
      <c r="D106" s="4"/>
      <c r="E106" s="13" t="s">
        <v>0</v>
      </c>
      <c r="F106" s="2">
        <f>AVERAGE(C99:C104)</f>
        <v>1</v>
      </c>
      <c r="G106" s="15">
        <f>AVERAGE(C105:C110)</f>
        <v>0.58031500000000003</v>
      </c>
      <c r="I106" s="14" t="s">
        <v>28</v>
      </c>
    </row>
    <row r="107" spans="1:9" x14ac:dyDescent="0.65">
      <c r="A107" s="12" t="s">
        <v>4</v>
      </c>
      <c r="B107" s="13">
        <v>0.34832999999999997</v>
      </c>
      <c r="C107" s="14">
        <v>0.31428</v>
      </c>
      <c r="D107" s="4"/>
      <c r="E107" s="16" t="s">
        <v>1</v>
      </c>
      <c r="F107" s="17">
        <f>STDEV(C99:C104)/SQRT(COUNT(C99:C104))</f>
        <v>0.12558788781831889</v>
      </c>
      <c r="G107" s="18">
        <f>STDEV(C105:C110)/SQRT(COUNT(C105:C110))</f>
        <v>8.9217327866657509E-2</v>
      </c>
      <c r="I107" s="19" t="s">
        <v>46</v>
      </c>
    </row>
    <row r="108" spans="1:9" x14ac:dyDescent="0.65">
      <c r="A108" s="12" t="s">
        <v>5</v>
      </c>
      <c r="B108" s="13">
        <v>0.85231000000000001</v>
      </c>
      <c r="C108" s="14">
        <v>0.35244999999999999</v>
      </c>
      <c r="D108" s="4"/>
      <c r="E108" s="4"/>
      <c r="F108" s="4"/>
      <c r="G108" s="4"/>
      <c r="H108" s="4"/>
    </row>
    <row r="109" spans="1:9" x14ac:dyDescent="0.65">
      <c r="A109" s="12" t="s">
        <v>6</v>
      </c>
      <c r="B109" s="13">
        <v>0.57326999999999995</v>
      </c>
      <c r="C109" s="14">
        <v>0.77881999999999996</v>
      </c>
      <c r="D109" s="4"/>
      <c r="E109" s="4"/>
      <c r="F109" s="4"/>
      <c r="G109" s="4"/>
      <c r="H109" s="4"/>
    </row>
    <row r="110" spans="1:9" x14ac:dyDescent="0.65">
      <c r="A110" s="22" t="s">
        <v>7</v>
      </c>
      <c r="B110" s="16">
        <v>0.62580000000000002</v>
      </c>
      <c r="C110" s="19">
        <v>0.84845000000000004</v>
      </c>
      <c r="D110" s="4"/>
      <c r="E110" s="4"/>
      <c r="F110" s="4"/>
      <c r="G110" s="4"/>
      <c r="H110" s="4"/>
    </row>
    <row r="114" spans="1:9" x14ac:dyDescent="0.65">
      <c r="A114" s="3" t="s">
        <v>76</v>
      </c>
      <c r="B114" s="4"/>
      <c r="E114" s="3" t="s">
        <v>76</v>
      </c>
      <c r="F114" s="4"/>
      <c r="G114" s="4"/>
      <c r="I114" s="3" t="s">
        <v>76</v>
      </c>
    </row>
    <row r="115" spans="1:9" x14ac:dyDescent="0.65">
      <c r="A115" s="5" t="s">
        <v>9</v>
      </c>
      <c r="B115" s="35">
        <v>15.0063</v>
      </c>
      <c r="E115" s="7"/>
      <c r="F115" s="10" t="s">
        <v>8</v>
      </c>
      <c r="G115" s="11" t="s">
        <v>15</v>
      </c>
      <c r="I115" s="1" t="s">
        <v>43</v>
      </c>
    </row>
    <row r="116" spans="1:9" x14ac:dyDescent="0.65">
      <c r="A116" s="12" t="s">
        <v>10</v>
      </c>
      <c r="B116" s="27">
        <v>26.760200000000001</v>
      </c>
      <c r="E116" s="13" t="s">
        <v>0</v>
      </c>
      <c r="F116" s="2">
        <f>AVERAGE(B115:B120)</f>
        <v>20.247049999999998</v>
      </c>
      <c r="G116" s="15">
        <f>AVERAGE(B121:B126)</f>
        <v>8.0790016666666684</v>
      </c>
      <c r="I116" s="14" t="s">
        <v>29</v>
      </c>
    </row>
    <row r="117" spans="1:9" x14ac:dyDescent="0.65">
      <c r="A117" s="12" t="s">
        <v>11</v>
      </c>
      <c r="B117" s="27">
        <v>35.841099999999997</v>
      </c>
      <c r="E117" s="16" t="s">
        <v>1</v>
      </c>
      <c r="F117" s="17">
        <f>STDEV(B115:B120)/SQRT(COUNT(B115:B120))</f>
        <v>3.7518937657979272</v>
      </c>
      <c r="G117" s="18">
        <f>STDEV(B121:B126)/SQRT(COUNT(B121:B126))</f>
        <v>0.79264590894638265</v>
      </c>
      <c r="I117" s="19" t="s">
        <v>67</v>
      </c>
    </row>
    <row r="118" spans="1:9" x14ac:dyDescent="0.65">
      <c r="A118" s="12" t="s">
        <v>12</v>
      </c>
      <c r="B118" s="27">
        <v>17.5932</v>
      </c>
    </row>
    <row r="119" spans="1:9" x14ac:dyDescent="0.65">
      <c r="A119" s="12" t="s">
        <v>13</v>
      </c>
      <c r="B119" s="27">
        <v>13.9148</v>
      </c>
    </row>
    <row r="120" spans="1:9" x14ac:dyDescent="0.65">
      <c r="A120" s="22" t="s">
        <v>14</v>
      </c>
      <c r="B120" s="36">
        <v>12.3667</v>
      </c>
    </row>
    <row r="121" spans="1:9" x14ac:dyDescent="0.65">
      <c r="A121" s="5" t="s">
        <v>2</v>
      </c>
      <c r="B121" s="35">
        <v>10.521699999999999</v>
      </c>
    </row>
    <row r="122" spans="1:9" x14ac:dyDescent="0.65">
      <c r="A122" s="12" t="s">
        <v>3</v>
      </c>
      <c r="B122" s="37">
        <v>7.6754899999999999</v>
      </c>
    </row>
    <row r="123" spans="1:9" x14ac:dyDescent="0.65">
      <c r="A123" s="12" t="s">
        <v>4</v>
      </c>
      <c r="B123" s="37">
        <v>8.1277399999999993</v>
      </c>
    </row>
    <row r="124" spans="1:9" x14ac:dyDescent="0.65">
      <c r="A124" s="12" t="s">
        <v>5</v>
      </c>
      <c r="B124" s="27">
        <v>6.8756000000000004</v>
      </c>
    </row>
    <row r="125" spans="1:9" x14ac:dyDescent="0.65">
      <c r="A125" s="12" t="s">
        <v>6</v>
      </c>
      <c r="B125" s="37">
        <v>5.3046499999999996</v>
      </c>
    </row>
    <row r="126" spans="1:9" x14ac:dyDescent="0.65">
      <c r="A126" s="22" t="s">
        <v>7</v>
      </c>
      <c r="B126" s="38">
        <v>9.9688300000000005</v>
      </c>
    </row>
    <row r="128" spans="1:9" x14ac:dyDescent="0.65">
      <c r="A128" s="3" t="s">
        <v>77</v>
      </c>
      <c r="B128" s="4"/>
      <c r="E128" s="3" t="s">
        <v>77</v>
      </c>
      <c r="F128" s="4"/>
      <c r="G128" s="4"/>
      <c r="I128" s="3" t="s">
        <v>77</v>
      </c>
    </row>
    <row r="129" spans="1:9" x14ac:dyDescent="0.65">
      <c r="A129" s="5" t="s">
        <v>9</v>
      </c>
      <c r="B129" s="39">
        <v>4.3498900000000003</v>
      </c>
      <c r="E129" s="7"/>
      <c r="F129" s="10" t="s">
        <v>8</v>
      </c>
      <c r="G129" s="11" t="s">
        <v>15</v>
      </c>
      <c r="I129" s="1" t="s">
        <v>43</v>
      </c>
    </row>
    <row r="130" spans="1:9" ht="16.5" x14ac:dyDescent="0.65">
      <c r="A130" s="12" t="s">
        <v>10</v>
      </c>
      <c r="B130" s="40">
        <v>3.81203</v>
      </c>
      <c r="E130" s="13" t="s">
        <v>0</v>
      </c>
      <c r="F130" s="2">
        <f>AVERAGE(B129:B134)</f>
        <v>4.8046533333333334</v>
      </c>
      <c r="G130" s="15">
        <f>AVERAGE(B135:B140)</f>
        <v>1.9975750000000001</v>
      </c>
      <c r="I130" s="14" t="s">
        <v>78</v>
      </c>
    </row>
    <row r="131" spans="1:9" x14ac:dyDescent="0.65">
      <c r="A131" s="12" t="s">
        <v>11</v>
      </c>
      <c r="B131" s="40">
        <v>6.8120500000000002</v>
      </c>
      <c r="E131" s="16" t="s">
        <v>1</v>
      </c>
      <c r="F131" s="17">
        <f>STDEV(B129:B134)/SQRT(COUNT(B129:B134))</f>
        <v>0.47770885074953789</v>
      </c>
      <c r="G131" s="18">
        <f>STDEV(B135:B140)/SQRT(COUNT(B135:B140))</f>
        <v>0.14952885584952058</v>
      </c>
      <c r="I131" s="19" t="s">
        <v>66</v>
      </c>
    </row>
    <row r="132" spans="1:9" x14ac:dyDescent="0.65">
      <c r="A132" s="12" t="s">
        <v>12</v>
      </c>
      <c r="B132" s="40">
        <v>4.0516699999999997</v>
      </c>
    </row>
    <row r="133" spans="1:9" x14ac:dyDescent="0.65">
      <c r="A133" s="12" t="s">
        <v>13</v>
      </c>
      <c r="B133" s="40">
        <v>4.1804399999999999</v>
      </c>
    </row>
    <row r="134" spans="1:9" x14ac:dyDescent="0.65">
      <c r="A134" s="12" t="s">
        <v>14</v>
      </c>
      <c r="B134" s="41">
        <v>5.6218399999999997</v>
      </c>
    </row>
    <row r="135" spans="1:9" x14ac:dyDescent="0.65">
      <c r="A135" s="5" t="s">
        <v>2</v>
      </c>
      <c r="B135" s="39">
        <v>1.8536699999999999</v>
      </c>
    </row>
    <row r="136" spans="1:9" x14ac:dyDescent="0.65">
      <c r="A136" s="12" t="s">
        <v>3</v>
      </c>
      <c r="B136" s="40">
        <v>1.42597</v>
      </c>
    </row>
    <row r="137" spans="1:9" x14ac:dyDescent="0.65">
      <c r="A137" s="12" t="s">
        <v>4</v>
      </c>
      <c r="B137" s="40">
        <v>1.9311700000000001</v>
      </c>
    </row>
    <row r="138" spans="1:9" x14ac:dyDescent="0.65">
      <c r="A138" s="12" t="s">
        <v>5</v>
      </c>
      <c r="B138" s="40">
        <v>2.5245500000000001</v>
      </c>
    </row>
    <row r="139" spans="1:9" x14ac:dyDescent="0.65">
      <c r="A139" s="12" t="s">
        <v>6</v>
      </c>
      <c r="B139" s="40">
        <v>2.1910599999999998</v>
      </c>
    </row>
    <row r="140" spans="1:9" x14ac:dyDescent="0.65">
      <c r="A140" s="22" t="s">
        <v>7</v>
      </c>
      <c r="B140" s="41">
        <v>2.0590299999999999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Extended Figure4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Yfan F</cp:lastModifiedBy>
  <dcterms:created xsi:type="dcterms:W3CDTF">2015-06-05T18:19:34Z</dcterms:created>
  <dcterms:modified xsi:type="dcterms:W3CDTF">2026-07-18T18:29:07Z</dcterms:modified>
</cp:coreProperties>
</file>