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-Feng-Nature\20260717-word\source data\"/>
    </mc:Choice>
  </mc:AlternateContent>
  <xr:revisionPtr revIDLastSave="0" documentId="13_ncr:1_{22F87914-B029-4A57-B121-C3AA45F0E814}" xr6:coauthVersionLast="47" xr6:coauthVersionMax="47" xr10:uidLastSave="{00000000-0000-0000-0000-000000000000}"/>
  <bookViews>
    <workbookView xWindow="-90" yWindow="-90" windowWidth="17460" windowHeight="10260" tabRatio="838" xr2:uid="{00000000-000D-0000-FFFF-FFFF00000000}"/>
  </bookViews>
  <sheets>
    <sheet name="Extended Figure6" sheetId="1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2" l="1"/>
  <c r="G17" i="12"/>
  <c r="N34" i="12"/>
  <c r="O34" i="12"/>
  <c r="I34" i="12"/>
  <c r="I44" i="12"/>
  <c r="I39" i="12"/>
  <c r="O33" i="12"/>
  <c r="F57" i="12"/>
  <c r="G16" i="12"/>
  <c r="F58" i="12"/>
  <c r="E58" i="12"/>
  <c r="E57" i="12"/>
  <c r="F50" i="12"/>
  <c r="E50" i="12"/>
  <c r="F49" i="12"/>
  <c r="E49" i="12"/>
  <c r="H44" i="12"/>
  <c r="I43" i="12"/>
  <c r="H43" i="12"/>
  <c r="H39" i="12"/>
  <c r="I38" i="12"/>
  <c r="H38" i="12"/>
  <c r="H34" i="12"/>
  <c r="N33" i="12"/>
  <c r="I33" i="12"/>
  <c r="H33" i="12"/>
  <c r="F4" i="12"/>
  <c r="E4" i="12"/>
  <c r="F3" i="12"/>
  <c r="E3" i="12"/>
  <c r="H27" i="12"/>
  <c r="G27" i="12"/>
  <c r="H26" i="12"/>
  <c r="G26" i="12"/>
  <c r="H22" i="12"/>
  <c r="G22" i="12"/>
  <c r="H21" i="12"/>
  <c r="G21" i="12"/>
  <c r="H17" i="12"/>
</calcChain>
</file>

<file path=xl/sharedStrings.xml><?xml version="1.0" encoding="utf-8"?>
<sst xmlns="http://schemas.openxmlformats.org/spreadsheetml/2006/main" count="146" uniqueCount="55">
  <si>
    <t>Average</t>
  </si>
  <si>
    <t>SEM</t>
  </si>
  <si>
    <t>Sema1</t>
    <phoneticPr fontId="1" type="noConversion"/>
  </si>
  <si>
    <t>Sema2</t>
  </si>
  <si>
    <t>Sema3</t>
  </si>
  <si>
    <t>Sema4</t>
  </si>
  <si>
    <t>Sema5</t>
  </si>
  <si>
    <t>Ctrl</t>
    <phoneticPr fontId="1" type="noConversion"/>
  </si>
  <si>
    <t>Ctrl1</t>
    <phoneticPr fontId="1" type="noConversion"/>
  </si>
  <si>
    <t>Ctrl2</t>
  </si>
  <si>
    <t>Ctrl3</t>
  </si>
  <si>
    <t>Ctrl4</t>
  </si>
  <si>
    <t>Ctrl5</t>
  </si>
  <si>
    <t>Ctrl6</t>
  </si>
  <si>
    <t>Sema</t>
    <phoneticPr fontId="1" type="noConversion"/>
  </si>
  <si>
    <t>Sema5</t>
    <phoneticPr fontId="1" type="noConversion"/>
  </si>
  <si>
    <t>Sema4</t>
    <phoneticPr fontId="1" type="noConversion"/>
  </si>
  <si>
    <t>Sema6</t>
    <phoneticPr fontId="1" type="noConversion"/>
  </si>
  <si>
    <t>Ctrl5</t>
    <phoneticPr fontId="1" type="noConversion"/>
  </si>
  <si>
    <t>Sema2</t>
    <phoneticPr fontId="1" type="noConversion"/>
  </si>
  <si>
    <t>Sema3</t>
    <phoneticPr fontId="1" type="noConversion"/>
  </si>
  <si>
    <t>Hsp10</t>
    <phoneticPr fontId="1" type="noConversion"/>
  </si>
  <si>
    <t>Hsp60</t>
    <phoneticPr fontId="1" type="noConversion"/>
  </si>
  <si>
    <t>Clpp</t>
    <phoneticPr fontId="1" type="noConversion"/>
  </si>
  <si>
    <t>Chop</t>
    <phoneticPr fontId="1" type="noConversion"/>
  </si>
  <si>
    <t>Gadd34</t>
    <phoneticPr fontId="1" type="noConversion"/>
  </si>
  <si>
    <t>Grp78</t>
    <phoneticPr fontId="1" type="noConversion"/>
  </si>
  <si>
    <t>p = 0.0071</t>
    <phoneticPr fontId="1" type="noConversion"/>
  </si>
  <si>
    <t>p =0.0069</t>
    <phoneticPr fontId="1" type="noConversion"/>
  </si>
  <si>
    <t>p =0.004</t>
    <phoneticPr fontId="1" type="noConversion"/>
  </si>
  <si>
    <t>p =0.0007</t>
    <phoneticPr fontId="1" type="noConversion"/>
  </si>
  <si>
    <t>p =0.0877</t>
    <phoneticPr fontId="1" type="noConversion"/>
  </si>
  <si>
    <t>p =0.0038</t>
    <phoneticPr fontId="1" type="noConversion"/>
  </si>
  <si>
    <t>p =0.0018</t>
    <phoneticPr fontId="1" type="noConversion"/>
  </si>
  <si>
    <t>p=0.034</t>
    <phoneticPr fontId="1" type="noConversion"/>
  </si>
  <si>
    <t>p=0.0765</t>
    <phoneticPr fontId="1" type="noConversion"/>
  </si>
  <si>
    <t>Beta regression</t>
    <phoneticPr fontId="1" type="noConversion"/>
  </si>
  <si>
    <t>Mean difference=-0.4207</t>
    <phoneticPr fontId="1" type="noConversion"/>
  </si>
  <si>
    <t>Mean difference=-0.4742</t>
    <phoneticPr fontId="1" type="noConversion"/>
  </si>
  <si>
    <t>Mean difference=-0.2694</t>
    <phoneticPr fontId="1" type="noConversion"/>
  </si>
  <si>
    <t>Mean difference=-0.4096</t>
    <phoneticPr fontId="1" type="noConversion"/>
  </si>
  <si>
    <t>Mean difference=-0.2516</t>
    <phoneticPr fontId="1" type="noConversion"/>
  </si>
  <si>
    <t>Mean difference=-0.2618</t>
    <phoneticPr fontId="1" type="noConversion"/>
  </si>
  <si>
    <t>Mean difference=-0.7403</t>
    <phoneticPr fontId="1" type="noConversion"/>
  </si>
  <si>
    <t>Mean difference=-0.8148</t>
    <phoneticPr fontId="1" type="noConversion"/>
  </si>
  <si>
    <t>Hodges-Lehmann difference=-0.7448</t>
    <phoneticPr fontId="1" type="noConversion"/>
  </si>
  <si>
    <t>β (logit link)= -0.7210</t>
    <phoneticPr fontId="1" type="noConversion"/>
  </si>
  <si>
    <t>Xbp1s</t>
    <phoneticPr fontId="1" type="noConversion"/>
  </si>
  <si>
    <t>Extended Figure6g</t>
    <phoneticPr fontId="1" type="noConversion"/>
  </si>
  <si>
    <t>Extended Figure6f</t>
    <phoneticPr fontId="1" type="noConversion"/>
  </si>
  <si>
    <t>Extended Figure6d</t>
    <phoneticPr fontId="1" type="noConversion"/>
  </si>
  <si>
    <t>Extended Figure6c</t>
    <phoneticPr fontId="1" type="noConversion"/>
  </si>
  <si>
    <t>Extended Figure6b</t>
    <phoneticPr fontId="1" type="noConversion"/>
  </si>
  <si>
    <t>One-sided Student’s t-test</t>
  </si>
  <si>
    <t>One-sided Mann-Whitney U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</si>
</sst>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 &quot;¥&quot;* #,##0.00_ ;_ &quot;¥&quot;* \-#,##0.00_ ;_ &quot;¥&quot;* &quot;-&quot;??_ ;_ @_ "/>
    <numFmt numFmtId="43" formatCode="_ * #,##0.00_ ;_ * \-#,##0.00_ ;_ * &quot;-&quot;??_ ;_ @_ "/>
    <numFmt numFmtId="176" formatCode="0.0000"/>
    <numFmt numFmtId="177" formatCode="0.000"/>
    <numFmt numFmtId="178" formatCode="0.00000"/>
    <numFmt numFmtId="179" formatCode="0.00000000"/>
    <numFmt numFmtId="180" formatCode="0.000_);[Red]\(0.000\)"/>
    <numFmt numFmtId="181" formatCode="0.000000000000000"/>
  </numFmts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2"/>
      <color theme="1"/>
      <name val="等线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color theme="1"/>
      <name val="等线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44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</cellStyleXfs>
  <cellXfs count="46">
    <xf numFmtId="0" fontId="0" fillId="0" borderId="0" xfId="0"/>
    <xf numFmtId="0" fontId="3" fillId="0" borderId="0" xfId="1" applyFont="1" applyAlignment="1">
      <alignment horizontal="center" vertical="center"/>
    </xf>
    <xf numFmtId="177" fontId="3" fillId="0" borderId="0" xfId="1" applyNumberFormat="1" applyFon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177" fontId="3" fillId="0" borderId="2" xfId="1" applyNumberFormat="1" applyFont="1" applyBorder="1" applyAlignment="1">
      <alignment horizontal="center" vertical="center"/>
    </xf>
    <xf numFmtId="181" fontId="3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80" fontId="4" fillId="0" borderId="10" xfId="0" applyNumberFormat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177" fontId="3" fillId="0" borderId="4" xfId="1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77" fontId="3" fillId="0" borderId="4" xfId="0" applyNumberFormat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177" fontId="3" fillId="0" borderId="6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80" fontId="4" fillId="0" borderId="0" xfId="0" applyNumberFormat="1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179" fontId="3" fillId="0" borderId="0" xfId="0" applyNumberFormat="1" applyFont="1" applyAlignment="1">
      <alignment horizontal="center" vertical="center"/>
    </xf>
    <xf numFmtId="0" fontId="3" fillId="0" borderId="0" xfId="1" applyFont="1" applyAlignment="1">
      <alignment horizontal="left" vertical="center"/>
    </xf>
    <xf numFmtId="177" fontId="3" fillId="0" borderId="0" xfId="1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5">
    <cellStyle name="標準 2" xfId="2" xr:uid="{202538EC-8F5E-444A-9E51-72A021ED67B3}"/>
    <cellStyle name="常规" xfId="0" builtinId="0"/>
    <cellStyle name="常规 2" xfId="1" xr:uid="{B8A529DF-6BD3-4395-9B0E-F98EE53A3D4E}"/>
    <cellStyle name="货币 2" xfId="3" xr:uid="{46C873E3-22F4-474F-8D44-9E5F6EF65B76}"/>
    <cellStyle name="千位分隔 2" xfId="4" xr:uid="{3EB854CE-6B6F-45C9-9F5F-74D875B905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CA454-46AA-4249-811F-B11D9C5CFB13}">
  <dimension ref="A1:AB61"/>
  <sheetViews>
    <sheetView tabSelected="1" zoomScale="43" zoomScaleNormal="55" workbookViewId="0">
      <selection activeCell="I54" sqref="I54"/>
    </sheetView>
  </sheetViews>
  <sheetFormatPr defaultRowHeight="14.25" x14ac:dyDescent="0.65"/>
  <cols>
    <col min="1" max="1" width="8.51953125" style="4" customWidth="1"/>
    <col min="2" max="2" width="8.6953125" style="4"/>
    <col min="3" max="3" width="11.60546875" style="4" customWidth="1"/>
    <col min="4" max="4" width="8.04296875" style="4" customWidth="1"/>
    <col min="5" max="6" width="8.6953125" style="4"/>
    <col min="7" max="7" width="10.73828125" style="4" customWidth="1"/>
    <col min="8" max="8" width="18.43359375" style="4" customWidth="1"/>
    <col min="9" max="9" width="12" style="4" customWidth="1"/>
    <col min="10" max="10" width="21.04296875" style="4" customWidth="1"/>
    <col min="11" max="11" width="26.171875" style="4" customWidth="1"/>
    <col min="12" max="12" width="9" style="4" customWidth="1"/>
    <col min="13" max="16" width="8.6953125" style="4"/>
    <col min="17" max="17" width="20.30078125" style="4" customWidth="1"/>
    <col min="18" max="19" width="8.6953125" style="4"/>
    <col min="20" max="20" width="28.12890625" style="4" customWidth="1"/>
    <col min="21" max="16384" width="8.6953125" style="4"/>
  </cols>
  <sheetData>
    <row r="1" spans="1:15" x14ac:dyDescent="0.65">
      <c r="A1" s="41" t="s">
        <v>52</v>
      </c>
      <c r="B1" s="2"/>
      <c r="C1" s="3"/>
      <c r="D1" s="41" t="s">
        <v>52</v>
      </c>
      <c r="H1" s="41" t="s">
        <v>52</v>
      </c>
      <c r="J1" s="5"/>
      <c r="K1" s="5"/>
    </row>
    <row r="2" spans="1:15" x14ac:dyDescent="0.65">
      <c r="A2" s="6" t="s">
        <v>8</v>
      </c>
      <c r="B2" s="7">
        <v>52.090910000000001</v>
      </c>
      <c r="C2" s="8"/>
      <c r="D2" s="9"/>
      <c r="E2" s="10" t="s">
        <v>7</v>
      </c>
      <c r="F2" s="11" t="s">
        <v>14</v>
      </c>
      <c r="G2" s="12"/>
      <c r="H2" s="13" t="s">
        <v>36</v>
      </c>
      <c r="K2" s="5"/>
    </row>
    <row r="3" spans="1:15" x14ac:dyDescent="0.65">
      <c r="A3" s="14" t="s">
        <v>9</v>
      </c>
      <c r="B3" s="15">
        <v>36.547620000000002</v>
      </c>
      <c r="C3" s="8"/>
      <c r="D3" s="16" t="s">
        <v>0</v>
      </c>
      <c r="E3" s="12">
        <f>AVERAGE(B2:B6)</f>
        <v>48.116593999999999</v>
      </c>
      <c r="F3" s="17">
        <f>AVERAGE(B7:B11)</f>
        <v>30.811112000000001</v>
      </c>
      <c r="H3" s="18" t="s">
        <v>27</v>
      </c>
      <c r="K3" s="5"/>
    </row>
    <row r="4" spans="1:15" x14ac:dyDescent="0.65">
      <c r="A4" s="14" t="s">
        <v>10</v>
      </c>
      <c r="B4" s="15">
        <v>33.333329999999997</v>
      </c>
      <c r="C4" s="8"/>
      <c r="D4" s="19" t="s">
        <v>1</v>
      </c>
      <c r="E4" s="20">
        <f>STDEV(B2:B6)/SQRT(COUNT(B2:B6))</f>
        <v>5.9320764956064194</v>
      </c>
      <c r="F4" s="21">
        <f>STDEV(B7:B11)/SQRT(COUNT(B7:B11))</f>
        <v>3.8916383813483924</v>
      </c>
      <c r="H4" s="22" t="s">
        <v>46</v>
      </c>
      <c r="I4" s="5"/>
      <c r="K4" s="5"/>
    </row>
    <row r="5" spans="1:15" x14ac:dyDescent="0.65">
      <c r="A5" s="14" t="s">
        <v>11</v>
      </c>
      <c r="B5" s="15">
        <v>65.833330000000004</v>
      </c>
      <c r="C5" s="8"/>
      <c r="E5" s="12"/>
      <c r="F5" s="12"/>
      <c r="J5" s="5"/>
      <c r="K5" s="5"/>
    </row>
    <row r="6" spans="1:15" x14ac:dyDescent="0.65">
      <c r="A6" s="14" t="s">
        <v>18</v>
      </c>
      <c r="B6" s="23">
        <v>52.77778</v>
      </c>
      <c r="C6" s="8"/>
      <c r="J6" s="5"/>
      <c r="K6" s="5"/>
    </row>
    <row r="7" spans="1:15" x14ac:dyDescent="0.65">
      <c r="A7" s="6" t="s">
        <v>2</v>
      </c>
      <c r="B7" s="7">
        <v>43.111109999999996</v>
      </c>
      <c r="C7" s="8"/>
      <c r="J7" s="5"/>
      <c r="K7" s="5"/>
    </row>
    <row r="8" spans="1:15" x14ac:dyDescent="0.65">
      <c r="A8" s="14" t="s">
        <v>3</v>
      </c>
      <c r="B8" s="15">
        <v>30.714289999999998</v>
      </c>
      <c r="C8" s="8"/>
      <c r="J8" s="5"/>
      <c r="K8" s="5"/>
    </row>
    <row r="9" spans="1:15" x14ac:dyDescent="0.65">
      <c r="A9" s="14" t="s">
        <v>4</v>
      </c>
      <c r="B9" s="15">
        <v>33.428570000000001</v>
      </c>
      <c r="C9" s="8"/>
      <c r="J9" s="5"/>
      <c r="K9" s="5"/>
    </row>
    <row r="10" spans="1:15" x14ac:dyDescent="0.65">
      <c r="A10" s="14" t="s">
        <v>5</v>
      </c>
      <c r="B10" s="23">
        <v>27.579370000000001</v>
      </c>
      <c r="C10" s="8"/>
      <c r="J10" s="5"/>
      <c r="K10" s="5"/>
    </row>
    <row r="11" spans="1:15" x14ac:dyDescent="0.65">
      <c r="A11" s="24" t="s">
        <v>15</v>
      </c>
      <c r="B11" s="25">
        <v>19.22222</v>
      </c>
      <c r="C11" s="8"/>
      <c r="J11" s="5"/>
      <c r="K11" s="5"/>
    </row>
    <row r="12" spans="1:15" x14ac:dyDescent="0.65">
      <c r="J12" s="5"/>
      <c r="K12" s="5"/>
    </row>
    <row r="14" spans="1:15" x14ac:dyDescent="0.65">
      <c r="A14" s="41" t="s">
        <v>51</v>
      </c>
      <c r="B14" s="1"/>
      <c r="F14" s="1" t="s">
        <v>21</v>
      </c>
      <c r="J14" s="1" t="s">
        <v>21</v>
      </c>
    </row>
    <row r="15" spans="1:15" x14ac:dyDescent="0.65">
      <c r="A15" s="6"/>
      <c r="B15" s="26" t="s">
        <v>21</v>
      </c>
      <c r="C15" s="9" t="s">
        <v>22</v>
      </c>
      <c r="D15" s="27" t="s">
        <v>23</v>
      </c>
      <c r="F15" s="9"/>
      <c r="G15" s="10" t="s">
        <v>7</v>
      </c>
      <c r="H15" s="11" t="s">
        <v>14</v>
      </c>
      <c r="J15" s="13" t="s">
        <v>53</v>
      </c>
      <c r="K15" s="5"/>
    </row>
    <row r="16" spans="1:15" x14ac:dyDescent="0.65">
      <c r="A16" s="6" t="s">
        <v>8</v>
      </c>
      <c r="B16" s="28">
        <v>0.99881500000000001</v>
      </c>
      <c r="C16" s="28">
        <v>0.55698000000000003</v>
      </c>
      <c r="D16" s="29">
        <v>0.71087800000000001</v>
      </c>
      <c r="E16" s="5"/>
      <c r="F16" s="16" t="s">
        <v>0</v>
      </c>
      <c r="G16" s="12">
        <f>AVERAGE(B16:B20)</f>
        <v>1</v>
      </c>
      <c r="H16" s="17">
        <f>AVERAGE(B21:B25)</f>
        <v>0.25970120000000002</v>
      </c>
      <c r="J16" s="18" t="s">
        <v>28</v>
      </c>
      <c r="O16" s="5"/>
    </row>
    <row r="17" spans="1:20" x14ac:dyDescent="0.65">
      <c r="A17" s="14" t="s">
        <v>9</v>
      </c>
      <c r="B17" s="30">
        <v>0.33224599999999999</v>
      </c>
      <c r="C17" s="30">
        <v>0.33316499999999999</v>
      </c>
      <c r="D17" s="18">
        <v>1.538985</v>
      </c>
      <c r="E17" s="5"/>
      <c r="F17" s="19" t="s">
        <v>1</v>
      </c>
      <c r="G17" s="20">
        <f>STDEV(B16:B20)/SQRT(COUNT(B16:B20))</f>
        <v>0.21737903807934197</v>
      </c>
      <c r="H17" s="21">
        <f>STDEV(B21:B25)/SQRT(COUNT(B21:B25))</f>
        <v>9.0412761576781797E-2</v>
      </c>
      <c r="J17" s="31" t="s">
        <v>43</v>
      </c>
      <c r="N17" s="5"/>
      <c r="O17" s="5"/>
    </row>
    <row r="18" spans="1:20" x14ac:dyDescent="0.65">
      <c r="A18" s="14" t="s">
        <v>10</v>
      </c>
      <c r="B18" s="30">
        <v>1.26678</v>
      </c>
      <c r="C18" s="30">
        <v>1.065947</v>
      </c>
      <c r="D18" s="18">
        <v>0.711121</v>
      </c>
      <c r="E18" s="5"/>
      <c r="G18" s="12"/>
      <c r="H18" s="12"/>
      <c r="I18" s="32"/>
      <c r="K18" s="5"/>
      <c r="N18" s="5"/>
      <c r="O18" s="5"/>
      <c r="P18" s="5"/>
      <c r="Q18" s="5"/>
      <c r="S18" s="5"/>
      <c r="T18" s="5"/>
    </row>
    <row r="19" spans="1:20" x14ac:dyDescent="0.65">
      <c r="A19" s="14" t="s">
        <v>11</v>
      </c>
      <c r="B19" s="30">
        <v>0.78446300000000002</v>
      </c>
      <c r="C19" s="30">
        <v>2.2741120000000001</v>
      </c>
      <c r="D19" s="18">
        <v>1.1639550000000001</v>
      </c>
      <c r="E19" s="5"/>
      <c r="F19" s="4" t="s">
        <v>22</v>
      </c>
      <c r="G19" s="12"/>
      <c r="H19" s="12"/>
      <c r="J19" s="4" t="s">
        <v>22</v>
      </c>
      <c r="K19" s="5"/>
      <c r="N19" s="5"/>
      <c r="O19" s="5"/>
      <c r="P19" s="5"/>
      <c r="Q19" s="5"/>
      <c r="S19" s="5"/>
      <c r="T19" s="5"/>
    </row>
    <row r="20" spans="1:20" x14ac:dyDescent="0.65">
      <c r="A20" s="24" t="s">
        <v>12</v>
      </c>
      <c r="B20" s="33">
        <v>1.617696</v>
      </c>
      <c r="C20" s="33">
        <v>0.76979699999999995</v>
      </c>
      <c r="D20" s="31">
        <v>0.87505999999999995</v>
      </c>
      <c r="E20" s="5"/>
      <c r="F20" s="9"/>
      <c r="G20" s="34" t="s">
        <v>7</v>
      </c>
      <c r="H20" s="35" t="s">
        <v>14</v>
      </c>
      <c r="J20" s="13" t="s">
        <v>54</v>
      </c>
      <c r="K20" s="5"/>
      <c r="N20" s="5"/>
      <c r="O20" s="5"/>
      <c r="P20" s="5"/>
      <c r="Q20" s="5"/>
      <c r="S20" s="5"/>
      <c r="T20" s="5"/>
    </row>
    <row r="21" spans="1:20" x14ac:dyDescent="0.65">
      <c r="A21" s="6" t="s">
        <v>2</v>
      </c>
      <c r="B21" s="29">
        <v>0.17636599999999999</v>
      </c>
      <c r="C21" s="36">
        <v>0.160021</v>
      </c>
      <c r="D21" s="29">
        <v>0.21419199999999999</v>
      </c>
      <c r="E21" s="5"/>
      <c r="F21" s="16" t="s">
        <v>0</v>
      </c>
      <c r="G21" s="12">
        <f>AVERAGE(C16:C20)</f>
        <v>1.0000002000000001</v>
      </c>
      <c r="H21" s="17">
        <f>AVERAGE(C21:C25)</f>
        <v>7.577579999999999E-2</v>
      </c>
      <c r="J21" s="18" t="s">
        <v>29</v>
      </c>
      <c r="N21" s="5"/>
      <c r="O21" s="5"/>
      <c r="P21" s="5"/>
      <c r="Q21" s="5"/>
      <c r="S21" s="5"/>
      <c r="T21" s="5"/>
    </row>
    <row r="22" spans="1:20" x14ac:dyDescent="0.65">
      <c r="A22" s="14" t="s">
        <v>3</v>
      </c>
      <c r="B22" s="18">
        <v>0.193379</v>
      </c>
      <c r="C22" s="5">
        <v>1.4574E-2</v>
      </c>
      <c r="D22" s="18">
        <v>0.19268299999999999</v>
      </c>
      <c r="E22" s="5"/>
      <c r="F22" s="19" t="s">
        <v>1</v>
      </c>
      <c r="G22" s="20">
        <f>STDEV(C16:C20)/SQRT(COUNT(C16:C20))</f>
        <v>0.34070804614704953</v>
      </c>
      <c r="H22" s="21">
        <f>STDEV(C21:C25)/SQRT(COUNT(C21:C25))</f>
        <v>3.3960603344758172E-2</v>
      </c>
      <c r="J22" s="31" t="s">
        <v>45</v>
      </c>
      <c r="N22" s="5"/>
      <c r="O22" s="5"/>
      <c r="P22" s="5"/>
      <c r="Q22" s="5"/>
      <c r="S22" s="5"/>
      <c r="T22" s="5"/>
    </row>
    <row r="23" spans="1:20" x14ac:dyDescent="0.65">
      <c r="A23" s="14" t="s">
        <v>4</v>
      </c>
      <c r="B23" s="18">
        <v>6.7780000000000002E-3</v>
      </c>
      <c r="C23" s="5">
        <v>2.1552999999999999E-2</v>
      </c>
      <c r="D23" s="18">
        <v>3.59E-4</v>
      </c>
      <c r="E23" s="5"/>
      <c r="G23" s="12"/>
      <c r="H23" s="12"/>
      <c r="J23" s="5"/>
      <c r="N23" s="5"/>
      <c r="O23" s="5"/>
      <c r="P23" s="5"/>
      <c r="Q23" s="5"/>
      <c r="S23" s="5"/>
      <c r="T23" s="5"/>
    </row>
    <row r="24" spans="1:20" x14ac:dyDescent="0.65">
      <c r="A24" s="14" t="s">
        <v>5</v>
      </c>
      <c r="B24" s="18">
        <v>0.40124100000000001</v>
      </c>
      <c r="C24" s="5">
        <v>0.15768799999999999</v>
      </c>
      <c r="D24" s="18">
        <v>0.11218400000000001</v>
      </c>
      <c r="E24" s="5"/>
      <c r="F24" s="4" t="s">
        <v>23</v>
      </c>
      <c r="G24" s="12"/>
      <c r="H24" s="12"/>
      <c r="J24" s="4" t="s">
        <v>23</v>
      </c>
      <c r="N24" s="5"/>
      <c r="O24" s="5"/>
      <c r="P24" s="5"/>
      <c r="Q24" s="5"/>
      <c r="S24" s="5"/>
      <c r="T24" s="5"/>
    </row>
    <row r="25" spans="1:20" x14ac:dyDescent="0.65">
      <c r="A25" s="24" t="s">
        <v>6</v>
      </c>
      <c r="B25" s="31">
        <v>0.52074200000000004</v>
      </c>
      <c r="C25" s="37">
        <v>2.5042999999999999E-2</v>
      </c>
      <c r="D25" s="31">
        <v>0.40661700000000001</v>
      </c>
      <c r="E25" s="5"/>
      <c r="F25" s="9"/>
      <c r="G25" s="34" t="s">
        <v>7</v>
      </c>
      <c r="H25" s="35" t="s">
        <v>14</v>
      </c>
      <c r="J25" s="13" t="s">
        <v>53</v>
      </c>
      <c r="O25" s="5"/>
      <c r="P25" s="5"/>
      <c r="Q25" s="5"/>
    </row>
    <row r="26" spans="1:20" x14ac:dyDescent="0.65">
      <c r="E26" s="5"/>
      <c r="F26" s="16" t="s">
        <v>0</v>
      </c>
      <c r="G26" s="12">
        <f>AVERAGE(D16:D20)</f>
        <v>0.99999979999999977</v>
      </c>
      <c r="H26" s="17">
        <f>AVERAGE(D21:D25)</f>
        <v>0.18520699999999998</v>
      </c>
      <c r="J26" s="18" t="s">
        <v>30</v>
      </c>
      <c r="N26" s="5"/>
      <c r="P26" s="5"/>
      <c r="Q26" s="5"/>
      <c r="S26" s="5"/>
      <c r="T26" s="5"/>
    </row>
    <row r="27" spans="1:20" x14ac:dyDescent="0.65">
      <c r="F27" s="19" t="s">
        <v>1</v>
      </c>
      <c r="G27" s="20">
        <f>STDEV(D16:D20)/SQRT(COUNT(D16:D20))</f>
        <v>0.15811999926872042</v>
      </c>
      <c r="H27" s="21">
        <f>STDEV(D21:D25)/SQRT(COUNT(D21:D25))</f>
        <v>6.6865368664952407E-2</v>
      </c>
      <c r="J27" s="31" t="s">
        <v>44</v>
      </c>
      <c r="N27" s="5"/>
      <c r="P27" s="5"/>
      <c r="Q27" s="5"/>
      <c r="S27" s="5"/>
      <c r="T27" s="5"/>
    </row>
    <row r="28" spans="1:20" x14ac:dyDescent="0.65">
      <c r="J28" s="32"/>
      <c r="N28" s="5"/>
    </row>
    <row r="31" spans="1:20" x14ac:dyDescent="0.65">
      <c r="A31" s="41" t="s">
        <v>50</v>
      </c>
      <c r="B31" s="1"/>
      <c r="G31" s="1" t="s">
        <v>24</v>
      </c>
      <c r="J31" s="1"/>
      <c r="K31" s="1" t="s">
        <v>24</v>
      </c>
      <c r="M31" s="4" t="s">
        <v>26</v>
      </c>
      <c r="Q31" s="4" t="s">
        <v>26</v>
      </c>
    </row>
    <row r="32" spans="1:20" x14ac:dyDescent="0.65">
      <c r="A32" s="6"/>
      <c r="B32" s="26" t="s">
        <v>24</v>
      </c>
      <c r="C32" s="9" t="s">
        <v>25</v>
      </c>
      <c r="D32" s="27" t="s">
        <v>47</v>
      </c>
      <c r="E32" s="38" t="s">
        <v>26</v>
      </c>
      <c r="G32" s="9"/>
      <c r="H32" s="10" t="s">
        <v>7</v>
      </c>
      <c r="I32" s="11" t="s">
        <v>14</v>
      </c>
      <c r="K32" s="13" t="s">
        <v>53</v>
      </c>
      <c r="M32" s="9"/>
      <c r="N32" s="10" t="s">
        <v>7</v>
      </c>
      <c r="O32" s="11" t="s">
        <v>14</v>
      </c>
      <c r="P32" s="1"/>
      <c r="Q32" s="13" t="s">
        <v>53</v>
      </c>
      <c r="R32" s="5"/>
    </row>
    <row r="33" spans="1:28" x14ac:dyDescent="0.65">
      <c r="A33" s="6" t="s">
        <v>8</v>
      </c>
      <c r="B33" s="28">
        <v>1.55751</v>
      </c>
      <c r="C33" s="28">
        <v>0.73658999999999997</v>
      </c>
      <c r="D33" s="29">
        <v>1.2916300000000001</v>
      </c>
      <c r="E33" s="29">
        <v>0.86214000000000002</v>
      </c>
      <c r="F33" s="5"/>
      <c r="G33" s="16" t="s">
        <v>0</v>
      </c>
      <c r="H33" s="12">
        <f>AVERAGE(B33:B38)</f>
        <v>0.99999999999999989</v>
      </c>
      <c r="I33" s="17">
        <f>AVERAGE(B39:B44)</f>
        <v>0.73059833333333335</v>
      </c>
      <c r="K33" s="18" t="s">
        <v>31</v>
      </c>
      <c r="M33" s="16" t="s">
        <v>0</v>
      </c>
      <c r="N33" s="12">
        <f>AVERAGE(E33:E38)</f>
        <v>1</v>
      </c>
      <c r="O33" s="17">
        <f>AVERAGE(E39:E44)</f>
        <v>0.73817500000000003</v>
      </c>
      <c r="Q33" s="18" t="s">
        <v>35</v>
      </c>
    </row>
    <row r="34" spans="1:28" x14ac:dyDescent="0.65">
      <c r="A34" s="14" t="s">
        <v>9</v>
      </c>
      <c r="B34" s="30">
        <v>1.15412</v>
      </c>
      <c r="C34" s="30">
        <v>1.17055</v>
      </c>
      <c r="D34" s="18">
        <v>1.10375</v>
      </c>
      <c r="E34" s="18">
        <v>1.6103799999999999</v>
      </c>
      <c r="F34" s="5"/>
      <c r="G34" s="19" t="s">
        <v>1</v>
      </c>
      <c r="H34" s="20">
        <f>STDEV(B33:B38)/SQRT(COUNT(B33:B38))</f>
        <v>0.13919594194276444</v>
      </c>
      <c r="I34" s="21">
        <f>STDEV(B39:B44)/SQRT(COUNT(B39:B44))</f>
        <v>0.12141433200455015</v>
      </c>
      <c r="J34" s="32"/>
      <c r="K34" s="31" t="s">
        <v>39</v>
      </c>
      <c r="M34" s="19" t="s">
        <v>1</v>
      </c>
      <c r="N34" s="20">
        <f>STDEV(E33:E38)/SQRT(COUNT(E33:E38))</f>
        <v>0.13688090524247715</v>
      </c>
      <c r="O34" s="21">
        <f>STDEV(E39:E44)/SQRT(COUNT(E39:E44))</f>
        <v>9.9623868048776265E-2</v>
      </c>
      <c r="Q34" s="31" t="s">
        <v>42</v>
      </c>
    </row>
    <row r="35" spans="1:28" x14ac:dyDescent="0.65">
      <c r="A35" s="14" t="s">
        <v>10</v>
      </c>
      <c r="B35" s="30">
        <v>0.63048999999999999</v>
      </c>
      <c r="C35" s="30">
        <v>1.0233000000000001</v>
      </c>
      <c r="D35" s="18">
        <v>1.0348200000000001</v>
      </c>
      <c r="E35" s="18">
        <v>1.10253</v>
      </c>
      <c r="F35" s="5"/>
      <c r="H35" s="12"/>
      <c r="I35" s="12"/>
      <c r="P35" s="32"/>
      <c r="AA35" s="5"/>
      <c r="AB35" s="5"/>
    </row>
    <row r="36" spans="1:28" x14ac:dyDescent="0.65">
      <c r="A36" s="14" t="s">
        <v>11</v>
      </c>
      <c r="B36" s="30">
        <v>0.85196000000000005</v>
      </c>
      <c r="C36" s="30">
        <v>1.0886800000000001</v>
      </c>
      <c r="D36" s="18">
        <v>0.79261999999999999</v>
      </c>
      <c r="E36" s="18">
        <v>0.77224000000000004</v>
      </c>
      <c r="F36" s="5"/>
      <c r="G36" s="4" t="s">
        <v>25</v>
      </c>
      <c r="H36" s="12"/>
      <c r="I36" s="12"/>
      <c r="K36" s="4" t="s">
        <v>25</v>
      </c>
      <c r="R36" s="5"/>
      <c r="S36" s="5"/>
      <c r="U36" s="5"/>
      <c r="V36" s="5"/>
      <c r="AA36" s="5"/>
      <c r="AB36" s="5"/>
    </row>
    <row r="37" spans="1:28" x14ac:dyDescent="0.65">
      <c r="A37" s="14" t="s">
        <v>12</v>
      </c>
      <c r="B37" s="30">
        <v>0.71667000000000003</v>
      </c>
      <c r="C37" s="30">
        <v>0.82645999999999997</v>
      </c>
      <c r="D37" s="18">
        <v>0.72945000000000004</v>
      </c>
      <c r="E37" s="18">
        <v>0.67171000000000003</v>
      </c>
      <c r="F37" s="5"/>
      <c r="G37" s="9"/>
      <c r="H37" s="34" t="s">
        <v>7</v>
      </c>
      <c r="I37" s="35" t="s">
        <v>14</v>
      </c>
      <c r="K37" s="13" t="s">
        <v>53</v>
      </c>
      <c r="R37" s="5"/>
      <c r="S37" s="5"/>
      <c r="U37" s="5"/>
      <c r="V37" s="5"/>
      <c r="X37" s="5"/>
      <c r="Y37" s="5"/>
      <c r="AA37" s="5"/>
      <c r="AB37" s="5"/>
    </row>
    <row r="38" spans="1:28" x14ac:dyDescent="0.65">
      <c r="A38" s="14" t="s">
        <v>13</v>
      </c>
      <c r="B38" s="33">
        <v>1.0892500000000001</v>
      </c>
      <c r="C38" s="33">
        <v>1.1544099999999999</v>
      </c>
      <c r="D38" s="31">
        <v>1.0477300000000001</v>
      </c>
      <c r="E38" s="31">
        <v>0.98099999999999998</v>
      </c>
      <c r="F38" s="5"/>
      <c r="G38" s="16" t="s">
        <v>0</v>
      </c>
      <c r="H38" s="12">
        <f>AVERAGE(C33:C38)</f>
        <v>0.99999833333333343</v>
      </c>
      <c r="I38" s="17">
        <f>AVERAGE(C39:C44)</f>
        <v>0.59042000000000006</v>
      </c>
      <c r="K38" s="18" t="s">
        <v>32</v>
      </c>
      <c r="R38" s="5"/>
      <c r="S38" s="5"/>
      <c r="U38" s="5"/>
      <c r="V38" s="5"/>
      <c r="X38" s="5"/>
      <c r="Y38" s="5"/>
      <c r="AA38" s="5"/>
      <c r="AB38" s="5"/>
    </row>
    <row r="39" spans="1:28" x14ac:dyDescent="0.65">
      <c r="A39" s="6" t="s">
        <v>2</v>
      </c>
      <c r="B39" s="29">
        <v>0.39563999999999999</v>
      </c>
      <c r="C39" s="36">
        <v>0.24306</v>
      </c>
      <c r="D39" s="29">
        <v>0.43081999999999998</v>
      </c>
      <c r="E39" s="29">
        <v>0.48086000000000001</v>
      </c>
      <c r="F39" s="5"/>
      <c r="G39" s="19" t="s">
        <v>1</v>
      </c>
      <c r="H39" s="20">
        <f>STDEV(C33:C38)/SQRT(COUNT(C33:C38))</f>
        <v>7.3220612462915238E-2</v>
      </c>
      <c r="I39" s="21">
        <f>STDEV(C39:C44)/SQRT(COUNT(C39:C44))</f>
        <v>9.9088425425643431E-2</v>
      </c>
      <c r="J39" s="32"/>
      <c r="K39" s="31" t="s">
        <v>40</v>
      </c>
      <c r="R39" s="5"/>
      <c r="S39" s="5"/>
      <c r="U39" s="5"/>
      <c r="V39" s="5"/>
      <c r="X39" s="5"/>
      <c r="Y39" s="5"/>
      <c r="AA39" s="5"/>
      <c r="AB39" s="5"/>
    </row>
    <row r="40" spans="1:28" x14ac:dyDescent="0.65">
      <c r="A40" s="14" t="s">
        <v>3</v>
      </c>
      <c r="B40" s="18">
        <v>1.11128</v>
      </c>
      <c r="C40" s="5">
        <v>0.48199999999999998</v>
      </c>
      <c r="D40" s="18">
        <v>0.86736999999999997</v>
      </c>
      <c r="E40" s="18">
        <v>0.92827999999999999</v>
      </c>
      <c r="F40" s="5"/>
      <c r="H40" s="12"/>
      <c r="I40" s="12"/>
      <c r="R40" s="5"/>
      <c r="S40" s="5"/>
      <c r="U40" s="5"/>
      <c r="V40" s="5"/>
      <c r="X40" s="5"/>
      <c r="Y40" s="5"/>
      <c r="AA40" s="5"/>
      <c r="AB40" s="5"/>
    </row>
    <row r="41" spans="1:28" x14ac:dyDescent="0.65">
      <c r="A41" s="14" t="s">
        <v>4</v>
      </c>
      <c r="B41" s="18">
        <v>0.97045999999999999</v>
      </c>
      <c r="C41" s="5">
        <v>0.75165000000000004</v>
      </c>
      <c r="D41" s="18">
        <v>0.96641999999999995</v>
      </c>
      <c r="E41" s="18">
        <v>1.0833699999999999</v>
      </c>
      <c r="F41" s="5"/>
      <c r="G41" s="4" t="s">
        <v>47</v>
      </c>
      <c r="H41" s="12"/>
      <c r="I41" s="12"/>
      <c r="K41" s="4" t="s">
        <v>47</v>
      </c>
      <c r="R41" s="5"/>
      <c r="S41" s="5"/>
      <c r="U41" s="5"/>
      <c r="V41" s="5"/>
      <c r="X41" s="5"/>
      <c r="Y41" s="5"/>
      <c r="AA41" s="5"/>
      <c r="AB41" s="5"/>
    </row>
    <row r="42" spans="1:28" x14ac:dyDescent="0.65">
      <c r="A42" s="14" t="s">
        <v>16</v>
      </c>
      <c r="B42" s="18">
        <v>0.50780999999999998</v>
      </c>
      <c r="C42" s="5">
        <v>0.72211000000000003</v>
      </c>
      <c r="D42" s="18">
        <v>0.75824000000000003</v>
      </c>
      <c r="E42" s="18">
        <v>0.73068999999999995</v>
      </c>
      <c r="F42" s="5"/>
      <c r="G42" s="9"/>
      <c r="H42" s="34" t="s">
        <v>7</v>
      </c>
      <c r="I42" s="35" t="s">
        <v>14</v>
      </c>
      <c r="K42" s="13" t="s">
        <v>53</v>
      </c>
      <c r="R42" s="5"/>
      <c r="S42" s="5"/>
      <c r="U42" s="5"/>
      <c r="V42" s="5"/>
      <c r="X42" s="5"/>
      <c r="Y42" s="5"/>
      <c r="AA42" s="5"/>
      <c r="AB42" s="5"/>
    </row>
    <row r="43" spans="1:28" x14ac:dyDescent="0.65">
      <c r="A43" s="14" t="s">
        <v>15</v>
      </c>
      <c r="B43" s="18">
        <v>0.89412000000000003</v>
      </c>
      <c r="C43" s="5">
        <v>0.90156999999999998</v>
      </c>
      <c r="D43" s="18">
        <v>0.92766000000000004</v>
      </c>
      <c r="E43" s="18">
        <v>0.74363000000000001</v>
      </c>
      <c r="F43" s="5"/>
      <c r="G43" s="16" t="s">
        <v>0</v>
      </c>
      <c r="H43" s="12">
        <f>AVERAGE(D33:D38)</f>
        <v>1</v>
      </c>
      <c r="I43" s="17">
        <f>AVERAGE(D39:D44)</f>
        <v>0.74837666666666669</v>
      </c>
      <c r="K43" s="18" t="s">
        <v>34</v>
      </c>
    </row>
    <row r="44" spans="1:28" x14ac:dyDescent="0.65">
      <c r="A44" s="24" t="s">
        <v>17</v>
      </c>
      <c r="B44" s="31">
        <v>0.50427999999999995</v>
      </c>
      <c r="C44" s="37">
        <v>0.44213000000000002</v>
      </c>
      <c r="D44" s="31">
        <v>0.53974999999999995</v>
      </c>
      <c r="E44" s="31">
        <v>0.46222000000000002</v>
      </c>
      <c r="F44" s="5"/>
      <c r="G44" s="19" t="s">
        <v>1</v>
      </c>
      <c r="H44" s="20">
        <f>STDEV(D33:D38)/SQRT(COUNT(D33:D38))</f>
        <v>8.4755820173798957E-2</v>
      </c>
      <c r="I44" s="21">
        <f>STDEV(D39:D44)/SQRT(COUNT(D39:D44))</f>
        <v>8.9127143290420249E-2</v>
      </c>
      <c r="J44" s="32"/>
      <c r="K44" s="31" t="s">
        <v>41</v>
      </c>
      <c r="R44" s="5"/>
      <c r="S44" s="5"/>
      <c r="U44" s="5"/>
      <c r="V44" s="5"/>
      <c r="X44" s="5"/>
      <c r="Y44" s="5"/>
      <c r="AA44" s="5"/>
      <c r="AB44" s="5"/>
    </row>
    <row r="45" spans="1:28" x14ac:dyDescent="0.65">
      <c r="H45" s="12"/>
      <c r="I45" s="12"/>
      <c r="R45" s="5"/>
      <c r="S45" s="5"/>
      <c r="U45" s="5"/>
      <c r="V45" s="5"/>
      <c r="X45" s="5"/>
      <c r="Y45" s="5"/>
      <c r="AA45" s="5"/>
      <c r="AB45" s="5"/>
    </row>
    <row r="47" spans="1:28" s="43" customFormat="1" x14ac:dyDescent="0.65">
      <c r="A47" s="41" t="s">
        <v>49</v>
      </c>
      <c r="B47" s="42"/>
      <c r="C47" s="42"/>
      <c r="D47" s="41" t="s">
        <v>49</v>
      </c>
      <c r="H47" s="41" t="s">
        <v>49</v>
      </c>
    </row>
    <row r="48" spans="1:28" x14ac:dyDescent="0.65">
      <c r="A48" s="6" t="s">
        <v>8</v>
      </c>
      <c r="B48" s="29">
        <v>0.98074499999999998</v>
      </c>
      <c r="D48" s="9"/>
      <c r="E48" s="10" t="s">
        <v>7</v>
      </c>
      <c r="F48" s="11" t="s">
        <v>14</v>
      </c>
      <c r="G48" s="39"/>
      <c r="H48" s="13" t="s">
        <v>53</v>
      </c>
    </row>
    <row r="49" spans="1:16" x14ac:dyDescent="0.65">
      <c r="A49" s="14" t="s">
        <v>9</v>
      </c>
      <c r="B49" s="18">
        <v>1.0211030000000001</v>
      </c>
      <c r="D49" s="16" t="s">
        <v>0</v>
      </c>
      <c r="E49" s="12">
        <f>AVERAGE(B48:B50)</f>
        <v>1</v>
      </c>
      <c r="F49" s="17">
        <f>AVERAGE(B51:B53)</f>
        <v>0.57925366666666667</v>
      </c>
      <c r="H49" s="18" t="s">
        <v>30</v>
      </c>
      <c r="K49" s="5"/>
    </row>
    <row r="50" spans="1:16" x14ac:dyDescent="0.65">
      <c r="A50" s="24" t="s">
        <v>10</v>
      </c>
      <c r="B50" s="31">
        <v>0.99815200000000004</v>
      </c>
      <c r="D50" s="19" t="s">
        <v>1</v>
      </c>
      <c r="E50" s="20">
        <f>STDEV(B48:B50)/SQRT(COUNT(B48:B50))</f>
        <v>1.1686935284039787E-2</v>
      </c>
      <c r="F50" s="21">
        <f>STDEV(B51:B53)/SQRT(COUNT(B51:B53))</f>
        <v>5.2944372273589141E-2</v>
      </c>
      <c r="H50" s="31" t="s">
        <v>37</v>
      </c>
      <c r="K50" s="5"/>
      <c r="O50" s="5"/>
      <c r="P50" s="5"/>
    </row>
    <row r="51" spans="1:16" x14ac:dyDescent="0.65">
      <c r="A51" s="14" t="s">
        <v>2</v>
      </c>
      <c r="B51" s="18">
        <v>0.66750299999999996</v>
      </c>
      <c r="E51" s="12"/>
      <c r="F51" s="12"/>
      <c r="I51" s="5"/>
      <c r="K51" s="5"/>
      <c r="O51" s="5"/>
      <c r="P51" s="5"/>
    </row>
    <row r="52" spans="1:16" x14ac:dyDescent="0.65">
      <c r="A52" s="14" t="s">
        <v>19</v>
      </c>
      <c r="B52" s="18">
        <v>0.585808</v>
      </c>
      <c r="E52" s="12"/>
      <c r="F52" s="12"/>
      <c r="I52" s="5"/>
      <c r="K52" s="5"/>
      <c r="O52" s="5"/>
      <c r="P52" s="5"/>
    </row>
    <row r="53" spans="1:16" x14ac:dyDescent="0.65">
      <c r="A53" s="24" t="s">
        <v>20</v>
      </c>
      <c r="B53" s="31">
        <v>0.48444999999999999</v>
      </c>
      <c r="E53" s="12"/>
      <c r="F53" s="12"/>
      <c r="I53" s="5"/>
      <c r="K53" s="5"/>
      <c r="O53" s="5"/>
      <c r="P53" s="5"/>
    </row>
    <row r="54" spans="1:16" x14ac:dyDescent="0.65">
      <c r="E54" s="12"/>
      <c r="F54" s="12"/>
      <c r="I54" s="5"/>
      <c r="K54" s="5"/>
      <c r="O54" s="5"/>
      <c r="P54" s="5"/>
    </row>
    <row r="55" spans="1:16" s="43" customFormat="1" x14ac:dyDescent="0.65">
      <c r="A55" s="41" t="s">
        <v>48</v>
      </c>
      <c r="B55" s="42"/>
      <c r="C55" s="42"/>
      <c r="D55" s="41" t="s">
        <v>48</v>
      </c>
      <c r="E55" s="44"/>
      <c r="F55" s="44"/>
      <c r="H55" s="41" t="s">
        <v>48</v>
      </c>
      <c r="I55" s="45"/>
      <c r="K55" s="45"/>
      <c r="O55" s="45"/>
      <c r="P55" s="45"/>
    </row>
    <row r="56" spans="1:16" x14ac:dyDescent="0.65">
      <c r="A56" s="6" t="s">
        <v>8</v>
      </c>
      <c r="B56" s="29">
        <v>1.135753</v>
      </c>
      <c r="D56" s="9"/>
      <c r="E56" s="34" t="s">
        <v>7</v>
      </c>
      <c r="F56" s="35" t="s">
        <v>14</v>
      </c>
      <c r="G56" s="40"/>
      <c r="H56" s="13" t="s">
        <v>53</v>
      </c>
    </row>
    <row r="57" spans="1:16" x14ac:dyDescent="0.65">
      <c r="A57" s="14" t="s">
        <v>9</v>
      </c>
      <c r="B57" s="18">
        <v>0.91712199999999999</v>
      </c>
      <c r="D57" s="16" t="s">
        <v>0</v>
      </c>
      <c r="E57" s="12">
        <f>AVERAGE(B56:B58)</f>
        <v>1</v>
      </c>
      <c r="F57" s="17">
        <f>AVERAGE(B59:B61)</f>
        <v>0.52581200000000006</v>
      </c>
      <c r="H57" s="18" t="s">
        <v>33</v>
      </c>
      <c r="O57" s="5"/>
      <c r="P57" s="5"/>
    </row>
    <row r="58" spans="1:16" x14ac:dyDescent="0.65">
      <c r="A58" s="14" t="s">
        <v>10</v>
      </c>
      <c r="B58" s="18">
        <v>0.94712499999999999</v>
      </c>
      <c r="D58" s="19" t="s">
        <v>1</v>
      </c>
      <c r="E58" s="20">
        <f>STDEV(B56:B58)/SQRT(COUNT(B56:B58))</f>
        <v>6.8426853303363303E-2</v>
      </c>
      <c r="F58" s="21">
        <f>STDEV(B59:B61)/SQRT(COUNT(B59:B61))</f>
        <v>3.5643154087893689E-2</v>
      </c>
      <c r="H58" s="31" t="s">
        <v>38</v>
      </c>
      <c r="K58" s="5"/>
      <c r="O58" s="5"/>
      <c r="P58" s="5"/>
    </row>
    <row r="59" spans="1:16" x14ac:dyDescent="0.65">
      <c r="A59" s="6" t="s">
        <v>2</v>
      </c>
      <c r="B59" s="29">
        <v>0.59672199999999997</v>
      </c>
    </row>
    <row r="60" spans="1:16" x14ac:dyDescent="0.65">
      <c r="A60" s="14" t="s">
        <v>19</v>
      </c>
      <c r="B60" s="18">
        <v>0.48402200000000001</v>
      </c>
    </row>
    <row r="61" spans="1:16" x14ac:dyDescent="0.65">
      <c r="A61" s="24" t="s">
        <v>20</v>
      </c>
      <c r="B61" s="31">
        <v>0.49669200000000002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Extended Figure6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Yfan F</cp:lastModifiedBy>
  <dcterms:created xsi:type="dcterms:W3CDTF">2015-06-05T18:19:34Z</dcterms:created>
  <dcterms:modified xsi:type="dcterms:W3CDTF">2026-07-18T18:30:58Z</dcterms:modified>
</cp:coreProperties>
</file>