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8"/>
  <workbookPr/>
  <mc:AlternateContent xmlns:mc="http://schemas.openxmlformats.org/markup-compatibility/2006">
    <mc:Choice Requires="x15">
      <x15ac:absPath xmlns:x15ac="http://schemas.microsoft.com/office/spreadsheetml/2010/11/ac" url="/Users/danicachen/Desktop/active projects/GLP-1/ submission/   Feng 2026 source data/"/>
    </mc:Choice>
  </mc:AlternateContent>
  <xr:revisionPtr revIDLastSave="0" documentId="13_ncr:1_{886AADDA-558E-4F42-911E-FF34156C6B53}" xr6:coauthVersionLast="47" xr6:coauthVersionMax="47" xr10:uidLastSave="{00000000-0000-0000-0000-000000000000}"/>
  <bookViews>
    <workbookView xWindow="-100" yWindow="960" windowWidth="27880" windowHeight="16400" tabRatio="838" xr2:uid="{00000000-000D-0000-FFFF-FFFF00000000}"/>
  </bookViews>
  <sheets>
    <sheet name="Extended Figure7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2" i="15" l="1"/>
  <c r="H104" i="15"/>
  <c r="H103" i="15"/>
  <c r="G103" i="15"/>
  <c r="F103" i="15"/>
  <c r="L86" i="15"/>
  <c r="L87" i="15"/>
  <c r="F61" i="15" l="1"/>
  <c r="F60" i="15"/>
  <c r="AH228" i="15" l="1"/>
  <c r="AH227" i="15"/>
  <c r="AH226" i="15"/>
  <c r="AH225" i="15"/>
  <c r="AH224" i="15"/>
  <c r="AH223" i="15"/>
  <c r="AH222" i="15"/>
  <c r="AO223" i="15"/>
  <c r="AO224" i="15"/>
  <c r="AO225" i="15"/>
  <c r="AO226" i="15"/>
  <c r="AO227" i="15"/>
  <c r="AO228" i="15"/>
  <c r="AO222" i="15"/>
  <c r="AN223" i="15"/>
  <c r="AN224" i="15"/>
  <c r="AN225" i="15"/>
  <c r="AN226" i="15"/>
  <c r="AN227" i="15"/>
  <c r="AN228" i="15"/>
  <c r="AN222" i="15"/>
  <c r="AL223" i="15"/>
  <c r="AL224" i="15"/>
  <c r="AL225" i="15"/>
  <c r="AL226" i="15"/>
  <c r="AL227" i="15"/>
  <c r="AL228" i="15"/>
  <c r="AL222" i="15"/>
  <c r="AK228" i="15"/>
  <c r="AK223" i="15"/>
  <c r="AK224" i="15"/>
  <c r="AK225" i="15"/>
  <c r="AK226" i="15"/>
  <c r="AK227" i="15"/>
  <c r="AK222" i="15"/>
  <c r="AI223" i="15"/>
  <c r="AI224" i="15"/>
  <c r="AI225" i="15"/>
  <c r="AI226" i="15"/>
  <c r="AI227" i="15"/>
  <c r="AI228" i="15"/>
  <c r="AI222" i="15"/>
  <c r="H5" i="15" l="1"/>
  <c r="G5" i="15"/>
  <c r="F5" i="15"/>
  <c r="H4" i="15"/>
  <c r="G4" i="15"/>
  <c r="F4" i="15"/>
  <c r="H19" i="15"/>
  <c r="G19" i="15"/>
  <c r="F19" i="15"/>
  <c r="H18" i="15"/>
  <c r="G18" i="15"/>
  <c r="F18" i="15"/>
  <c r="H33" i="15"/>
  <c r="G33" i="15"/>
  <c r="F33" i="15"/>
  <c r="H32" i="15"/>
  <c r="G32" i="15"/>
  <c r="F32" i="15"/>
  <c r="H61" i="15"/>
  <c r="G61" i="15"/>
  <c r="H60" i="15"/>
  <c r="G60" i="15"/>
  <c r="H73" i="15"/>
  <c r="F74" i="15"/>
  <c r="F73" i="15"/>
  <c r="H74" i="15"/>
  <c r="G74" i="15"/>
  <c r="G73" i="15"/>
  <c r="G104" i="15"/>
  <c r="F104" i="15"/>
  <c r="H129" i="15"/>
  <c r="F129" i="15"/>
  <c r="F116" i="15"/>
  <c r="H117" i="15"/>
  <c r="G117" i="15"/>
  <c r="F117" i="15"/>
  <c r="H116" i="15"/>
  <c r="G116" i="15"/>
  <c r="H130" i="15"/>
  <c r="G130" i="15"/>
  <c r="F130" i="15"/>
  <c r="G129" i="15"/>
  <c r="H144" i="15"/>
  <c r="G144" i="15"/>
  <c r="F144" i="15"/>
  <c r="H143" i="15"/>
  <c r="G143" i="15"/>
  <c r="F143" i="15"/>
  <c r="H157" i="15"/>
  <c r="G157" i="15"/>
  <c r="F157" i="15"/>
  <c r="H156" i="15"/>
  <c r="G156" i="15"/>
  <c r="F156" i="15"/>
  <c r="H170" i="15"/>
  <c r="G170" i="15"/>
  <c r="F170" i="15"/>
  <c r="H169" i="15"/>
  <c r="G169" i="15"/>
  <c r="F169" i="15"/>
  <c r="H183" i="15"/>
  <c r="G183" i="15"/>
  <c r="F183" i="15"/>
  <c r="H182" i="15"/>
  <c r="G182" i="15"/>
  <c r="H196" i="15"/>
  <c r="H195" i="15"/>
  <c r="G196" i="15"/>
  <c r="F196" i="15"/>
  <c r="G195" i="15"/>
  <c r="F195" i="15"/>
  <c r="H209" i="15"/>
  <c r="G209" i="15"/>
  <c r="F209" i="15"/>
  <c r="H208" i="15"/>
  <c r="G208" i="15"/>
  <c r="F208" i="15"/>
  <c r="N92" i="15" l="1"/>
  <c r="M92" i="15"/>
  <c r="M97" i="15"/>
  <c r="N97" i="15"/>
  <c r="L97" i="15"/>
  <c r="M96" i="15"/>
  <c r="N96" i="15"/>
  <c r="L96" i="15"/>
  <c r="L92" i="15"/>
  <c r="M87" i="15"/>
  <c r="N87" i="15"/>
  <c r="M91" i="15"/>
  <c r="N91" i="15"/>
  <c r="L91" i="15"/>
  <c r="M86" i="15"/>
  <c r="N86" i="15"/>
  <c r="F290" i="15" l="1"/>
  <c r="R321" i="15" l="1"/>
  <c r="Q321" i="15"/>
  <c r="P321" i="15"/>
  <c r="H321" i="15"/>
  <c r="G321" i="15"/>
  <c r="F321" i="15"/>
  <c r="R320" i="15"/>
  <c r="Q320" i="15"/>
  <c r="P320" i="15"/>
  <c r="H320" i="15"/>
  <c r="G320" i="15"/>
  <c r="F320" i="15"/>
  <c r="R306" i="15"/>
  <c r="Q306" i="15"/>
  <c r="P306" i="15"/>
  <c r="H306" i="15"/>
  <c r="G306" i="15"/>
  <c r="F306" i="15"/>
  <c r="R305" i="15"/>
  <c r="Q305" i="15"/>
  <c r="P305" i="15"/>
  <c r="H305" i="15"/>
  <c r="G305" i="15"/>
  <c r="F305" i="15"/>
  <c r="R291" i="15"/>
  <c r="Q291" i="15"/>
  <c r="P291" i="15"/>
  <c r="H291" i="15"/>
  <c r="G291" i="15"/>
  <c r="F291" i="15"/>
  <c r="R290" i="15"/>
  <c r="Q290" i="15"/>
  <c r="P290" i="15"/>
  <c r="H290" i="15"/>
  <c r="G290" i="15"/>
  <c r="R276" i="15"/>
  <c r="Q276" i="15"/>
  <c r="P276" i="15"/>
  <c r="R275" i="15"/>
  <c r="Q275" i="15"/>
  <c r="P275" i="15"/>
  <c r="R261" i="15"/>
  <c r="Q261" i="15"/>
  <c r="P261" i="15"/>
  <c r="R260" i="15"/>
  <c r="Q260" i="15"/>
  <c r="P260" i="15"/>
  <c r="H276" i="15"/>
  <c r="G276" i="15"/>
  <c r="F276" i="15"/>
  <c r="H275" i="15"/>
  <c r="G275" i="15"/>
  <c r="F275" i="15"/>
  <c r="H261" i="15"/>
  <c r="G261" i="15"/>
  <c r="F261" i="15"/>
  <c r="H260" i="15"/>
  <c r="G260" i="15"/>
  <c r="F260" i="15"/>
  <c r="H246" i="15"/>
  <c r="G246" i="15"/>
  <c r="F246" i="15"/>
  <c r="H245" i="15"/>
  <c r="G245" i="15"/>
  <c r="F245" i="15"/>
  <c r="H232" i="15"/>
  <c r="F232" i="15"/>
  <c r="H233" i="15"/>
  <c r="G233" i="15"/>
  <c r="F233" i="15"/>
  <c r="G232" i="15"/>
  <c r="H47" i="15"/>
  <c r="G47" i="15"/>
  <c r="F47" i="15"/>
  <c r="H46" i="15"/>
  <c r="G46" i="15"/>
  <c r="F46" i="15"/>
</calcChain>
</file>

<file path=xl/sharedStrings.xml><?xml version="1.0" encoding="utf-8"?>
<sst xmlns="http://schemas.openxmlformats.org/spreadsheetml/2006/main" count="526" uniqueCount="59">
  <si>
    <t>Average</t>
  </si>
  <si>
    <t>SEM</t>
  </si>
  <si>
    <t>Ctrl</t>
    <phoneticPr fontId="1" type="noConversion"/>
  </si>
  <si>
    <t>Sema</t>
    <phoneticPr fontId="1" type="noConversion"/>
  </si>
  <si>
    <t>Total</t>
    <phoneticPr fontId="1" type="noConversion"/>
  </si>
  <si>
    <t>Open</t>
    <phoneticPr fontId="1" type="noConversion"/>
  </si>
  <si>
    <t>Closed</t>
    <phoneticPr fontId="1" type="noConversion"/>
  </si>
  <si>
    <t>Time(min)</t>
    <phoneticPr fontId="1" type="noConversion"/>
  </si>
  <si>
    <t>Average</t>
    <phoneticPr fontId="1" type="noConversion"/>
  </si>
  <si>
    <t>Ctrl</t>
  </si>
  <si>
    <t>Sema</t>
  </si>
  <si>
    <t>Dark</t>
    <phoneticPr fontId="1" type="noConversion"/>
  </si>
  <si>
    <t>Light</t>
    <phoneticPr fontId="1" type="noConversion"/>
  </si>
  <si>
    <t>CR</t>
  </si>
  <si>
    <t>Ctrl vs. Sema</t>
  </si>
  <si>
    <t>Ctrl vs. CR</t>
  </si>
  <si>
    <t>Sema vs. CR</t>
  </si>
  <si>
    <t>CR</t>
    <phoneticPr fontId="1" type="noConversion"/>
  </si>
  <si>
    <t>&gt;0.9999</t>
  </si>
  <si>
    <t>Adjusted mean difference</t>
  </si>
  <si>
    <t>Mean difference</t>
  </si>
  <si>
    <t>open</t>
    <phoneticPr fontId="1" type="noConversion"/>
  </si>
  <si>
    <t>closed</t>
    <phoneticPr fontId="1" type="noConversion"/>
  </si>
  <si>
    <t xml:space="preserve"> p.adj</t>
  </si>
  <si>
    <t>β (logit link)</t>
    <phoneticPr fontId="1" type="noConversion"/>
  </si>
  <si>
    <t>Mean rank difference</t>
    <phoneticPr fontId="1" type="noConversion"/>
  </si>
  <si>
    <t>β (log link)</t>
  </si>
  <si>
    <t>Extended Figure7a</t>
  </si>
  <si>
    <t>Extended Figure7b</t>
  </si>
  <si>
    <t>Extended Figure7c</t>
  </si>
  <si>
    <t>Extended Figure7d</t>
  </si>
  <si>
    <t>Extended Figure7e</t>
  </si>
  <si>
    <t>Extended Figure7f</t>
  </si>
  <si>
    <t>Extended Figure7g</t>
  </si>
  <si>
    <t>Extended Figure7h</t>
  </si>
  <si>
    <t>Extended Figure7i</t>
  </si>
  <si>
    <t>Extended Figure7j</t>
  </si>
  <si>
    <t>Extended Figure7k</t>
  </si>
  <si>
    <t>Extended Figure7l</t>
  </si>
  <si>
    <t>Extended Figure7m</t>
  </si>
  <si>
    <t>Extended Figure7n</t>
  </si>
  <si>
    <t>Extended Figure7o</t>
  </si>
  <si>
    <t>Extended Figure7p</t>
  </si>
  <si>
    <t>Extended Figure7q</t>
  </si>
  <si>
    <t>Extended Figure7r</t>
  </si>
  <si>
    <t>Extended Figure7t</t>
  </si>
  <si>
    <t>Extended Figure7v</t>
  </si>
  <si>
    <t>Extended Figure7x</t>
  </si>
  <si>
    <t>Extended Figure7z</t>
  </si>
  <si>
    <t>Extended Figure7ab</t>
    <phoneticPr fontId="1" type="noConversion"/>
  </si>
  <si>
    <t>Extended Figure7ad</t>
    <phoneticPr fontId="1" type="noConversion"/>
  </si>
  <si>
    <t>One-way ANOVA followed by Tukey’s multiple comparisons test</t>
  </si>
  <si>
    <t>Kruskal-Wallis test followed by Dunn’s multiple comparisons test</t>
  </si>
  <si>
    <t>One-way ANOVA followed by Tukey’s multiple comparisons test</t>
    <phoneticPr fontId="1" type="noConversion"/>
  </si>
  <si>
    <t>Beta regression followed by Tukey-adjusted pairwise comparisons</t>
  </si>
  <si>
    <t>Negative Binomial regression followed by Tukey-adjusted pairwise comparisons</t>
  </si>
  <si>
    <t xml:space="preserve">Poisson regression followed by Tukey-adjusted pairwise comparisons </t>
  </si>
  <si>
    <t>Poisson regression followed by Tukey-adjusted pairwise comparisons</t>
  </si>
  <si>
    <t>ANCOVA followed by Tukey-adjusted pairwise comparisons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</si>
</sst>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 &quot;¥&quot;* #,##0.00_ ;_ &quot;¥&quot;* \-#,##0.00_ ;_ &quot;¥&quot;* &quot;-&quot;??_ ;_ @_ "/>
    <numFmt numFmtId="165" formatCode="_ * #,##0.00_ ;_ * \-#,##0.00_ ;_ * &quot;-&quot;??_ ;_ @_ "/>
    <numFmt numFmtId="166" formatCode="0.0000"/>
    <numFmt numFmtId="167" formatCode="0.000"/>
    <numFmt numFmtId="168" formatCode="0.0000_);[Red]\(0.0000\)"/>
    <numFmt numFmtId="169" formatCode="0.00_);[Red]\(0.00\)"/>
    <numFmt numFmtId="170" formatCode="0.0000000_ "/>
    <numFmt numFmtId="171" formatCode="0.000000_ "/>
    <numFmt numFmtId="172" formatCode="0.000_);[Red]\(0.000\)"/>
    <numFmt numFmtId="173" formatCode="0.0000_ "/>
    <numFmt numFmtId="174" formatCode="0.0"/>
  </numFmts>
  <fonts count="5" x14ac:knownFonts="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</cellStyleXfs>
  <cellXfs count="81">
    <xf numFmtId="0" fontId="0" fillId="0" borderId="0" xfId="0"/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3" fillId="0" borderId="0" xfId="0" applyFont="1"/>
    <xf numFmtId="166" fontId="3" fillId="0" borderId="8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72" fontId="3" fillId="0" borderId="0" xfId="0" applyNumberFormat="1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2" fontId="3" fillId="0" borderId="0" xfId="1" applyNumberFormat="1" applyFont="1" applyAlignment="1">
      <alignment horizontal="center" vertical="center"/>
    </xf>
    <xf numFmtId="168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167" fontId="3" fillId="0" borderId="6" xfId="0" applyNumberFormat="1" applyFont="1" applyBorder="1" applyAlignment="1">
      <alignment horizontal="center" vertical="center"/>
    </xf>
    <xf numFmtId="171" fontId="3" fillId="0" borderId="0" xfId="0" applyNumberFormat="1" applyFont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73" fontId="3" fillId="0" borderId="0" xfId="0" applyNumberFormat="1" applyFont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169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174" fontId="3" fillId="0" borderId="11" xfId="0" applyNumberFormat="1" applyFont="1" applyBorder="1" applyAlignment="1">
      <alignment horizontal="center" vertical="center"/>
    </xf>
    <xf numFmtId="174" fontId="3" fillId="0" borderId="4" xfId="0" applyNumberFormat="1" applyFont="1" applyBorder="1" applyAlignment="1">
      <alignment horizontal="center" vertical="center"/>
    </xf>
    <xf numFmtId="174" fontId="3" fillId="0" borderId="3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3" fillId="0" borderId="11" xfId="0" applyNumberFormat="1" applyFont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174" fontId="3" fillId="0" borderId="1" xfId="0" applyNumberFormat="1" applyFont="1" applyBorder="1" applyAlignment="1">
      <alignment horizontal="center" vertical="center"/>
    </xf>
    <xf numFmtId="174" fontId="3" fillId="0" borderId="10" xfId="0" applyNumberFormat="1" applyFont="1" applyBorder="1" applyAlignment="1">
      <alignment horizontal="center" vertical="center"/>
    </xf>
    <xf numFmtId="174" fontId="3" fillId="0" borderId="2" xfId="0" applyNumberFormat="1" applyFont="1" applyBorder="1" applyAlignment="1">
      <alignment horizontal="center" vertical="center"/>
    </xf>
    <xf numFmtId="174" fontId="3" fillId="0" borderId="5" xfId="0" applyNumberFormat="1" applyFont="1" applyBorder="1" applyAlignment="1">
      <alignment horizontal="center" vertical="center"/>
    </xf>
    <xf numFmtId="174" fontId="3" fillId="0" borderId="12" xfId="0" applyNumberFormat="1" applyFont="1" applyBorder="1" applyAlignment="1">
      <alignment horizontal="center" vertical="center"/>
    </xf>
    <xf numFmtId="174" fontId="3" fillId="0" borderId="6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68" fontId="3" fillId="0" borderId="13" xfId="0" applyNumberFormat="1" applyFont="1" applyBorder="1" applyAlignment="1">
      <alignment horizontal="center" vertical="center"/>
    </xf>
    <xf numFmtId="168" fontId="3" fillId="0" borderId="15" xfId="0" applyNumberFormat="1" applyFont="1" applyBorder="1" applyAlignment="1">
      <alignment horizontal="center" vertical="center"/>
    </xf>
    <xf numFmtId="168" fontId="3" fillId="0" borderId="14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5">
    <cellStyle name="Normal" xfId="0" builtinId="0"/>
    <cellStyle name="千位分隔 2" xfId="4" xr:uid="{3EB854CE-6B6F-45C9-9F5F-74D875B9053D}"/>
    <cellStyle name="常规 2" xfId="1" xr:uid="{B8A529DF-6BD3-4395-9B0E-F98EE53A3D4E}"/>
    <cellStyle name="標準 2" xfId="2" xr:uid="{202538EC-8F5E-444A-9E51-72A021ED67B3}"/>
    <cellStyle name="货币 2" xfId="3" xr:uid="{46C873E3-22F4-474F-8D44-9E5F6EF65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641B6-B667-4558-9E5E-7EF7CC87A886}">
  <dimension ref="A2:AO329"/>
  <sheetViews>
    <sheetView tabSelected="1" topLeftCell="A309" zoomScale="125" zoomScaleNormal="125" workbookViewId="0">
      <selection activeCell="O333" sqref="O333"/>
    </sheetView>
  </sheetViews>
  <sheetFormatPr baseColWidth="10" defaultColWidth="8.6640625" defaultRowHeight="14" x14ac:dyDescent="0.2"/>
  <cols>
    <col min="1" max="1" width="9" style="2" customWidth="1"/>
    <col min="2" max="2" width="11.1640625" style="2" customWidth="1"/>
    <col min="3" max="3" width="9.5" style="2" customWidth="1"/>
    <col min="4" max="4" width="9.1640625" style="2" customWidth="1"/>
    <col min="5" max="5" width="27.33203125" style="2" customWidth="1"/>
    <col min="6" max="6" width="10.6640625" style="2" customWidth="1"/>
    <col min="7" max="7" width="14.83203125" style="2" customWidth="1"/>
    <col min="8" max="8" width="11.1640625" style="2" customWidth="1"/>
    <col min="9" max="9" width="11.5" style="2" customWidth="1"/>
    <col min="10" max="10" width="30.33203125" style="2" customWidth="1"/>
    <col min="11" max="11" width="9" style="2" customWidth="1"/>
    <col min="12" max="12" width="10.1640625" style="2" customWidth="1"/>
    <col min="13" max="14" width="8.6640625" style="2" bestFit="1" customWidth="1"/>
    <col min="15" max="15" width="29" style="2" customWidth="1"/>
    <col min="16" max="16" width="41" style="2" customWidth="1"/>
    <col min="17" max="17" width="12.33203125" style="2" customWidth="1"/>
    <col min="18" max="18" width="10.1640625" style="2" customWidth="1"/>
    <col min="19" max="19" width="8.6640625" style="2" bestFit="1" customWidth="1"/>
    <col min="20" max="20" width="15.33203125" style="2" customWidth="1"/>
    <col min="21" max="21" width="17" style="2" customWidth="1"/>
    <col min="22" max="22" width="8.6640625" style="2" bestFit="1" customWidth="1"/>
    <col min="23" max="23" width="23" style="2" customWidth="1"/>
    <col min="24" max="24" width="17.33203125" style="2" customWidth="1"/>
    <col min="25" max="31" width="8.6640625" style="2" bestFit="1" customWidth="1"/>
    <col min="32" max="32" width="8.6640625" style="2"/>
    <col min="33" max="33" width="8.6640625" style="2" bestFit="1" customWidth="1"/>
    <col min="34" max="34" width="10.6640625" style="2" bestFit="1" customWidth="1"/>
    <col min="35" max="35" width="9.33203125" style="2" bestFit="1" customWidth="1"/>
    <col min="36" max="36" width="8.6640625" style="2" bestFit="1" customWidth="1"/>
    <col min="37" max="37" width="10.6640625" style="2" bestFit="1" customWidth="1"/>
    <col min="38" max="38" width="9.33203125" style="2" bestFit="1" customWidth="1"/>
    <col min="39" max="39" width="8.6640625" style="2"/>
    <col min="40" max="40" width="10.6640625" style="2" bestFit="1" customWidth="1"/>
    <col min="41" max="16384" width="8.6640625" style="2"/>
  </cols>
  <sheetData>
    <row r="2" spans="1:12" x14ac:dyDescent="0.2">
      <c r="A2" s="40" t="s">
        <v>27</v>
      </c>
      <c r="E2" s="24" t="s">
        <v>27</v>
      </c>
      <c r="J2" s="24" t="s">
        <v>27</v>
      </c>
    </row>
    <row r="3" spans="1:12" ht="30" x14ac:dyDescent="0.2">
      <c r="A3" s="1" t="s">
        <v>9</v>
      </c>
      <c r="B3" s="26" t="s">
        <v>10</v>
      </c>
      <c r="C3" s="1" t="s">
        <v>13</v>
      </c>
      <c r="E3" s="5"/>
      <c r="F3" s="3" t="s">
        <v>2</v>
      </c>
      <c r="G3" s="3" t="s">
        <v>3</v>
      </c>
      <c r="H3" s="4" t="s">
        <v>17</v>
      </c>
      <c r="J3" s="41" t="s">
        <v>51</v>
      </c>
      <c r="K3" s="3" t="s">
        <v>23</v>
      </c>
      <c r="L3" s="16" t="s">
        <v>20</v>
      </c>
    </row>
    <row r="4" spans="1:12" x14ac:dyDescent="0.2">
      <c r="A4" s="18">
        <v>28.7</v>
      </c>
      <c r="B4" s="3">
        <v>28.1</v>
      </c>
      <c r="C4" s="18">
        <v>30</v>
      </c>
      <c r="E4" s="6" t="s">
        <v>0</v>
      </c>
      <c r="F4" s="11">
        <f>AVERAGE(A4:A13)</f>
        <v>31.080000000000002</v>
      </c>
      <c r="G4" s="11">
        <f>AVERAGE(B4:B13)</f>
        <v>30.85</v>
      </c>
      <c r="H4" s="12">
        <f>AVERAGE(C4:C13)</f>
        <v>31.35</v>
      </c>
      <c r="J4" s="6" t="s">
        <v>14</v>
      </c>
      <c r="K4" s="2">
        <v>0.97909999999999997</v>
      </c>
      <c r="L4" s="19">
        <v>0.23</v>
      </c>
    </row>
    <row r="5" spans="1:12" x14ac:dyDescent="0.2">
      <c r="A5" s="8">
        <v>34.5</v>
      </c>
      <c r="B5" s="2">
        <v>30.5</v>
      </c>
      <c r="C5" s="8">
        <v>31.5</v>
      </c>
      <c r="E5" s="7" t="s">
        <v>1</v>
      </c>
      <c r="F5" s="14">
        <f>STDEV(A4:A13)/SQRT(COUNT(A4:A13))</f>
        <v>0.88979398364640183</v>
      </c>
      <c r="G5" s="14">
        <f t="shared" ref="G5" si="0">STDEV(B4:B13)/SQRT(COUNT(B4:B13))</f>
        <v>0.79878379775478414</v>
      </c>
      <c r="H5" s="15">
        <f>STDEV(C4:C13)/SQRT(COUNT(C4:C13))</f>
        <v>0.7992009898781548</v>
      </c>
      <c r="J5" s="6" t="s">
        <v>15</v>
      </c>
      <c r="K5" s="2">
        <v>0.97130000000000005</v>
      </c>
      <c r="L5" s="19">
        <v>-0.27</v>
      </c>
    </row>
    <row r="6" spans="1:12" x14ac:dyDescent="0.2">
      <c r="A6" s="8">
        <v>27.8</v>
      </c>
      <c r="B6" s="2">
        <v>26.9</v>
      </c>
      <c r="C6" s="8">
        <v>32</v>
      </c>
      <c r="J6" s="7" t="s">
        <v>16</v>
      </c>
      <c r="K6" s="20">
        <v>0.90529999999999999</v>
      </c>
      <c r="L6" s="21">
        <v>-0.5</v>
      </c>
    </row>
    <row r="7" spans="1:12" x14ac:dyDescent="0.2">
      <c r="A7" s="8">
        <v>30.3</v>
      </c>
      <c r="B7" s="2">
        <v>29.2</v>
      </c>
      <c r="C7" s="8">
        <v>36.700000000000003</v>
      </c>
    </row>
    <row r="8" spans="1:12" x14ac:dyDescent="0.2">
      <c r="A8" s="8">
        <v>27.6</v>
      </c>
      <c r="B8" s="2">
        <v>33.700000000000003</v>
      </c>
      <c r="C8" s="8">
        <v>32.299999999999997</v>
      </c>
    </row>
    <row r="9" spans="1:12" x14ac:dyDescent="0.2">
      <c r="A9" s="8">
        <v>28.7</v>
      </c>
      <c r="B9" s="2">
        <v>32.200000000000003</v>
      </c>
      <c r="C9" s="8">
        <v>30.2</v>
      </c>
    </row>
    <row r="10" spans="1:12" x14ac:dyDescent="0.2">
      <c r="A10" s="8">
        <v>34.700000000000003</v>
      </c>
      <c r="B10" s="2">
        <v>34.200000000000003</v>
      </c>
      <c r="C10" s="8">
        <v>27.5</v>
      </c>
    </row>
    <row r="11" spans="1:12" x14ac:dyDescent="0.2">
      <c r="A11" s="8">
        <v>33.9</v>
      </c>
      <c r="B11" s="2">
        <v>32.200000000000003</v>
      </c>
      <c r="C11" s="8">
        <v>30.5</v>
      </c>
    </row>
    <row r="12" spans="1:12" x14ac:dyDescent="0.2">
      <c r="A12" s="8">
        <v>32.9</v>
      </c>
      <c r="B12" s="2">
        <v>32.799999999999997</v>
      </c>
      <c r="C12" s="8">
        <v>33.5</v>
      </c>
    </row>
    <row r="13" spans="1:12" x14ac:dyDescent="0.2">
      <c r="A13" s="9">
        <v>31.7</v>
      </c>
      <c r="B13" s="20">
        <v>28.7</v>
      </c>
      <c r="C13" s="9">
        <v>29.3</v>
      </c>
    </row>
    <row r="16" spans="1:12" x14ac:dyDescent="0.2">
      <c r="A16" s="39" t="s">
        <v>28</v>
      </c>
      <c r="E16" s="2" t="s">
        <v>28</v>
      </c>
      <c r="J16" s="2" t="s">
        <v>28</v>
      </c>
    </row>
    <row r="17" spans="1:12" ht="30" x14ac:dyDescent="0.2">
      <c r="A17" s="1" t="s">
        <v>9</v>
      </c>
      <c r="B17" s="26" t="s">
        <v>10</v>
      </c>
      <c r="C17" s="1" t="s">
        <v>13</v>
      </c>
      <c r="E17" s="5"/>
      <c r="F17" s="3" t="s">
        <v>2</v>
      </c>
      <c r="G17" s="3" t="s">
        <v>3</v>
      </c>
      <c r="H17" s="4" t="s">
        <v>17</v>
      </c>
      <c r="J17" s="41" t="s">
        <v>54</v>
      </c>
      <c r="K17" s="3" t="s">
        <v>23</v>
      </c>
      <c r="L17" s="4" t="s">
        <v>24</v>
      </c>
    </row>
    <row r="18" spans="1:12" x14ac:dyDescent="0.2">
      <c r="A18" s="18">
        <v>23.758987000000001</v>
      </c>
      <c r="B18" s="3">
        <v>26.903552999999999</v>
      </c>
      <c r="C18" s="18">
        <v>16.678899999999999</v>
      </c>
      <c r="E18" s="6" t="s">
        <v>0</v>
      </c>
      <c r="F18" s="11">
        <f>AVERAGE(A18:A27)</f>
        <v>27.504526300000002</v>
      </c>
      <c r="G18" s="11">
        <f>AVERAGE(B18:B27)</f>
        <v>28.216960199999999</v>
      </c>
      <c r="H18" s="12">
        <f>AVERAGE(C18:C27)</f>
        <v>28.13523</v>
      </c>
      <c r="J18" s="6" t="s">
        <v>14</v>
      </c>
      <c r="K18" s="2">
        <v>0.97499999999999998</v>
      </c>
      <c r="L18" s="12">
        <v>-0.03</v>
      </c>
    </row>
    <row r="19" spans="1:12" x14ac:dyDescent="0.2">
      <c r="A19" s="8">
        <v>30.757380999999999</v>
      </c>
      <c r="B19" s="2">
        <v>23.876681000000001</v>
      </c>
      <c r="C19" s="8">
        <v>20.380800000000001</v>
      </c>
      <c r="E19" s="7" t="s">
        <v>1</v>
      </c>
      <c r="F19" s="14">
        <f>STDEV(A18:A27)/SQRT(COUNT(A18:A27))</f>
        <v>2.1661958502787342</v>
      </c>
      <c r="G19" s="14">
        <f t="shared" ref="G19" si="1">STDEV(B18:B27)/SQRT(COUNT(B18:B27))</f>
        <v>2.1222917896455438</v>
      </c>
      <c r="H19" s="15">
        <f>STDEV(C18:C27)/SQRT(COUNT(C18:C27))</f>
        <v>2.0433455868066477</v>
      </c>
      <c r="J19" s="6" t="s">
        <v>15</v>
      </c>
      <c r="K19" s="2">
        <v>0.97809999999999997</v>
      </c>
      <c r="L19" s="12">
        <v>-2.81E-2</v>
      </c>
    </row>
    <row r="20" spans="1:12" x14ac:dyDescent="0.2">
      <c r="A20" s="8">
        <v>33.468068000000002</v>
      </c>
      <c r="B20" s="2">
        <v>17.874044000000001</v>
      </c>
      <c r="C20" s="8">
        <v>23.126999999999999</v>
      </c>
      <c r="J20" s="7" t="s">
        <v>16</v>
      </c>
      <c r="K20" s="20">
        <v>0.99990000000000001</v>
      </c>
      <c r="L20" s="15">
        <v>1.9E-3</v>
      </c>
    </row>
    <row r="21" spans="1:12" x14ac:dyDescent="0.2">
      <c r="A21" s="8">
        <v>27.967133</v>
      </c>
      <c r="B21" s="2">
        <v>17.624784999999999</v>
      </c>
      <c r="C21" s="8">
        <v>31.153099999999998</v>
      </c>
      <c r="K21" s="11"/>
    </row>
    <row r="22" spans="1:12" x14ac:dyDescent="0.2">
      <c r="A22" s="8">
        <v>20.197212</v>
      </c>
      <c r="B22" s="2">
        <v>35.799895999999997</v>
      </c>
      <c r="C22" s="8">
        <v>35.285499999999999</v>
      </c>
      <c r="K22" s="11"/>
    </row>
    <row r="23" spans="1:12" x14ac:dyDescent="0.15">
      <c r="A23" s="8">
        <v>21.016483999999998</v>
      </c>
      <c r="B23" s="2">
        <v>30.078237999999999</v>
      </c>
      <c r="C23" s="8">
        <v>29.4422</v>
      </c>
      <c r="E23" s="13"/>
      <c r="F23" s="13"/>
      <c r="J23" s="13"/>
      <c r="K23" s="13"/>
    </row>
    <row r="24" spans="1:12" x14ac:dyDescent="0.15">
      <c r="A24" s="8">
        <v>43.060222000000003</v>
      </c>
      <c r="B24" s="2">
        <v>30.074541</v>
      </c>
      <c r="C24" s="8">
        <v>28.085000000000001</v>
      </c>
      <c r="E24" s="13"/>
      <c r="F24" s="13"/>
      <c r="J24" s="13"/>
      <c r="K24" s="13"/>
    </row>
    <row r="25" spans="1:12" x14ac:dyDescent="0.15">
      <c r="A25" s="8">
        <v>23.862815999999999</v>
      </c>
      <c r="B25" s="2">
        <v>31.420021999999999</v>
      </c>
      <c r="C25" s="8">
        <v>29.9314</v>
      </c>
      <c r="E25" s="13"/>
      <c r="F25" s="13"/>
      <c r="J25" s="13"/>
      <c r="K25" s="13"/>
    </row>
    <row r="26" spans="1:12" x14ac:dyDescent="0.15">
      <c r="A26" s="8">
        <v>24.256708</v>
      </c>
      <c r="B26" s="2">
        <v>37.254902000000001</v>
      </c>
      <c r="C26" s="8">
        <v>37.736899999999999</v>
      </c>
      <c r="E26" s="13"/>
      <c r="F26" s="13"/>
      <c r="J26" s="13"/>
      <c r="K26" s="13"/>
    </row>
    <row r="27" spans="1:12" x14ac:dyDescent="0.2">
      <c r="A27" s="9">
        <v>26.700251999999999</v>
      </c>
      <c r="B27" s="20">
        <v>31.26294</v>
      </c>
      <c r="C27" s="9">
        <v>29.531500000000001</v>
      </c>
    </row>
    <row r="30" spans="1:12" x14ac:dyDescent="0.2">
      <c r="A30" s="39" t="s">
        <v>29</v>
      </c>
      <c r="E30" s="2" t="s">
        <v>29</v>
      </c>
      <c r="J30" s="2" t="s">
        <v>29</v>
      </c>
    </row>
    <row r="31" spans="1:12" ht="30" x14ac:dyDescent="0.2">
      <c r="A31" s="1" t="s">
        <v>9</v>
      </c>
      <c r="B31" s="26" t="s">
        <v>10</v>
      </c>
      <c r="C31" s="1" t="s">
        <v>13</v>
      </c>
      <c r="E31" s="5"/>
      <c r="F31" s="3" t="s">
        <v>2</v>
      </c>
      <c r="G31" s="3" t="s">
        <v>3</v>
      </c>
      <c r="H31" s="4" t="s">
        <v>17</v>
      </c>
      <c r="J31" s="41" t="s">
        <v>54</v>
      </c>
      <c r="K31" s="3" t="s">
        <v>23</v>
      </c>
      <c r="L31" s="4" t="s">
        <v>24</v>
      </c>
    </row>
    <row r="32" spans="1:12" x14ac:dyDescent="0.2">
      <c r="A32" s="18">
        <v>76.241010000000003</v>
      </c>
      <c r="B32" s="3">
        <v>73.096450000000004</v>
      </c>
      <c r="C32" s="18">
        <v>83.321100000000001</v>
      </c>
      <c r="E32" s="6" t="s">
        <v>0</v>
      </c>
      <c r="F32" s="11">
        <f>AVERAGE(A32:A41)</f>
        <v>72.495474000000002</v>
      </c>
      <c r="G32" s="11">
        <f>AVERAGE(B32:B41)</f>
        <v>71.783040999999997</v>
      </c>
      <c r="H32" s="12">
        <f>AVERAGE(C32:C41)</f>
        <v>71.864769999999993</v>
      </c>
      <c r="J32" s="6" t="s">
        <v>14</v>
      </c>
      <c r="K32" s="2">
        <v>0.97499999999999998</v>
      </c>
      <c r="L32" s="12">
        <v>3.0040000000000001E-2</v>
      </c>
    </row>
    <row r="33" spans="1:12" x14ac:dyDescent="0.2">
      <c r="A33" s="8">
        <v>69.242620000000002</v>
      </c>
      <c r="B33" s="2">
        <v>76.123320000000007</v>
      </c>
      <c r="C33" s="8">
        <v>79.619200000000006</v>
      </c>
      <c r="E33" s="7" t="s">
        <v>1</v>
      </c>
      <c r="F33" s="14">
        <f>STDEV(A32:A41)/SQRT(COUNT(A32:A41))</f>
        <v>2.1661957787314097</v>
      </c>
      <c r="G33" s="14">
        <f t="shared" ref="G33" si="2">STDEV(B32:B41)/SQRT(COUNT(B32:B41))</f>
        <v>2.1222923672589133</v>
      </c>
      <c r="H33" s="15">
        <f>STDEV(C32:C41)/SQRT(COUNT(C32:C41))</f>
        <v>2.0433455868066521</v>
      </c>
      <c r="J33" s="6" t="s">
        <v>15</v>
      </c>
      <c r="K33" s="2">
        <v>0.97809999999999997</v>
      </c>
      <c r="L33" s="12">
        <v>2.8087999999999998E-2</v>
      </c>
    </row>
    <row r="34" spans="1:12" x14ac:dyDescent="0.2">
      <c r="A34" s="8">
        <v>66.531930000000003</v>
      </c>
      <c r="B34" s="2">
        <v>82.125960000000006</v>
      </c>
      <c r="C34" s="8">
        <v>76.873000000000005</v>
      </c>
      <c r="J34" s="7" t="s">
        <v>16</v>
      </c>
      <c r="K34" s="20">
        <v>0.99990000000000001</v>
      </c>
      <c r="L34" s="15">
        <v>-1.9E-3</v>
      </c>
    </row>
    <row r="35" spans="1:12" x14ac:dyDescent="0.2">
      <c r="A35" s="8">
        <v>72.032870000000003</v>
      </c>
      <c r="B35" s="2">
        <v>82.375219999999999</v>
      </c>
      <c r="C35" s="8">
        <v>68.846900000000005</v>
      </c>
      <c r="K35" s="11"/>
    </row>
    <row r="36" spans="1:12" x14ac:dyDescent="0.2">
      <c r="A36" s="8">
        <v>79.802790000000002</v>
      </c>
      <c r="B36" s="2">
        <v>64.200100000000006</v>
      </c>
      <c r="C36" s="8">
        <v>64.714500000000001</v>
      </c>
      <c r="K36" s="11"/>
    </row>
    <row r="37" spans="1:12" x14ac:dyDescent="0.15">
      <c r="A37" s="8">
        <v>78.983519999999999</v>
      </c>
      <c r="B37" s="2">
        <v>69.921760000000006</v>
      </c>
      <c r="C37" s="8">
        <v>70.5578</v>
      </c>
      <c r="J37" s="13"/>
      <c r="K37" s="13"/>
    </row>
    <row r="38" spans="1:12" x14ac:dyDescent="0.15">
      <c r="A38" s="8">
        <v>56.939779999999999</v>
      </c>
      <c r="B38" s="2">
        <v>69.925460000000001</v>
      </c>
      <c r="C38" s="8">
        <v>71.915000000000006</v>
      </c>
      <c r="J38" s="13"/>
      <c r="K38" s="13"/>
    </row>
    <row r="39" spans="1:12" x14ac:dyDescent="0.15">
      <c r="A39" s="8">
        <v>76.137180000000001</v>
      </c>
      <c r="B39" s="2">
        <v>68.579980000000006</v>
      </c>
      <c r="C39" s="8">
        <v>70.068600000000004</v>
      </c>
      <c r="J39" s="13"/>
      <c r="K39" s="13"/>
    </row>
    <row r="40" spans="1:12" x14ac:dyDescent="0.2">
      <c r="A40" s="8">
        <v>75.743290000000002</v>
      </c>
      <c r="B40" s="2">
        <v>62.745100000000001</v>
      </c>
      <c r="C40" s="8">
        <v>62.263100000000001</v>
      </c>
    </row>
    <row r="41" spans="1:12" x14ac:dyDescent="0.2">
      <c r="A41" s="9">
        <v>73.299750000000003</v>
      </c>
      <c r="B41" s="20">
        <v>68.73706</v>
      </c>
      <c r="C41" s="9">
        <v>70.468500000000006</v>
      </c>
    </row>
    <row r="44" spans="1:12" x14ac:dyDescent="0.2">
      <c r="A44" s="39" t="s">
        <v>30</v>
      </c>
      <c r="E44" s="2" t="s">
        <v>30</v>
      </c>
      <c r="J44" s="2" t="s">
        <v>30</v>
      </c>
    </row>
    <row r="45" spans="1:12" ht="30" x14ac:dyDescent="0.2">
      <c r="A45" s="1" t="s">
        <v>9</v>
      </c>
      <c r="B45" s="1" t="s">
        <v>10</v>
      </c>
      <c r="C45" s="27" t="s">
        <v>13</v>
      </c>
      <c r="E45" s="5"/>
      <c r="F45" s="3" t="s">
        <v>2</v>
      </c>
      <c r="G45" s="3" t="s">
        <v>3</v>
      </c>
      <c r="H45" s="4" t="s">
        <v>17</v>
      </c>
      <c r="J45" s="41" t="s">
        <v>53</v>
      </c>
      <c r="K45" s="3" t="s">
        <v>23</v>
      </c>
      <c r="L45" s="16" t="s">
        <v>20</v>
      </c>
    </row>
    <row r="46" spans="1:12" x14ac:dyDescent="0.2">
      <c r="A46" s="8">
        <v>24.315799999999999</v>
      </c>
      <c r="B46" s="8">
        <v>14.709300000000001</v>
      </c>
      <c r="C46" s="19">
        <v>26.355499999999999</v>
      </c>
      <c r="E46" s="6" t="s">
        <v>0</v>
      </c>
      <c r="F46" s="11">
        <f>AVERAGE(A46:A55)</f>
        <v>22.067041999999997</v>
      </c>
      <c r="G46" s="11">
        <f>AVERAGE(B46:B55)</f>
        <v>23.67118</v>
      </c>
      <c r="H46" s="12">
        <f>AVERAGE(C46:C55)</f>
        <v>20.895419999999998</v>
      </c>
      <c r="J46" s="6" t="s">
        <v>14</v>
      </c>
      <c r="K46" s="2">
        <v>0.85870000000000002</v>
      </c>
      <c r="L46" s="19">
        <v>-1.6040000000000001</v>
      </c>
    </row>
    <row r="47" spans="1:12" x14ac:dyDescent="0.2">
      <c r="A47" s="8">
        <v>30.830400000000001</v>
      </c>
      <c r="B47" s="8">
        <v>14.1793</v>
      </c>
      <c r="C47" s="19">
        <v>18.0549</v>
      </c>
      <c r="E47" s="7" t="s">
        <v>1</v>
      </c>
      <c r="F47" s="14">
        <f>STDEV(A46:A55)/SQRT(COUNT(A46:A55))</f>
        <v>2.4546644941660691</v>
      </c>
      <c r="G47" s="14">
        <f t="shared" ref="G47" si="3">STDEV(B46:B55)/SQRT(COUNT(B46:B55))</f>
        <v>2.2065851584543772</v>
      </c>
      <c r="H47" s="15">
        <f t="shared" ref="H47" si="4">STDEV(C46:C55)/SQRT(COUNT(C46:C55))</f>
        <v>1.7271151923752321</v>
      </c>
      <c r="J47" s="6" t="s">
        <v>15</v>
      </c>
      <c r="K47" s="2">
        <v>0.92169999999999996</v>
      </c>
      <c r="L47" s="19">
        <v>1.1719999999999999</v>
      </c>
    </row>
    <row r="48" spans="1:12" x14ac:dyDescent="0.2">
      <c r="A48" s="8">
        <v>30.359500000000001</v>
      </c>
      <c r="B48" s="8">
        <v>31.2653</v>
      </c>
      <c r="C48" s="19">
        <v>19.122599999999998</v>
      </c>
      <c r="J48" s="7" t="s">
        <v>16</v>
      </c>
      <c r="K48" s="20">
        <v>0.63719999999999999</v>
      </c>
      <c r="L48" s="21">
        <v>2.7759999999999998</v>
      </c>
    </row>
    <row r="49" spans="1:12" x14ac:dyDescent="0.2">
      <c r="A49" s="8">
        <v>24.6496</v>
      </c>
      <c r="B49" s="8">
        <v>28.0488</v>
      </c>
      <c r="C49" s="19">
        <v>15.078200000000001</v>
      </c>
    </row>
    <row r="50" spans="1:12" x14ac:dyDescent="0.2">
      <c r="A50" s="8">
        <v>22.770700000000001</v>
      </c>
      <c r="B50" s="8">
        <v>20.473600000000001</v>
      </c>
      <c r="C50" s="19">
        <v>28.449100000000001</v>
      </c>
    </row>
    <row r="51" spans="1:12" x14ac:dyDescent="0.2">
      <c r="A51" s="8">
        <v>6.7040199999999999</v>
      </c>
      <c r="B51" s="8">
        <v>19.525300000000001</v>
      </c>
      <c r="C51" s="19">
        <v>19.427299999999999</v>
      </c>
    </row>
    <row r="52" spans="1:12" x14ac:dyDescent="0.2">
      <c r="A52" s="8">
        <v>16.818200000000001</v>
      </c>
      <c r="B52" s="8">
        <v>28.9236</v>
      </c>
      <c r="C52" s="19">
        <v>17.2056</v>
      </c>
    </row>
    <row r="53" spans="1:12" x14ac:dyDescent="0.2">
      <c r="A53" s="8">
        <v>17.631499999999999</v>
      </c>
      <c r="B53" s="8">
        <v>17.981100000000001</v>
      </c>
      <c r="C53" s="19">
        <v>26.178100000000001</v>
      </c>
    </row>
    <row r="54" spans="1:12" x14ac:dyDescent="0.2">
      <c r="A54" s="8">
        <v>30.303799999999999</v>
      </c>
      <c r="B54" s="8">
        <v>31.7697</v>
      </c>
      <c r="C54" s="19">
        <v>26.2197</v>
      </c>
      <c r="F54" s="32"/>
    </row>
    <row r="55" spans="1:12" x14ac:dyDescent="0.2">
      <c r="A55" s="9">
        <v>16.286899999999999</v>
      </c>
      <c r="B55" s="9">
        <v>29.835799999999999</v>
      </c>
      <c r="C55" s="21">
        <v>12.863200000000001</v>
      </c>
    </row>
    <row r="58" spans="1:12" x14ac:dyDescent="0.2">
      <c r="A58" s="39" t="s">
        <v>31</v>
      </c>
      <c r="E58" s="2" t="s">
        <v>31</v>
      </c>
      <c r="J58" s="2" t="s">
        <v>31</v>
      </c>
    </row>
    <row r="59" spans="1:12" ht="30" x14ac:dyDescent="0.2">
      <c r="A59" s="5" t="s">
        <v>9</v>
      </c>
      <c r="B59" s="18" t="s">
        <v>10</v>
      </c>
      <c r="C59" s="4" t="s">
        <v>13</v>
      </c>
      <c r="E59" s="5"/>
      <c r="F59" s="3" t="s">
        <v>2</v>
      </c>
      <c r="G59" s="3" t="s">
        <v>3</v>
      </c>
      <c r="H59" s="4" t="s">
        <v>17</v>
      </c>
      <c r="J59" s="41" t="s">
        <v>52</v>
      </c>
      <c r="K59" s="3" t="s">
        <v>23</v>
      </c>
      <c r="L59" s="16" t="s">
        <v>25</v>
      </c>
    </row>
    <row r="60" spans="1:12" x14ac:dyDescent="0.2">
      <c r="A60" s="5">
        <v>67.599900000000005</v>
      </c>
      <c r="B60" s="18">
        <v>110.99997000000002</v>
      </c>
      <c r="C60" s="4">
        <v>100.66698000000001</v>
      </c>
      <c r="E60" s="6" t="s">
        <v>0</v>
      </c>
      <c r="F60" s="11">
        <f>AVERAGE(A60:A69)</f>
        <v>105.2199009</v>
      </c>
      <c r="G60" s="11">
        <f>AVERAGE(B60:B69)</f>
        <v>108.0265725</v>
      </c>
      <c r="H60" s="12">
        <f>AVERAGE(C60:C69)</f>
        <v>122.60659050000001</v>
      </c>
      <c r="J60" s="6" t="s">
        <v>14</v>
      </c>
      <c r="K60" s="2" t="s">
        <v>18</v>
      </c>
      <c r="L60" s="19">
        <v>-3.4</v>
      </c>
    </row>
    <row r="61" spans="1:12" x14ac:dyDescent="0.2">
      <c r="A61" s="6">
        <v>30.6</v>
      </c>
      <c r="B61" s="8">
        <v>106.73298000000001</v>
      </c>
      <c r="C61" s="19">
        <v>56.533302000000006</v>
      </c>
      <c r="E61" s="7" t="s">
        <v>1</v>
      </c>
      <c r="F61" s="14">
        <f>STDEV(A60:A69)/SQRT(COUNT(A60:A69))</f>
        <v>37.289929580237313</v>
      </c>
      <c r="G61" s="14">
        <f t="shared" ref="G61" si="5">STDEV(B60:B69)/SQRT(COUNT(B60:B69))</f>
        <v>17.586826144290306</v>
      </c>
      <c r="H61" s="15">
        <f>STDEV(C60:C69)/SQRT(COUNT(C60:C69))</f>
        <v>18.920793621926734</v>
      </c>
      <c r="J61" s="6" t="s">
        <v>15</v>
      </c>
      <c r="K61" s="2">
        <v>0.57240000000000002</v>
      </c>
      <c r="L61" s="19">
        <v>-5.15</v>
      </c>
    </row>
    <row r="62" spans="1:12" x14ac:dyDescent="0.2">
      <c r="A62" s="6">
        <v>403.00002000000001</v>
      </c>
      <c r="B62" s="8">
        <v>116.26703999999998</v>
      </c>
      <c r="C62" s="19">
        <v>152.93304000000001</v>
      </c>
      <c r="J62" s="7" t="s">
        <v>16</v>
      </c>
      <c r="K62" s="20" t="s">
        <v>18</v>
      </c>
      <c r="L62" s="21">
        <v>-1.75</v>
      </c>
    </row>
    <row r="63" spans="1:12" x14ac:dyDescent="0.2">
      <c r="A63" s="6">
        <v>183.33296999999999</v>
      </c>
      <c r="B63" s="8">
        <v>218.99996999999999</v>
      </c>
      <c r="C63" s="19">
        <v>213.39999</v>
      </c>
    </row>
    <row r="64" spans="1:12" x14ac:dyDescent="0.2">
      <c r="A64" s="6">
        <v>110.99997000000002</v>
      </c>
      <c r="B64" s="8">
        <v>49.933295999999999</v>
      </c>
      <c r="C64" s="19">
        <v>198.333</v>
      </c>
    </row>
    <row r="65" spans="1:27" x14ac:dyDescent="0.2">
      <c r="A65" s="6">
        <v>1.5333300000000001</v>
      </c>
      <c r="B65" s="8">
        <v>40.333302000000003</v>
      </c>
      <c r="C65" s="19">
        <v>54.666603000000002</v>
      </c>
    </row>
    <row r="66" spans="1:27" x14ac:dyDescent="0.2">
      <c r="A66" s="6">
        <v>34.066602000000003</v>
      </c>
      <c r="B66" s="8">
        <v>145.53296999999998</v>
      </c>
      <c r="C66" s="19">
        <v>124.39998</v>
      </c>
    </row>
    <row r="67" spans="1:27" x14ac:dyDescent="0.2">
      <c r="A67" s="6">
        <v>125.33301</v>
      </c>
      <c r="B67" s="8">
        <v>62.066601000000013</v>
      </c>
      <c r="C67" s="19">
        <v>164.79999000000001</v>
      </c>
    </row>
    <row r="68" spans="1:27" x14ac:dyDescent="0.2">
      <c r="A68" s="6">
        <v>64.599902999999998</v>
      </c>
      <c r="B68" s="8">
        <v>158.733</v>
      </c>
      <c r="C68" s="19">
        <v>45</v>
      </c>
    </row>
    <row r="69" spans="1:27" x14ac:dyDescent="0.2">
      <c r="A69" s="7">
        <v>31.133304000000003</v>
      </c>
      <c r="B69" s="9">
        <v>70.666595999999998</v>
      </c>
      <c r="C69" s="21">
        <v>115.33301999999999</v>
      </c>
    </row>
    <row r="71" spans="1:27" x14ac:dyDescent="0.2">
      <c r="A71" s="39" t="s">
        <v>32</v>
      </c>
      <c r="E71" s="2" t="s">
        <v>32</v>
      </c>
      <c r="J71" s="2" t="s">
        <v>32</v>
      </c>
    </row>
    <row r="72" spans="1:27" ht="30" x14ac:dyDescent="0.2">
      <c r="A72" s="5" t="s">
        <v>9</v>
      </c>
      <c r="B72" s="18" t="s">
        <v>10</v>
      </c>
      <c r="C72" s="4" t="s">
        <v>13</v>
      </c>
      <c r="E72" s="5"/>
      <c r="F72" s="3" t="s">
        <v>2</v>
      </c>
      <c r="G72" s="3" t="s">
        <v>3</v>
      </c>
      <c r="H72" s="4" t="s">
        <v>17</v>
      </c>
      <c r="J72" s="41" t="s">
        <v>52</v>
      </c>
      <c r="K72" s="3" t="s">
        <v>23</v>
      </c>
      <c r="L72" s="16" t="s">
        <v>25</v>
      </c>
    </row>
    <row r="73" spans="1:27" x14ac:dyDescent="0.2">
      <c r="A73" s="5">
        <v>4.2485400000000002</v>
      </c>
      <c r="B73" s="18">
        <v>8.7178599999999999</v>
      </c>
      <c r="C73" s="4">
        <v>10.708500000000001</v>
      </c>
      <c r="E73" s="6" t="s">
        <v>0</v>
      </c>
      <c r="F73" s="11">
        <f>AVERAGE(A73:A82)</f>
        <v>8.8879540000000006</v>
      </c>
      <c r="G73" s="11">
        <f>AVERAGE(B73:B82)</f>
        <v>8.8526659999999993</v>
      </c>
      <c r="H73" s="12">
        <f>AVERAGE(C73:C82)</f>
        <v>9.3351649999999999</v>
      </c>
      <c r="J73" s="6" t="s">
        <v>14</v>
      </c>
      <c r="K73" s="2" t="s">
        <v>18</v>
      </c>
      <c r="L73" s="12">
        <v>0.8</v>
      </c>
    </row>
    <row r="74" spans="1:27" x14ac:dyDescent="0.2">
      <c r="A74" s="6">
        <v>12.688000000000001</v>
      </c>
      <c r="B74" s="8">
        <v>8.5571800000000007</v>
      </c>
      <c r="C74" s="19">
        <v>8.8864300000000007</v>
      </c>
      <c r="E74" s="7" t="s">
        <v>1</v>
      </c>
      <c r="F74" s="14">
        <f>STDEV(A73:A82)/SQRT(COUNT(A73:A82))</f>
        <v>0.90749561387394229</v>
      </c>
      <c r="G74" s="14">
        <f t="shared" ref="G74" si="6">STDEV(B73:B82)/SQRT(COUNT(B73:B82))</f>
        <v>0.63555011506952719</v>
      </c>
      <c r="H74" s="15">
        <f>STDEV(C73:C82)/SQRT(COUNT(C73:C82))</f>
        <v>0.42069068749498406</v>
      </c>
      <c r="J74" s="6" t="s">
        <v>15</v>
      </c>
      <c r="K74" s="2" t="s">
        <v>18</v>
      </c>
      <c r="L74" s="12">
        <v>-2</v>
      </c>
    </row>
    <row r="75" spans="1:27" x14ac:dyDescent="0.2">
      <c r="A75" s="6">
        <v>7.6882299999999999</v>
      </c>
      <c r="B75" s="8">
        <v>13.423</v>
      </c>
      <c r="C75" s="19">
        <v>8.1293399999999991</v>
      </c>
      <c r="J75" s="7" t="s">
        <v>16</v>
      </c>
      <c r="K75" s="20" t="s">
        <v>18</v>
      </c>
      <c r="L75" s="15">
        <v>-2.8</v>
      </c>
    </row>
    <row r="76" spans="1:27" x14ac:dyDescent="0.2">
      <c r="A76" s="6">
        <v>13.3428</v>
      </c>
      <c r="B76" s="8">
        <v>8.5522899999999993</v>
      </c>
      <c r="C76" s="19">
        <v>8.08582</v>
      </c>
      <c r="M76" s="11"/>
    </row>
    <row r="77" spans="1:27" x14ac:dyDescent="0.2">
      <c r="A77" s="6">
        <v>8.6992200000000004</v>
      </c>
      <c r="B77" s="8">
        <v>11.092000000000001</v>
      </c>
      <c r="C77" s="19">
        <v>8.26248</v>
      </c>
      <c r="K77" s="11"/>
    </row>
    <row r="78" spans="1:27" x14ac:dyDescent="0.2">
      <c r="A78" s="6">
        <v>8.3930699999999998</v>
      </c>
      <c r="B78" s="8">
        <v>8.8084399999999992</v>
      </c>
      <c r="C78" s="19">
        <v>8.3039199999999997</v>
      </c>
    </row>
    <row r="79" spans="1:27" x14ac:dyDescent="0.2">
      <c r="A79" s="6">
        <v>8.1031899999999997</v>
      </c>
      <c r="B79" s="8">
        <v>7.6878099999999998</v>
      </c>
      <c r="C79" s="19">
        <v>11.226900000000001</v>
      </c>
    </row>
    <row r="80" spans="1:27" x14ac:dyDescent="0.2">
      <c r="A80" s="6">
        <v>10.8299</v>
      </c>
      <c r="B80" s="8">
        <v>7.6898799999999996</v>
      </c>
      <c r="C80" s="19">
        <v>11.076000000000001</v>
      </c>
      <c r="U80" s="11"/>
      <c r="V80" s="11"/>
      <c r="Z80" s="11"/>
      <c r="AA80" s="11"/>
    </row>
    <row r="81" spans="1:30" x14ac:dyDescent="0.2">
      <c r="A81" s="6">
        <v>5.4397700000000002</v>
      </c>
      <c r="B81" s="8">
        <v>6.4192099999999996</v>
      </c>
      <c r="C81" s="19">
        <v>8.3354599999999994</v>
      </c>
      <c r="U81" s="11"/>
      <c r="V81" s="11"/>
      <c r="Z81" s="11"/>
      <c r="AA81" s="11"/>
    </row>
    <row r="82" spans="1:30" x14ac:dyDescent="0.2">
      <c r="A82" s="7">
        <v>9.4468200000000007</v>
      </c>
      <c r="B82" s="9">
        <v>7.5789900000000001</v>
      </c>
      <c r="C82" s="21">
        <v>10.3368</v>
      </c>
      <c r="U82" s="11"/>
      <c r="V82" s="11"/>
      <c r="Z82" s="11"/>
      <c r="AA82" s="11"/>
    </row>
    <row r="83" spans="1:30" x14ac:dyDescent="0.2"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 spans="1:30" x14ac:dyDescent="0.2">
      <c r="K84" s="23" t="s">
        <v>4</v>
      </c>
      <c r="L84" s="22"/>
      <c r="M84" s="22"/>
      <c r="P84" s="2" t="s">
        <v>4</v>
      </c>
    </row>
    <row r="85" spans="1:30" ht="27.75" customHeight="1" x14ac:dyDescent="0.2">
      <c r="A85" s="39" t="s">
        <v>33</v>
      </c>
      <c r="K85" s="5"/>
      <c r="L85" s="3" t="s">
        <v>2</v>
      </c>
      <c r="M85" s="3" t="s">
        <v>3</v>
      </c>
      <c r="N85" s="4" t="s">
        <v>17</v>
      </c>
      <c r="P85" s="49" t="s">
        <v>55</v>
      </c>
      <c r="Q85" s="3" t="s">
        <v>23</v>
      </c>
      <c r="R85" s="4" t="s">
        <v>26</v>
      </c>
    </row>
    <row r="86" spans="1:30" x14ac:dyDescent="0.2">
      <c r="A86" s="80" t="s">
        <v>4</v>
      </c>
      <c r="B86" s="80"/>
      <c r="C86" s="80"/>
      <c r="D86" s="80" t="s">
        <v>5</v>
      </c>
      <c r="E86" s="80"/>
      <c r="F86" s="80"/>
      <c r="G86" s="80" t="s">
        <v>6</v>
      </c>
      <c r="H86" s="80"/>
      <c r="I86" s="80"/>
      <c r="K86" s="5" t="s">
        <v>0</v>
      </c>
      <c r="L86" s="33">
        <f>AVERAGE(A88:A97)</f>
        <v>20.9</v>
      </c>
      <c r="M86" s="33">
        <f t="shared" ref="M86:N86" si="7">AVERAGE(B88:B97)</f>
        <v>19.600000000000001</v>
      </c>
      <c r="N86" s="34">
        <f t="shared" si="7"/>
        <v>22</v>
      </c>
      <c r="P86" s="6" t="s">
        <v>14</v>
      </c>
      <c r="Q86" s="11">
        <v>0.88419999999999999</v>
      </c>
      <c r="R86" s="12">
        <v>6.4199999999999993E-2</v>
      </c>
    </row>
    <row r="87" spans="1:30" x14ac:dyDescent="0.2">
      <c r="A87" s="25" t="s">
        <v>9</v>
      </c>
      <c r="B87" s="26" t="s">
        <v>10</v>
      </c>
      <c r="C87" s="27" t="s">
        <v>13</v>
      </c>
      <c r="D87" s="25" t="s">
        <v>9</v>
      </c>
      <c r="E87" s="26" t="s">
        <v>10</v>
      </c>
      <c r="F87" s="27" t="s">
        <v>13</v>
      </c>
      <c r="G87" s="25" t="s">
        <v>9</v>
      </c>
      <c r="H87" s="26" t="s">
        <v>10</v>
      </c>
      <c r="I87" s="27" t="s">
        <v>13</v>
      </c>
      <c r="K87" s="7" t="s">
        <v>1</v>
      </c>
      <c r="L87" s="14">
        <f>STDEV(A88:A97)/SQRT(COUNT(A88:A97))</f>
        <v>3.0530494773441035</v>
      </c>
      <c r="M87" s="14">
        <f t="shared" ref="M87:N87" si="8">STDEV(B88:B97)/SQRT(COUNT(B88:B97))</f>
        <v>1.1661903789690604</v>
      </c>
      <c r="N87" s="15">
        <f t="shared" si="8"/>
        <v>1.3581032524975574</v>
      </c>
      <c r="P87" s="6" t="s">
        <v>15</v>
      </c>
      <c r="Q87" s="11">
        <v>0.92220000000000002</v>
      </c>
      <c r="R87" s="12">
        <v>-5.1299999999999998E-2</v>
      </c>
    </row>
    <row r="88" spans="1:30" x14ac:dyDescent="0.2">
      <c r="A88" s="5">
        <v>3</v>
      </c>
      <c r="B88" s="3">
        <v>17</v>
      </c>
      <c r="C88" s="4">
        <v>22</v>
      </c>
      <c r="D88" s="5">
        <v>1</v>
      </c>
      <c r="E88" s="3">
        <v>6</v>
      </c>
      <c r="F88" s="4">
        <v>8</v>
      </c>
      <c r="G88" s="5">
        <v>2</v>
      </c>
      <c r="H88" s="3">
        <v>11</v>
      </c>
      <c r="I88" s="4">
        <v>14</v>
      </c>
      <c r="K88" s="23"/>
      <c r="L88" s="17"/>
      <c r="M88" s="17"/>
      <c r="P88" s="7" t="s">
        <v>16</v>
      </c>
      <c r="Q88" s="14">
        <v>0.66830000000000001</v>
      </c>
      <c r="R88" s="15">
        <v>-0.11550000000000001</v>
      </c>
    </row>
    <row r="89" spans="1:30" x14ac:dyDescent="0.2">
      <c r="A89" s="6">
        <v>27</v>
      </c>
      <c r="B89" s="2">
        <v>16</v>
      </c>
      <c r="C89" s="19">
        <v>18</v>
      </c>
      <c r="D89" s="6">
        <v>11</v>
      </c>
      <c r="E89" s="2">
        <v>6</v>
      </c>
      <c r="F89" s="19">
        <v>8</v>
      </c>
      <c r="G89" s="6">
        <v>16</v>
      </c>
      <c r="H89" s="2">
        <v>10</v>
      </c>
      <c r="I89" s="19">
        <v>10</v>
      </c>
      <c r="K89" s="23" t="s">
        <v>21</v>
      </c>
      <c r="L89" s="22"/>
      <c r="M89" s="22"/>
      <c r="P89" s="2" t="s">
        <v>5</v>
      </c>
    </row>
    <row r="90" spans="1:30" ht="17.5" customHeight="1" x14ac:dyDescent="0.2">
      <c r="A90" s="6">
        <v>16</v>
      </c>
      <c r="B90" s="2">
        <v>28</v>
      </c>
      <c r="C90" s="19">
        <v>19</v>
      </c>
      <c r="D90" s="6">
        <v>6</v>
      </c>
      <c r="E90" s="2">
        <v>10</v>
      </c>
      <c r="F90" s="19">
        <v>5</v>
      </c>
      <c r="G90" s="6">
        <v>10</v>
      </c>
      <c r="H90" s="2">
        <v>18</v>
      </c>
      <c r="I90" s="19">
        <v>14</v>
      </c>
      <c r="K90" s="5"/>
      <c r="L90" s="3" t="s">
        <v>2</v>
      </c>
      <c r="M90" s="3" t="s">
        <v>3</v>
      </c>
      <c r="N90" s="4" t="s">
        <v>17</v>
      </c>
      <c r="P90" s="49" t="s">
        <v>56</v>
      </c>
      <c r="Q90" s="3" t="s">
        <v>23</v>
      </c>
      <c r="R90" s="4" t="s">
        <v>26</v>
      </c>
    </row>
    <row r="91" spans="1:30" x14ac:dyDescent="0.2">
      <c r="A91" s="6">
        <v>39</v>
      </c>
      <c r="B91" s="2">
        <v>18</v>
      </c>
      <c r="C91" s="19">
        <v>19</v>
      </c>
      <c r="D91" s="6">
        <v>17</v>
      </c>
      <c r="E91" s="2">
        <v>9</v>
      </c>
      <c r="F91" s="19">
        <v>9</v>
      </c>
      <c r="G91" s="6">
        <v>22</v>
      </c>
      <c r="H91" s="2">
        <v>9</v>
      </c>
      <c r="I91" s="19">
        <v>10</v>
      </c>
      <c r="K91" s="5" t="s">
        <v>0</v>
      </c>
      <c r="L91" s="33">
        <f>AVERAGE(D88:D97)</f>
        <v>7.9</v>
      </c>
      <c r="M91" s="33">
        <f t="shared" ref="M91:N91" si="9">AVERAGE(E88:E97)</f>
        <v>7.2</v>
      </c>
      <c r="N91" s="34">
        <f t="shared" si="9"/>
        <v>8</v>
      </c>
      <c r="P91" s="28" t="s">
        <v>14</v>
      </c>
      <c r="Q91" s="11">
        <v>0.83640000000000003</v>
      </c>
      <c r="R91" s="12">
        <v>9.2799999999999994E-2</v>
      </c>
    </row>
    <row r="92" spans="1:30" x14ac:dyDescent="0.2">
      <c r="A92" s="6">
        <v>17</v>
      </c>
      <c r="B92" s="2">
        <v>23</v>
      </c>
      <c r="C92" s="19">
        <v>27</v>
      </c>
      <c r="D92" s="6">
        <v>8</v>
      </c>
      <c r="E92" s="2">
        <v>6</v>
      </c>
      <c r="F92" s="19">
        <v>10</v>
      </c>
      <c r="G92" s="6">
        <v>9</v>
      </c>
      <c r="H92" s="2">
        <v>17</v>
      </c>
      <c r="I92" s="19">
        <v>17</v>
      </c>
      <c r="K92" s="7" t="s">
        <v>1</v>
      </c>
      <c r="L92" s="14">
        <f>STDEV(D88:D97)/SQRT(COUNT(D88:D97))</f>
        <v>1.3535960336164634</v>
      </c>
      <c r="M92" s="14">
        <f>STDEV(E88:E97)/SQRT(COUNT(E88:E97))</f>
        <v>0.53333333333333355</v>
      </c>
      <c r="N92" s="15">
        <f>STDEV(F88:F97)/SQRT(COUNT(F88:F97))</f>
        <v>0.66666666666666663</v>
      </c>
      <c r="O92" s="10"/>
      <c r="P92" s="28" t="s">
        <v>15</v>
      </c>
      <c r="Q92" s="11">
        <v>0.99650000000000005</v>
      </c>
      <c r="R92" s="12">
        <v>-1.26E-2</v>
      </c>
    </row>
    <row r="93" spans="1:30" x14ac:dyDescent="0.2">
      <c r="A93" s="6">
        <v>19</v>
      </c>
      <c r="B93" s="2">
        <v>19</v>
      </c>
      <c r="C93" s="19">
        <v>28</v>
      </c>
      <c r="D93" s="6">
        <v>5</v>
      </c>
      <c r="E93" s="2">
        <v>8</v>
      </c>
      <c r="F93" s="19">
        <v>10</v>
      </c>
      <c r="G93" s="6">
        <v>14</v>
      </c>
      <c r="H93" s="2">
        <v>11</v>
      </c>
      <c r="I93" s="19">
        <v>18</v>
      </c>
      <c r="K93" s="23"/>
      <c r="L93" s="17"/>
      <c r="M93" s="17"/>
      <c r="P93" s="29" t="s">
        <v>16</v>
      </c>
      <c r="Q93" s="14">
        <v>0.79320000000000002</v>
      </c>
      <c r="R93" s="15">
        <v>-0.10539999999999999</v>
      </c>
    </row>
    <row r="94" spans="1:30" x14ac:dyDescent="0.2">
      <c r="A94" s="6">
        <v>26</v>
      </c>
      <c r="B94" s="2">
        <v>18</v>
      </c>
      <c r="C94" s="19">
        <v>20</v>
      </c>
      <c r="D94" s="6">
        <v>10</v>
      </c>
      <c r="E94" s="2">
        <v>9</v>
      </c>
      <c r="F94" s="19">
        <v>5</v>
      </c>
      <c r="G94" s="6">
        <v>16</v>
      </c>
      <c r="H94" s="2">
        <v>9</v>
      </c>
      <c r="I94" s="19">
        <v>15</v>
      </c>
      <c r="K94" s="23" t="s">
        <v>22</v>
      </c>
      <c r="L94" s="22"/>
      <c r="M94" s="22"/>
      <c r="P94" s="2" t="s">
        <v>6</v>
      </c>
    </row>
    <row r="95" spans="1:30" ht="19.5" customHeight="1" x14ac:dyDescent="0.2">
      <c r="A95" s="6">
        <v>27</v>
      </c>
      <c r="B95" s="2">
        <v>21</v>
      </c>
      <c r="C95" s="19">
        <v>19</v>
      </c>
      <c r="D95" s="6">
        <v>9</v>
      </c>
      <c r="E95" s="2">
        <v>7</v>
      </c>
      <c r="F95" s="19">
        <v>8</v>
      </c>
      <c r="G95" s="6">
        <v>18</v>
      </c>
      <c r="H95" s="2">
        <v>14</v>
      </c>
      <c r="I95" s="19">
        <v>11</v>
      </c>
      <c r="K95" s="25"/>
      <c r="L95" s="26" t="s">
        <v>2</v>
      </c>
      <c r="M95" s="26" t="s">
        <v>3</v>
      </c>
      <c r="N95" s="27" t="s">
        <v>17</v>
      </c>
      <c r="P95" s="49" t="s">
        <v>57</v>
      </c>
      <c r="Q95" s="3" t="s">
        <v>23</v>
      </c>
      <c r="R95" s="4" t="s">
        <v>26</v>
      </c>
    </row>
    <row r="96" spans="1:30" x14ac:dyDescent="0.2">
      <c r="A96" s="6">
        <v>14</v>
      </c>
      <c r="B96" s="2">
        <v>20</v>
      </c>
      <c r="C96" s="19">
        <v>29</v>
      </c>
      <c r="D96" s="6">
        <v>6</v>
      </c>
      <c r="E96" s="2">
        <v>5</v>
      </c>
      <c r="F96" s="19">
        <v>11</v>
      </c>
      <c r="G96" s="6">
        <v>8</v>
      </c>
      <c r="H96" s="2">
        <v>15</v>
      </c>
      <c r="I96" s="19">
        <v>18</v>
      </c>
      <c r="K96" s="5" t="s">
        <v>0</v>
      </c>
      <c r="L96" s="33">
        <f>AVERAGE(G88:G97)</f>
        <v>13</v>
      </c>
      <c r="M96" s="33">
        <f t="shared" ref="M96:N96" si="10">AVERAGE(H88:H97)</f>
        <v>12.4</v>
      </c>
      <c r="N96" s="34">
        <f t="shared" si="10"/>
        <v>14</v>
      </c>
      <c r="P96" s="28" t="s">
        <v>14</v>
      </c>
      <c r="Q96" s="11">
        <v>0.92490000000000006</v>
      </c>
      <c r="R96" s="12">
        <v>4.7300000000000002E-2</v>
      </c>
      <c r="S96" s="35"/>
    </row>
    <row r="97" spans="1:18" x14ac:dyDescent="0.2">
      <c r="A97" s="7">
        <v>21</v>
      </c>
      <c r="B97" s="20">
        <v>16</v>
      </c>
      <c r="C97" s="21">
        <v>19</v>
      </c>
      <c r="D97" s="7">
        <v>6</v>
      </c>
      <c r="E97" s="20">
        <v>6</v>
      </c>
      <c r="F97" s="21">
        <v>6</v>
      </c>
      <c r="G97" s="7">
        <v>15</v>
      </c>
      <c r="H97" s="20">
        <v>10</v>
      </c>
      <c r="I97" s="21">
        <v>13</v>
      </c>
      <c r="K97" s="7" t="s">
        <v>1</v>
      </c>
      <c r="L97" s="14">
        <f>STDEV(G88:G97)/SQRT(COUNT(G88:G97))</f>
        <v>1.8257418583505538</v>
      </c>
      <c r="M97" s="14">
        <f t="shared" ref="M97:N97" si="11">STDEV(H88:H97)/SQRT(COUNT(H88:H97))</f>
        <v>1.0561986345169911</v>
      </c>
      <c r="N97" s="15">
        <f t="shared" si="11"/>
        <v>0.96609178307929588</v>
      </c>
      <c r="P97" s="28" t="s">
        <v>15</v>
      </c>
      <c r="Q97" s="11">
        <v>0.8155</v>
      </c>
      <c r="R97" s="12">
        <v>-7.4099999999999999E-2</v>
      </c>
    </row>
    <row r="98" spans="1:18" x14ac:dyDescent="0.2">
      <c r="P98" s="29" t="s">
        <v>16</v>
      </c>
      <c r="Q98" s="14">
        <v>0.58689999999999998</v>
      </c>
      <c r="R98" s="15">
        <v>-0.12139999999999999</v>
      </c>
    </row>
    <row r="99" spans="1:18" x14ac:dyDescent="0.2">
      <c r="P99" s="11"/>
      <c r="Q99" s="11"/>
    </row>
    <row r="101" spans="1:18" x14ac:dyDescent="0.2">
      <c r="A101" s="39" t="s">
        <v>34</v>
      </c>
      <c r="E101" s="2" t="s">
        <v>34</v>
      </c>
      <c r="J101" s="2" t="s">
        <v>34</v>
      </c>
    </row>
    <row r="102" spans="1:18" ht="30" x14ac:dyDescent="0.2">
      <c r="A102" s="25" t="s">
        <v>9</v>
      </c>
      <c r="B102" s="1" t="s">
        <v>10</v>
      </c>
      <c r="C102" s="27" t="s">
        <v>13</v>
      </c>
      <c r="E102" s="5"/>
      <c r="F102" s="3" t="s">
        <v>2</v>
      </c>
      <c r="G102" s="3" t="s">
        <v>3</v>
      </c>
      <c r="H102" s="4" t="s">
        <v>17</v>
      </c>
      <c r="J102" s="41" t="s">
        <v>54</v>
      </c>
      <c r="K102" s="3" t="s">
        <v>23</v>
      </c>
      <c r="L102" s="4" t="s">
        <v>24</v>
      </c>
    </row>
    <row r="103" spans="1:18" x14ac:dyDescent="0.2">
      <c r="A103" s="5">
        <v>33.333333333333329</v>
      </c>
      <c r="B103" s="18">
        <v>35.294117647058826</v>
      </c>
      <c r="C103" s="4">
        <v>36.363636363636367</v>
      </c>
      <c r="E103" s="6" t="s">
        <v>0</v>
      </c>
      <c r="F103" s="11">
        <f>AVERAGE(A103:A112)</f>
        <v>37.176187389035682</v>
      </c>
      <c r="G103" s="11">
        <f>AVERAGE(B103:B112)</f>
        <v>37.253395637431169</v>
      </c>
      <c r="H103" s="12">
        <f>AVERAGE(C103:C112)</f>
        <v>36.38588590947937</v>
      </c>
      <c r="J103" s="6" t="s">
        <v>14</v>
      </c>
      <c r="K103" s="11">
        <v>0.99990000000000001</v>
      </c>
      <c r="L103" s="12">
        <v>1.6000000000000001E-3</v>
      </c>
      <c r="M103" s="11"/>
    </row>
    <row r="104" spans="1:18" x14ac:dyDescent="0.2">
      <c r="A104" s="6">
        <v>40.74074074074074</v>
      </c>
      <c r="B104" s="8">
        <v>37.5</v>
      </c>
      <c r="C104" s="19">
        <v>44.444444444444443</v>
      </c>
      <c r="E104" s="7" t="s">
        <v>1</v>
      </c>
      <c r="F104" s="14">
        <f>STDEV(A103:A112)/SQRT(COUNT(A103:A112))</f>
        <v>2.1267127727836392</v>
      </c>
      <c r="G104" s="14">
        <f t="shared" ref="G104" si="12">STDEV(B103:B112)/SQRT(COUNT(B103:B112))</f>
        <v>2.6771122017122453</v>
      </c>
      <c r="H104" s="15">
        <f>STDEV(C103:C112)/SQRT(COUNT(C103:C112))</f>
        <v>2.2989916679033913</v>
      </c>
      <c r="J104" s="6" t="s">
        <v>15</v>
      </c>
      <c r="K104" s="11">
        <v>0.96279999999999999</v>
      </c>
      <c r="L104" s="12">
        <v>3.5900000000000001E-2</v>
      </c>
      <c r="M104" s="11"/>
    </row>
    <row r="105" spans="1:18" x14ac:dyDescent="0.2">
      <c r="A105" s="6">
        <v>37.5</v>
      </c>
      <c r="B105" s="8">
        <v>35.714285714285715</v>
      </c>
      <c r="C105" s="19">
        <v>26.315789473684209</v>
      </c>
      <c r="J105" s="7" t="s">
        <v>16</v>
      </c>
      <c r="K105" s="14">
        <v>0.96599999999999997</v>
      </c>
      <c r="L105" s="15">
        <v>3.4299999999999997E-2</v>
      </c>
      <c r="M105" s="11"/>
    </row>
    <row r="106" spans="1:18" x14ac:dyDescent="0.2">
      <c r="A106" s="6">
        <v>43.589743589743591</v>
      </c>
      <c r="B106" s="8">
        <v>50</v>
      </c>
      <c r="C106" s="19">
        <v>47.368421052631575</v>
      </c>
      <c r="K106" s="11"/>
      <c r="M106" s="11"/>
    </row>
    <row r="107" spans="1:18" x14ac:dyDescent="0.2">
      <c r="A107" s="6">
        <v>47.058823529411761</v>
      </c>
      <c r="B107" s="8">
        <v>26.086956521739129</v>
      </c>
      <c r="C107" s="19">
        <v>37.037037037037038</v>
      </c>
    </row>
    <row r="108" spans="1:18" x14ac:dyDescent="0.15">
      <c r="A108" s="6">
        <v>26.315789473684209</v>
      </c>
      <c r="B108" s="8">
        <v>42.105263157894733</v>
      </c>
      <c r="C108" s="19">
        <v>35.714285714285715</v>
      </c>
      <c r="J108" s="13"/>
      <c r="K108" s="13"/>
    </row>
    <row r="109" spans="1:18" x14ac:dyDescent="0.15">
      <c r="A109" s="6">
        <v>38.461538461538467</v>
      </c>
      <c r="B109" s="8">
        <v>50</v>
      </c>
      <c r="C109" s="19">
        <v>25</v>
      </c>
      <c r="J109" s="13"/>
      <c r="K109" s="13"/>
    </row>
    <row r="110" spans="1:18" x14ac:dyDescent="0.15">
      <c r="A110" s="6">
        <v>33.333333333333329</v>
      </c>
      <c r="B110" s="8">
        <v>33.333333333333329</v>
      </c>
      <c r="C110" s="19">
        <v>42.105263157894733</v>
      </c>
      <c r="J110" s="13"/>
      <c r="K110" s="13"/>
    </row>
    <row r="111" spans="1:18" x14ac:dyDescent="0.15">
      <c r="A111" s="6">
        <v>42.857142857142854</v>
      </c>
      <c r="B111" s="8">
        <v>25</v>
      </c>
      <c r="C111" s="19">
        <v>37.931034482758619</v>
      </c>
      <c r="J111" s="13"/>
      <c r="K111" s="13"/>
    </row>
    <row r="112" spans="1:18" x14ac:dyDescent="0.2">
      <c r="A112" s="7">
        <v>28.571428571428569</v>
      </c>
      <c r="B112" s="9">
        <v>37.5</v>
      </c>
      <c r="C112" s="21">
        <v>31.578947368421051</v>
      </c>
    </row>
    <row r="114" spans="1:12" x14ac:dyDescent="0.2">
      <c r="A114" s="39" t="s">
        <v>35</v>
      </c>
      <c r="E114" s="2" t="s">
        <v>35</v>
      </c>
      <c r="J114" s="2" t="s">
        <v>35</v>
      </c>
    </row>
    <row r="115" spans="1:12" ht="30" x14ac:dyDescent="0.2">
      <c r="A115" s="25" t="s">
        <v>9</v>
      </c>
      <c r="B115" s="1" t="s">
        <v>10</v>
      </c>
      <c r="C115" s="27" t="s">
        <v>13</v>
      </c>
      <c r="E115" s="5"/>
      <c r="F115" s="3" t="s">
        <v>2</v>
      </c>
      <c r="G115" s="3" t="s">
        <v>3</v>
      </c>
      <c r="H115" s="4" t="s">
        <v>17</v>
      </c>
      <c r="J115" s="41" t="s">
        <v>52</v>
      </c>
      <c r="K115" s="3" t="s">
        <v>23</v>
      </c>
      <c r="L115" s="16" t="s">
        <v>25</v>
      </c>
    </row>
    <row r="116" spans="1:12" x14ac:dyDescent="0.2">
      <c r="A116" s="5">
        <v>19.867000000000001</v>
      </c>
      <c r="B116" s="18">
        <v>43.466999999999999</v>
      </c>
      <c r="C116" s="4">
        <v>124.6</v>
      </c>
      <c r="E116" s="6" t="s">
        <v>0</v>
      </c>
      <c r="F116" s="11">
        <f>AVERAGE(A116:A125)</f>
        <v>61.933899999999994</v>
      </c>
      <c r="G116" s="11">
        <f>AVERAGE(B116:B125)</f>
        <v>64.960600000000014</v>
      </c>
      <c r="H116" s="12">
        <f>AVERAGE(C116:C125)</f>
        <v>64.4739</v>
      </c>
      <c r="J116" s="6" t="s">
        <v>14</v>
      </c>
      <c r="K116" s="11" t="s">
        <v>18</v>
      </c>
      <c r="L116" s="12">
        <v>-0.25</v>
      </c>
    </row>
    <row r="117" spans="1:12" x14ac:dyDescent="0.2">
      <c r="A117" s="6">
        <v>127.267</v>
      </c>
      <c r="B117" s="8">
        <v>39.000999999999998</v>
      </c>
      <c r="C117" s="19">
        <v>38.734000000000002</v>
      </c>
      <c r="E117" s="7" t="s">
        <v>1</v>
      </c>
      <c r="F117" s="14">
        <f>STDEV(A116:A125)/SQRT(COUNT(A116:A125))</f>
        <v>11.106258585390297</v>
      </c>
      <c r="G117" s="14">
        <f t="shared" ref="G117" si="13">STDEV(B116:B125)/SQRT(COUNT(B116:B125))</f>
        <v>8.9086489762602081</v>
      </c>
      <c r="H117" s="15">
        <f>STDEV(C116:C125)/SQRT(COUNT(C116:C125))</f>
        <v>9.3037900765106336</v>
      </c>
      <c r="J117" s="6" t="s">
        <v>15</v>
      </c>
      <c r="K117" s="11" t="s">
        <v>18</v>
      </c>
      <c r="L117" s="12">
        <v>0.1</v>
      </c>
    </row>
    <row r="118" spans="1:12" x14ac:dyDescent="0.2">
      <c r="A118" s="6">
        <v>46.600999999999999</v>
      </c>
      <c r="B118" s="8">
        <v>115.667</v>
      </c>
      <c r="C118" s="19">
        <v>106.867</v>
      </c>
      <c r="J118" s="7" t="s">
        <v>16</v>
      </c>
      <c r="K118" s="14" t="s">
        <v>18</v>
      </c>
      <c r="L118" s="15">
        <v>0.35</v>
      </c>
    </row>
    <row r="119" spans="1:12" x14ac:dyDescent="0.2">
      <c r="A119" s="6">
        <v>54.866999999999997</v>
      </c>
      <c r="B119" s="8">
        <v>39.667000000000002</v>
      </c>
      <c r="C119" s="19">
        <v>61.866999999999997</v>
      </c>
      <c r="K119" s="11"/>
      <c r="L119" s="11"/>
    </row>
    <row r="120" spans="1:12" x14ac:dyDescent="0.2">
      <c r="A120" s="6">
        <v>43.734000000000002</v>
      </c>
      <c r="B120" s="8">
        <v>110</v>
      </c>
      <c r="C120" s="19">
        <v>57.201000000000001</v>
      </c>
      <c r="K120" s="11"/>
      <c r="L120" s="11"/>
    </row>
    <row r="121" spans="1:12" x14ac:dyDescent="0.2">
      <c r="A121" s="6">
        <v>57.201000000000001</v>
      </c>
      <c r="B121" s="8">
        <v>57.134</v>
      </c>
      <c r="C121" s="19">
        <v>41.767000000000003</v>
      </c>
    </row>
    <row r="122" spans="1:12" x14ac:dyDescent="0.2">
      <c r="A122" s="6">
        <v>105.4</v>
      </c>
      <c r="B122" s="8">
        <v>49.600999999999999</v>
      </c>
      <c r="C122" s="19">
        <v>58.634</v>
      </c>
    </row>
    <row r="123" spans="1:12" x14ac:dyDescent="0.2">
      <c r="A123" s="6">
        <v>72.867000000000004</v>
      </c>
      <c r="B123" s="8">
        <v>80.266999999999996</v>
      </c>
      <c r="C123" s="19">
        <v>71.900999999999996</v>
      </c>
    </row>
    <row r="124" spans="1:12" x14ac:dyDescent="0.2">
      <c r="A124" s="6">
        <v>15.000999999999999</v>
      </c>
      <c r="B124" s="8">
        <v>65.200999999999993</v>
      </c>
      <c r="C124" s="19">
        <v>40.334000000000003</v>
      </c>
    </row>
    <row r="125" spans="1:12" x14ac:dyDescent="0.2">
      <c r="A125" s="7">
        <v>76.534000000000006</v>
      </c>
      <c r="B125" s="9">
        <v>49.600999999999999</v>
      </c>
      <c r="C125" s="21">
        <v>42.834000000000003</v>
      </c>
    </row>
    <row r="127" spans="1:12" x14ac:dyDescent="0.2">
      <c r="A127" s="39" t="s">
        <v>36</v>
      </c>
      <c r="E127" s="2" t="s">
        <v>36</v>
      </c>
      <c r="J127" s="2" t="s">
        <v>36</v>
      </c>
    </row>
    <row r="128" spans="1:12" ht="30" x14ac:dyDescent="0.2">
      <c r="A128" s="25" t="s">
        <v>9</v>
      </c>
      <c r="B128" s="1" t="s">
        <v>10</v>
      </c>
      <c r="C128" s="27" t="s">
        <v>13</v>
      </c>
      <c r="E128" s="5"/>
      <c r="F128" s="3" t="s">
        <v>2</v>
      </c>
      <c r="G128" s="3" t="s">
        <v>3</v>
      </c>
      <c r="H128" s="4" t="s">
        <v>17</v>
      </c>
      <c r="J128" s="41" t="s">
        <v>51</v>
      </c>
      <c r="K128" s="3" t="s">
        <v>23</v>
      </c>
      <c r="L128" s="16" t="s">
        <v>20</v>
      </c>
    </row>
    <row r="129" spans="1:16" x14ac:dyDescent="0.2">
      <c r="A129" s="5">
        <v>25.8</v>
      </c>
      <c r="B129" s="18">
        <v>42.4</v>
      </c>
      <c r="C129" s="4">
        <v>66.933300000000003</v>
      </c>
      <c r="E129" s="6" t="s">
        <v>0</v>
      </c>
      <c r="F129" s="11">
        <f>AVERAGE(A129:A138)</f>
        <v>36.793289999999999</v>
      </c>
      <c r="G129" s="11">
        <f>AVERAGE(B129:B138)</f>
        <v>36.619959999999992</v>
      </c>
      <c r="H129" s="12">
        <f>AVERAGE(C129:C138)</f>
        <v>34.193312999999996</v>
      </c>
      <c r="J129" s="6" t="s">
        <v>14</v>
      </c>
      <c r="K129" s="11">
        <v>0.99970000000000003</v>
      </c>
      <c r="L129" s="12">
        <v>0.17330000000000001</v>
      </c>
    </row>
    <row r="130" spans="1:16" x14ac:dyDescent="0.2">
      <c r="A130" s="6">
        <v>41.1999</v>
      </c>
      <c r="B130" s="8">
        <v>19.4666</v>
      </c>
      <c r="C130" s="19">
        <v>45.4</v>
      </c>
      <c r="E130" s="7" t="s">
        <v>1</v>
      </c>
      <c r="F130" s="14">
        <f>STDEV(A129:A138)/SQRT(COUNT(A129:A138))</f>
        <v>4.3009576292431078</v>
      </c>
      <c r="G130" s="14">
        <f t="shared" ref="G130" si="14">STDEV(B129:B138)/SQRT(COUNT(B129:B138))</f>
        <v>4.8023658449467534</v>
      </c>
      <c r="H130" s="15">
        <f>STDEV(C129:C138)/SQRT(COUNT(C129:C138))</f>
        <v>6.353932916381801</v>
      </c>
      <c r="J130" s="6" t="s">
        <v>15</v>
      </c>
      <c r="K130" s="11">
        <v>0.93420000000000003</v>
      </c>
      <c r="L130" s="12">
        <v>2.6</v>
      </c>
    </row>
    <row r="131" spans="1:16" x14ac:dyDescent="0.2">
      <c r="A131" s="6">
        <v>37.7333</v>
      </c>
      <c r="B131" s="8">
        <v>36.7333</v>
      </c>
      <c r="C131" s="19">
        <v>40.4666</v>
      </c>
      <c r="J131" s="7" t="s">
        <v>16</v>
      </c>
      <c r="K131" s="14">
        <v>0.94240000000000002</v>
      </c>
      <c r="L131" s="15">
        <v>2.427</v>
      </c>
    </row>
    <row r="132" spans="1:16" x14ac:dyDescent="0.2">
      <c r="A132" s="6">
        <v>21.7333</v>
      </c>
      <c r="B132" s="8">
        <v>40</v>
      </c>
      <c r="C132" s="19">
        <v>25.2</v>
      </c>
      <c r="L132" s="11"/>
      <c r="M132" s="11"/>
    </row>
    <row r="133" spans="1:16" x14ac:dyDescent="0.2">
      <c r="A133" s="6">
        <v>30.6</v>
      </c>
      <c r="B133" s="8">
        <v>49.666600000000003</v>
      </c>
      <c r="C133" s="19">
        <v>50.599899999999998</v>
      </c>
    </row>
    <row r="134" spans="1:16" x14ac:dyDescent="0.2">
      <c r="A134" s="6">
        <v>59.066600000000001</v>
      </c>
      <c r="B134" s="8">
        <v>15.933299999999999</v>
      </c>
      <c r="C134" s="19">
        <v>12.666700000000001</v>
      </c>
    </row>
    <row r="135" spans="1:16" x14ac:dyDescent="0.2">
      <c r="A135" s="6">
        <v>39.133299999999998</v>
      </c>
      <c r="B135" s="8">
        <v>33.133299999999998</v>
      </c>
      <c r="C135" s="19">
        <v>50.666600000000003</v>
      </c>
    </row>
    <row r="136" spans="1:16" x14ac:dyDescent="0.2">
      <c r="A136" s="6">
        <v>15.2</v>
      </c>
      <c r="B136" s="8">
        <v>37.933300000000003</v>
      </c>
      <c r="C136" s="19">
        <v>12.666700000000001</v>
      </c>
    </row>
    <row r="137" spans="1:16" x14ac:dyDescent="0.2">
      <c r="A137" s="6">
        <v>47.066600000000001</v>
      </c>
      <c r="B137" s="8">
        <v>67.4666</v>
      </c>
      <c r="C137" s="19">
        <v>32.200000000000003</v>
      </c>
    </row>
    <row r="138" spans="1:16" x14ac:dyDescent="0.2">
      <c r="A138" s="7">
        <v>50.399900000000002</v>
      </c>
      <c r="B138" s="9">
        <v>23.4666</v>
      </c>
      <c r="C138" s="21">
        <v>5.1333299999999999</v>
      </c>
    </row>
    <row r="140" spans="1:16" x14ac:dyDescent="0.2">
      <c r="A140" s="39"/>
    </row>
    <row r="141" spans="1:16" x14ac:dyDescent="0.2">
      <c r="A141" s="39" t="s">
        <v>37</v>
      </c>
      <c r="E141" s="2" t="s">
        <v>37</v>
      </c>
      <c r="J141" s="2" t="s">
        <v>37</v>
      </c>
    </row>
    <row r="142" spans="1:16" ht="30" x14ac:dyDescent="0.15">
      <c r="A142" s="5" t="s">
        <v>9</v>
      </c>
      <c r="B142" s="18" t="s">
        <v>10</v>
      </c>
      <c r="C142" s="4" t="s">
        <v>13</v>
      </c>
      <c r="E142" s="5"/>
      <c r="F142" s="3" t="s">
        <v>2</v>
      </c>
      <c r="G142" s="3" t="s">
        <v>3</v>
      </c>
      <c r="H142" s="4" t="s">
        <v>17</v>
      </c>
      <c r="J142" s="41" t="s">
        <v>54</v>
      </c>
      <c r="K142" s="3" t="s">
        <v>23</v>
      </c>
      <c r="L142" s="4" t="s">
        <v>24</v>
      </c>
      <c r="O142" s="13"/>
      <c r="P142" s="13"/>
    </row>
    <row r="143" spans="1:16" x14ac:dyDescent="0.15">
      <c r="A143" s="5">
        <v>5.8823530000000002</v>
      </c>
      <c r="B143" s="18">
        <v>37.5</v>
      </c>
      <c r="C143" s="4">
        <v>59.090910000000001</v>
      </c>
      <c r="E143" s="6" t="s">
        <v>0</v>
      </c>
      <c r="F143" s="11">
        <f>AVERAGE(A143:A152)</f>
        <v>35.754460299999998</v>
      </c>
      <c r="G143" s="11">
        <f>AVERAGE(B143:B152)</f>
        <v>33.665031999999997</v>
      </c>
      <c r="H143" s="12">
        <f>AVERAGE(C143:C152)</f>
        <v>32.492941200000004</v>
      </c>
      <c r="J143" s="6" t="s">
        <v>14</v>
      </c>
      <c r="K143" s="2">
        <v>0.99980000000000002</v>
      </c>
      <c r="L143" s="12">
        <v>-6.4999999999999997E-3</v>
      </c>
      <c r="O143" s="13"/>
      <c r="P143" s="13"/>
    </row>
    <row r="144" spans="1:16" x14ac:dyDescent="0.15">
      <c r="A144" s="6">
        <v>25</v>
      </c>
      <c r="B144" s="8">
        <v>25</v>
      </c>
      <c r="C144" s="19">
        <v>50</v>
      </c>
      <c r="E144" s="7" t="s">
        <v>1</v>
      </c>
      <c r="F144" s="14">
        <f>STDEV(A143:A152)/SQRT(COUNT(A143:A152))</f>
        <v>7.1520952914146072</v>
      </c>
      <c r="G144" s="14">
        <f t="shared" ref="G144" si="15">STDEV(B143:B152)/SQRT(COUNT(B143:B152))</f>
        <v>4.8811710403744994</v>
      </c>
      <c r="H144" s="15">
        <f>STDEV(C143:C152)/SQRT(COUNT(C143:C152))</f>
        <v>6.2711713778187015</v>
      </c>
      <c r="J144" s="6" t="s">
        <v>15</v>
      </c>
      <c r="K144" s="2">
        <v>0.96509999999999996</v>
      </c>
      <c r="L144" s="12">
        <v>8.7999999999999995E-2</v>
      </c>
      <c r="O144" s="13"/>
      <c r="P144" s="13"/>
    </row>
    <row r="145" spans="1:15" x14ac:dyDescent="0.2">
      <c r="A145" s="6">
        <v>50</v>
      </c>
      <c r="B145" s="8">
        <v>11.11111</v>
      </c>
      <c r="C145" s="19">
        <v>66.666669999999996</v>
      </c>
      <c r="I145" s="36"/>
      <c r="J145" s="7" t="s">
        <v>16</v>
      </c>
      <c r="K145" s="20">
        <v>0.95989999999999998</v>
      </c>
      <c r="L145" s="15">
        <v>9.4500000000000001E-2</v>
      </c>
    </row>
    <row r="146" spans="1:15" x14ac:dyDescent="0.2">
      <c r="A146" s="6">
        <v>22.22222</v>
      </c>
      <c r="B146" s="8">
        <v>30</v>
      </c>
      <c r="C146" s="19">
        <v>28.571429999999999</v>
      </c>
    </row>
    <row r="147" spans="1:15" x14ac:dyDescent="0.2">
      <c r="A147" s="6">
        <v>66.666669999999996</v>
      </c>
      <c r="B147" s="8">
        <v>40</v>
      </c>
      <c r="C147" s="19">
        <v>25</v>
      </c>
    </row>
    <row r="148" spans="1:15" x14ac:dyDescent="0.2">
      <c r="A148" s="6">
        <v>66.666669999999996</v>
      </c>
      <c r="B148" s="8">
        <v>25</v>
      </c>
      <c r="C148" s="19">
        <v>14.28571</v>
      </c>
      <c r="O148" s="38"/>
    </row>
    <row r="149" spans="1:15" x14ac:dyDescent="0.15">
      <c r="A149" s="6">
        <v>28.571429999999999</v>
      </c>
      <c r="B149" s="8">
        <v>20</v>
      </c>
      <c r="C149" s="19">
        <v>25</v>
      </c>
      <c r="O149" s="13"/>
    </row>
    <row r="150" spans="1:15" x14ac:dyDescent="0.2">
      <c r="A150" s="6">
        <v>11.11111</v>
      </c>
      <c r="B150" s="8">
        <v>50</v>
      </c>
      <c r="C150" s="19">
        <v>8.6956520000000008</v>
      </c>
    </row>
    <row r="151" spans="1:15" x14ac:dyDescent="0.2">
      <c r="A151" s="6">
        <v>57.894739999999999</v>
      </c>
      <c r="B151" s="8">
        <v>64.705879999999993</v>
      </c>
      <c r="C151" s="19">
        <v>33.333329999999997</v>
      </c>
    </row>
    <row r="152" spans="1:15" x14ac:dyDescent="0.2">
      <c r="A152" s="7">
        <v>23.529409999999999</v>
      </c>
      <c r="B152" s="9">
        <v>33.333329999999997</v>
      </c>
      <c r="C152" s="21">
        <v>14.28571</v>
      </c>
    </row>
    <row r="154" spans="1:15" x14ac:dyDescent="0.2">
      <c r="A154" s="39" t="s">
        <v>38</v>
      </c>
      <c r="E154" s="2" t="s">
        <v>38</v>
      </c>
      <c r="J154" s="2" t="s">
        <v>38</v>
      </c>
    </row>
    <row r="155" spans="1:15" ht="30" x14ac:dyDescent="0.2">
      <c r="A155" s="5" t="s">
        <v>9</v>
      </c>
      <c r="B155" s="18" t="s">
        <v>10</v>
      </c>
      <c r="C155" s="4" t="s">
        <v>13</v>
      </c>
      <c r="E155" s="5"/>
      <c r="F155" s="3" t="s">
        <v>2</v>
      </c>
      <c r="G155" s="3" t="s">
        <v>3</v>
      </c>
      <c r="H155" s="4" t="s">
        <v>17</v>
      </c>
      <c r="J155" s="41" t="s">
        <v>52</v>
      </c>
      <c r="K155" s="3" t="s">
        <v>23</v>
      </c>
      <c r="L155" s="16" t="s">
        <v>25</v>
      </c>
    </row>
    <row r="156" spans="1:15" x14ac:dyDescent="0.2">
      <c r="A156" s="5">
        <v>120</v>
      </c>
      <c r="B156" s="18">
        <v>46.6</v>
      </c>
      <c r="C156" s="4">
        <v>6.59999</v>
      </c>
      <c r="E156" s="6" t="s">
        <v>0</v>
      </c>
      <c r="F156" s="11">
        <f>AVERAGE(A156:A165)</f>
        <v>72.019939999999991</v>
      </c>
      <c r="G156" s="11">
        <f>AVERAGE(B156:B165)</f>
        <v>71.159988999999996</v>
      </c>
      <c r="H156" s="12">
        <f>AVERAGE(C156:C165)</f>
        <v>75.046618999999993</v>
      </c>
      <c r="J156" s="6" t="s">
        <v>14</v>
      </c>
      <c r="K156" s="2" t="s">
        <v>18</v>
      </c>
      <c r="L156" s="19">
        <v>-1.05</v>
      </c>
    </row>
    <row r="157" spans="1:15" x14ac:dyDescent="0.2">
      <c r="A157" s="6">
        <v>104.4</v>
      </c>
      <c r="B157" s="8">
        <v>120</v>
      </c>
      <c r="C157" s="19">
        <v>30.133299999999998</v>
      </c>
      <c r="E157" s="7" t="s">
        <v>1</v>
      </c>
      <c r="F157" s="14">
        <f>STDEV(A156:A165)/SQRT(COUNT(A156:A165))</f>
        <v>12.174857081672693</v>
      </c>
      <c r="G157" s="14">
        <f t="shared" ref="G157" si="16">STDEV(B156:B165)/SQRT(COUNT(B156:B165))</f>
        <v>13.868663639718662</v>
      </c>
      <c r="H157" s="15">
        <f>STDEV(C156:C165)/SQRT(COUNT(C156:C165))</f>
        <v>13.671264041220224</v>
      </c>
      <c r="J157" s="6" t="s">
        <v>15</v>
      </c>
      <c r="K157" s="2" t="s">
        <v>18</v>
      </c>
      <c r="L157" s="19">
        <v>-0.9</v>
      </c>
    </row>
    <row r="158" spans="1:15" x14ac:dyDescent="0.2">
      <c r="A158" s="6">
        <v>71.7333</v>
      </c>
      <c r="B158" s="8">
        <v>29.4</v>
      </c>
      <c r="C158" s="19">
        <v>29.2</v>
      </c>
      <c r="J158" s="7" t="s">
        <v>16</v>
      </c>
      <c r="K158" s="20" t="s">
        <v>18</v>
      </c>
      <c r="L158" s="21">
        <v>0.15</v>
      </c>
    </row>
    <row r="159" spans="1:15" x14ac:dyDescent="0.2">
      <c r="A159" s="6">
        <v>66.4666</v>
      </c>
      <c r="B159" s="8">
        <v>120</v>
      </c>
      <c r="C159" s="19">
        <v>98.999899999999997</v>
      </c>
    </row>
    <row r="160" spans="1:15" x14ac:dyDescent="0.2">
      <c r="A160" s="6">
        <v>18</v>
      </c>
      <c r="B160" s="8">
        <v>50.066600000000001</v>
      </c>
      <c r="C160" s="19">
        <v>91.533199999999994</v>
      </c>
    </row>
    <row r="161" spans="1:12" x14ac:dyDescent="0.2">
      <c r="A161" s="6">
        <v>38.333300000000001</v>
      </c>
      <c r="B161" s="8">
        <v>53.333300000000001</v>
      </c>
      <c r="C161" s="19">
        <v>120</v>
      </c>
    </row>
    <row r="162" spans="1:12" x14ac:dyDescent="0.2">
      <c r="A162" s="6">
        <v>14.466699999999999</v>
      </c>
      <c r="B162" s="8">
        <v>120</v>
      </c>
      <c r="C162" s="19">
        <v>89.133200000000002</v>
      </c>
    </row>
    <row r="163" spans="1:12" x14ac:dyDescent="0.2">
      <c r="A163" s="6">
        <v>117.533</v>
      </c>
      <c r="B163" s="8">
        <v>43.4</v>
      </c>
      <c r="C163" s="19">
        <v>120</v>
      </c>
    </row>
    <row r="164" spans="1:12" x14ac:dyDescent="0.2">
      <c r="A164" s="6">
        <v>94.733199999999997</v>
      </c>
      <c r="B164" s="8">
        <v>8.7999899999999993</v>
      </c>
      <c r="C164" s="19">
        <v>44.866599999999998</v>
      </c>
    </row>
    <row r="165" spans="1:12" x14ac:dyDescent="0.2">
      <c r="A165" s="7">
        <v>74.533299999999997</v>
      </c>
      <c r="B165" s="9">
        <v>120</v>
      </c>
      <c r="C165" s="21">
        <v>120</v>
      </c>
    </row>
    <row r="167" spans="1:12" x14ac:dyDescent="0.2">
      <c r="A167" s="39" t="s">
        <v>39</v>
      </c>
      <c r="E167" s="2" t="s">
        <v>39</v>
      </c>
      <c r="J167" s="2" t="s">
        <v>39</v>
      </c>
    </row>
    <row r="168" spans="1:12" ht="30" x14ac:dyDescent="0.2">
      <c r="A168" s="5" t="s">
        <v>9</v>
      </c>
      <c r="B168" s="18" t="s">
        <v>10</v>
      </c>
      <c r="C168" s="4" t="s">
        <v>13</v>
      </c>
      <c r="E168" s="5"/>
      <c r="F168" s="3" t="s">
        <v>2</v>
      </c>
      <c r="G168" s="3" t="s">
        <v>3</v>
      </c>
      <c r="H168" s="4" t="s">
        <v>17</v>
      </c>
      <c r="J168" s="41" t="s">
        <v>51</v>
      </c>
      <c r="K168" s="3" t="s">
        <v>23</v>
      </c>
      <c r="L168" s="16" t="s">
        <v>20</v>
      </c>
    </row>
    <row r="169" spans="1:12" x14ac:dyDescent="0.2">
      <c r="A169" s="50">
        <v>73.033330000000007</v>
      </c>
      <c r="B169" s="52">
        <v>62.566670000000002</v>
      </c>
      <c r="C169" s="56">
        <v>81.866699999999994</v>
      </c>
      <c r="E169" s="6" t="s">
        <v>0</v>
      </c>
      <c r="F169" s="11">
        <f>AVERAGE(A169:A178)</f>
        <v>65.58333300000001</v>
      </c>
      <c r="G169" s="11">
        <f>AVERAGE(B169:B178)</f>
        <v>67.12</v>
      </c>
      <c r="H169" s="12">
        <f>AVERAGE(C169:C178)</f>
        <v>66.516670000000005</v>
      </c>
      <c r="J169" s="6" t="s">
        <v>14</v>
      </c>
      <c r="K169" s="2">
        <v>0.87729999999999997</v>
      </c>
      <c r="L169" s="19">
        <v>-1.5369999999999999</v>
      </c>
    </row>
    <row r="170" spans="1:12" x14ac:dyDescent="0.2">
      <c r="A170" s="51">
        <v>67.766670000000005</v>
      </c>
      <c r="B170" s="53">
        <v>66.833330000000004</v>
      </c>
      <c r="C170" s="57">
        <v>56.933300000000003</v>
      </c>
      <c r="E170" s="7" t="s">
        <v>1</v>
      </c>
      <c r="F170" s="14">
        <f>STDEV(A169:A178)/SQRT(COUNT(A169:A178))</f>
        <v>1.8327493800638861</v>
      </c>
      <c r="G170" s="14">
        <f t="shared" ref="G170" si="17">STDEV(B169:B178)/SQRT(COUNT(B169:B178))</f>
        <v>1.7275486071669424</v>
      </c>
      <c r="H170" s="15">
        <f>STDEV(C169:C178)/SQRT(COUNT(C169:C178))</f>
        <v>2.9152712916277337</v>
      </c>
      <c r="J170" s="6" t="s">
        <v>15</v>
      </c>
      <c r="K170" s="2">
        <v>0.95269999999999999</v>
      </c>
      <c r="L170" s="19">
        <v>-0.93330000000000002</v>
      </c>
    </row>
    <row r="171" spans="1:12" x14ac:dyDescent="0.2">
      <c r="A171" s="51">
        <v>68.733329999999995</v>
      </c>
      <c r="B171" s="53">
        <v>78.133330000000001</v>
      </c>
      <c r="C171" s="57">
        <v>55.833300000000001</v>
      </c>
      <c r="J171" s="7" t="s">
        <v>16</v>
      </c>
      <c r="K171" s="20">
        <v>0.97989999999999999</v>
      </c>
      <c r="L171" s="21">
        <v>0.60329999999999995</v>
      </c>
    </row>
    <row r="172" spans="1:12" x14ac:dyDescent="0.2">
      <c r="A172" s="51">
        <v>63.266669999999998</v>
      </c>
      <c r="B172" s="53">
        <v>66.633330000000001</v>
      </c>
      <c r="C172" s="43">
        <v>58.8</v>
      </c>
    </row>
    <row r="173" spans="1:12" x14ac:dyDescent="0.2">
      <c r="A173" s="51">
        <v>71.766670000000005</v>
      </c>
      <c r="B173" s="42">
        <v>68.599999999999994</v>
      </c>
      <c r="C173" s="43">
        <v>68.5</v>
      </c>
    </row>
    <row r="174" spans="1:12" x14ac:dyDescent="0.2">
      <c r="A174" s="51">
        <v>60.433329999999998</v>
      </c>
      <c r="B174" s="42">
        <v>62.9</v>
      </c>
      <c r="C174" s="57">
        <v>66.466700000000003</v>
      </c>
    </row>
    <row r="175" spans="1:12" x14ac:dyDescent="0.2">
      <c r="A175" s="51">
        <v>59.433329999999998</v>
      </c>
      <c r="B175" s="53">
        <v>61.633330000000001</v>
      </c>
      <c r="C175" s="57">
        <v>60.866700000000002</v>
      </c>
    </row>
    <row r="176" spans="1:12" x14ac:dyDescent="0.2">
      <c r="A176" s="51">
        <v>55.833329999999997</v>
      </c>
      <c r="B176" s="53">
        <v>71.966669999999993</v>
      </c>
      <c r="C176" s="57">
        <v>62.566699999999997</v>
      </c>
    </row>
    <row r="177" spans="1:12" x14ac:dyDescent="0.2">
      <c r="A177" s="44">
        <v>70.900000000000006</v>
      </c>
      <c r="B177" s="53">
        <v>60.966670000000001</v>
      </c>
      <c r="C177" s="43">
        <v>74.900000000000006</v>
      </c>
    </row>
    <row r="178" spans="1:12" x14ac:dyDescent="0.2">
      <c r="A178" s="55">
        <v>64.666669999999996</v>
      </c>
      <c r="B178" s="54">
        <v>70.966669999999993</v>
      </c>
      <c r="C178" s="58">
        <v>78.433300000000003</v>
      </c>
    </row>
    <row r="180" spans="1:12" x14ac:dyDescent="0.2">
      <c r="A180" s="39" t="s">
        <v>40</v>
      </c>
      <c r="E180" s="2" t="s">
        <v>40</v>
      </c>
      <c r="J180" s="2" t="s">
        <v>40</v>
      </c>
    </row>
    <row r="181" spans="1:12" ht="30" x14ac:dyDescent="0.2">
      <c r="A181" s="5" t="s">
        <v>9</v>
      </c>
      <c r="B181" s="18" t="s">
        <v>10</v>
      </c>
      <c r="C181" s="4" t="s">
        <v>13</v>
      </c>
      <c r="E181" s="5"/>
      <c r="F181" s="3" t="s">
        <v>2</v>
      </c>
      <c r="G181" s="3" t="s">
        <v>3</v>
      </c>
      <c r="H181" s="4" t="s">
        <v>17</v>
      </c>
      <c r="J181" s="41" t="s">
        <v>51</v>
      </c>
      <c r="K181" s="3" t="s">
        <v>23</v>
      </c>
      <c r="L181" s="16" t="s">
        <v>20</v>
      </c>
    </row>
    <row r="182" spans="1:12" x14ac:dyDescent="0.2">
      <c r="A182" s="66">
        <v>168</v>
      </c>
      <c r="B182" s="67">
        <v>211</v>
      </c>
      <c r="C182" s="68">
        <v>271</v>
      </c>
      <c r="E182" s="6" t="s">
        <v>0</v>
      </c>
      <c r="F182" s="11">
        <f>AVERAGE(A182:A191)</f>
        <v>179.73333299999999</v>
      </c>
      <c r="G182" s="11">
        <f>AVERAGE(B182:B191)</f>
        <v>181.3</v>
      </c>
      <c r="H182" s="12">
        <f>AVERAGE(C182:C191)</f>
        <v>179.36669999999998</v>
      </c>
      <c r="J182" s="6" t="s">
        <v>14</v>
      </c>
      <c r="K182" s="2">
        <v>0.99670000000000003</v>
      </c>
      <c r="L182" s="19">
        <v>-1.5669999999999999</v>
      </c>
    </row>
    <row r="183" spans="1:12" x14ac:dyDescent="0.2">
      <c r="A183" s="69">
        <v>123</v>
      </c>
      <c r="B183" s="59">
        <v>191.33332999999999</v>
      </c>
      <c r="C183" s="70">
        <v>176</v>
      </c>
      <c r="E183" s="7" t="s">
        <v>1</v>
      </c>
      <c r="F183" s="14">
        <f>STDEV(A182:A191)/SQRT(COUNT(A182:A191))</f>
        <v>14.829799922228702</v>
      </c>
      <c r="G183" s="14">
        <f t="shared" ref="G183" si="18">STDEV(B182:B191)/SQRT(COUNT(B182:B191))</f>
        <v>12.992443093231694</v>
      </c>
      <c r="H183" s="15">
        <f>STDEV(C182:C191)/SQRT(COUNT(C182:C191))</f>
        <v>14.957019979520579</v>
      </c>
      <c r="J183" s="6" t="s">
        <v>15</v>
      </c>
      <c r="K183" s="2">
        <v>0.99980000000000002</v>
      </c>
      <c r="L183" s="19">
        <v>0.36659999999999998</v>
      </c>
    </row>
    <row r="184" spans="1:12" x14ac:dyDescent="0.2">
      <c r="A184" s="69">
        <v>142.33332999999999</v>
      </c>
      <c r="B184" s="59">
        <v>252</v>
      </c>
      <c r="C184" s="70">
        <v>241</v>
      </c>
      <c r="J184" s="7" t="s">
        <v>16</v>
      </c>
      <c r="K184" s="20">
        <v>0.995</v>
      </c>
      <c r="L184" s="21">
        <v>1.9330000000000001</v>
      </c>
    </row>
    <row r="185" spans="1:12" x14ac:dyDescent="0.2">
      <c r="A185" s="69">
        <v>218</v>
      </c>
      <c r="B185" s="59">
        <v>224</v>
      </c>
      <c r="C185" s="70">
        <v>147</v>
      </c>
    </row>
    <row r="186" spans="1:12" x14ac:dyDescent="0.2">
      <c r="A186" s="69">
        <v>207</v>
      </c>
      <c r="B186" s="59">
        <v>122</v>
      </c>
      <c r="C186" s="70">
        <v>162</v>
      </c>
    </row>
    <row r="187" spans="1:12" x14ac:dyDescent="0.2">
      <c r="A187" s="69">
        <v>230</v>
      </c>
      <c r="B187" s="59">
        <v>154.66667000000001</v>
      </c>
      <c r="C187" s="70">
        <v>168</v>
      </c>
    </row>
    <row r="188" spans="1:12" x14ac:dyDescent="0.2">
      <c r="A188" s="69">
        <v>120</v>
      </c>
      <c r="B188" s="59">
        <v>145</v>
      </c>
      <c r="C188" s="70">
        <v>209.667</v>
      </c>
    </row>
    <row r="189" spans="1:12" x14ac:dyDescent="0.2">
      <c r="A189" s="69">
        <v>259</v>
      </c>
      <c r="B189" s="59">
        <v>140</v>
      </c>
      <c r="C189" s="70">
        <v>159</v>
      </c>
    </row>
    <row r="190" spans="1:12" x14ac:dyDescent="0.2">
      <c r="A190" s="69">
        <v>168</v>
      </c>
      <c r="B190" s="59">
        <v>193</v>
      </c>
      <c r="C190" s="70">
        <v>119</v>
      </c>
    </row>
    <row r="191" spans="1:12" x14ac:dyDescent="0.2">
      <c r="A191" s="71">
        <v>162</v>
      </c>
      <c r="B191" s="72">
        <v>180</v>
      </c>
      <c r="C191" s="73">
        <v>141</v>
      </c>
    </row>
    <row r="193" spans="1:12" x14ac:dyDescent="0.2">
      <c r="A193" s="39" t="s">
        <v>41</v>
      </c>
      <c r="E193" s="2" t="s">
        <v>41</v>
      </c>
      <c r="J193" s="2" t="s">
        <v>41</v>
      </c>
    </row>
    <row r="194" spans="1:12" ht="30" x14ac:dyDescent="0.2">
      <c r="A194" s="25" t="s">
        <v>9</v>
      </c>
      <c r="B194" s="1" t="s">
        <v>10</v>
      </c>
      <c r="C194" s="27" t="s">
        <v>13</v>
      </c>
      <c r="E194" s="5"/>
      <c r="F194" s="3" t="s">
        <v>2</v>
      </c>
      <c r="G194" s="3" t="s">
        <v>3</v>
      </c>
      <c r="H194" s="4" t="s">
        <v>17</v>
      </c>
      <c r="J194" s="41" t="s">
        <v>51</v>
      </c>
      <c r="K194" s="3" t="s">
        <v>23</v>
      </c>
      <c r="L194" s="16" t="s">
        <v>20</v>
      </c>
    </row>
    <row r="195" spans="1:12" x14ac:dyDescent="0.2">
      <c r="A195" s="60">
        <v>7.0833332999999996</v>
      </c>
      <c r="B195" s="61">
        <v>23.333333</v>
      </c>
      <c r="C195" s="62">
        <v>23.433299999999999</v>
      </c>
      <c r="E195" s="6" t="s">
        <v>0</v>
      </c>
      <c r="F195" s="11">
        <f>AVERAGE(A195:A204)</f>
        <v>21.451666729999996</v>
      </c>
      <c r="G195" s="11">
        <f>AVERAGE(B195:B204)</f>
        <v>20.131666599999999</v>
      </c>
      <c r="H195" s="12">
        <f>AVERAGE(C195:C204)</f>
        <v>19.055</v>
      </c>
      <c r="J195" s="6" t="s">
        <v>14</v>
      </c>
      <c r="K195" s="2">
        <v>0.93120000000000003</v>
      </c>
      <c r="L195" s="19">
        <v>1.32</v>
      </c>
    </row>
    <row r="196" spans="1:12" x14ac:dyDescent="0.2">
      <c r="A196" s="44">
        <v>14.616667</v>
      </c>
      <c r="B196" s="42">
        <v>21</v>
      </c>
      <c r="C196" s="43">
        <v>30.5</v>
      </c>
      <c r="E196" s="7" t="s">
        <v>1</v>
      </c>
      <c r="F196" s="14">
        <f>STDEV(A195:A204)/SQRT(COUNT(A195:A204))</f>
        <v>2.7744217868075451</v>
      </c>
      <c r="G196" s="14">
        <f t="shared" ref="G196" si="19">STDEV(B195:B204)/SQRT(COUNT(B195:B204))</f>
        <v>2.0108877144739394</v>
      </c>
      <c r="H196" s="15">
        <f>STDEV(C195:C204)/SQRT(COUNT(C195:C204))</f>
        <v>2.9016301895425003</v>
      </c>
      <c r="J196" s="6" t="s">
        <v>15</v>
      </c>
      <c r="K196" s="2">
        <v>0.79190000000000005</v>
      </c>
      <c r="L196" s="19">
        <v>2.3969999999999998</v>
      </c>
    </row>
    <row r="197" spans="1:12" x14ac:dyDescent="0.2">
      <c r="A197" s="44">
        <v>37.166666999999997</v>
      </c>
      <c r="B197" s="42">
        <v>29</v>
      </c>
      <c r="C197" s="43">
        <v>17.133299999999998</v>
      </c>
      <c r="J197" s="7" t="s">
        <v>16</v>
      </c>
      <c r="K197" s="20">
        <v>0.95369999999999999</v>
      </c>
      <c r="L197" s="21">
        <v>1.077</v>
      </c>
    </row>
    <row r="198" spans="1:12" x14ac:dyDescent="0.2">
      <c r="A198" s="44">
        <v>22.033332999999999</v>
      </c>
      <c r="B198" s="42">
        <v>20.666667</v>
      </c>
      <c r="C198" s="43">
        <v>18.600000000000001</v>
      </c>
    </row>
    <row r="199" spans="1:12" x14ac:dyDescent="0.2">
      <c r="A199" s="44">
        <v>31.333333</v>
      </c>
      <c r="B199" s="42">
        <v>18</v>
      </c>
      <c r="C199" s="43">
        <v>5.9833299999999996</v>
      </c>
    </row>
    <row r="200" spans="1:12" x14ac:dyDescent="0.2">
      <c r="A200" s="44">
        <v>23</v>
      </c>
      <c r="B200" s="42">
        <v>27.033332999999999</v>
      </c>
      <c r="C200" s="43">
        <v>6.8666700000000001</v>
      </c>
    </row>
    <row r="201" spans="1:12" x14ac:dyDescent="0.2">
      <c r="A201" s="44">
        <v>17.666667</v>
      </c>
      <c r="B201" s="42">
        <v>19</v>
      </c>
      <c r="C201" s="43">
        <v>23.333300000000001</v>
      </c>
    </row>
    <row r="202" spans="1:12" x14ac:dyDescent="0.2">
      <c r="A202" s="44">
        <v>25.333333</v>
      </c>
      <c r="B202" s="42">
        <v>5.75</v>
      </c>
      <c r="C202" s="43">
        <v>15.966699999999999</v>
      </c>
    </row>
    <row r="203" spans="1:12" x14ac:dyDescent="0.2">
      <c r="A203" s="44">
        <v>22.666667</v>
      </c>
      <c r="B203" s="42">
        <v>21</v>
      </c>
      <c r="C203" s="43">
        <v>14.3667</v>
      </c>
    </row>
    <row r="204" spans="1:12" x14ac:dyDescent="0.2">
      <c r="A204" s="63">
        <v>13.616667</v>
      </c>
      <c r="B204" s="64">
        <v>16.533332999999999</v>
      </c>
      <c r="C204" s="65">
        <v>34.366700000000002</v>
      </c>
    </row>
    <row r="206" spans="1:12" x14ac:dyDescent="0.2">
      <c r="A206" s="39" t="s">
        <v>42</v>
      </c>
      <c r="B206" s="39"/>
      <c r="E206" s="2" t="s">
        <v>42</v>
      </c>
      <c r="J206" s="2" t="s">
        <v>42</v>
      </c>
    </row>
    <row r="207" spans="1:12" ht="30" x14ac:dyDescent="0.2">
      <c r="A207" s="25" t="s">
        <v>9</v>
      </c>
      <c r="B207" s="1" t="s">
        <v>10</v>
      </c>
      <c r="C207" s="27" t="s">
        <v>13</v>
      </c>
      <c r="E207" s="5"/>
      <c r="F207" s="3" t="s">
        <v>2</v>
      </c>
      <c r="G207" s="3" t="s">
        <v>3</v>
      </c>
      <c r="H207" s="4" t="s">
        <v>17</v>
      </c>
      <c r="J207" s="41" t="s">
        <v>51</v>
      </c>
      <c r="K207" s="3" t="s">
        <v>23</v>
      </c>
      <c r="L207" s="16" t="s">
        <v>20</v>
      </c>
    </row>
    <row r="208" spans="1:12" x14ac:dyDescent="0.2">
      <c r="A208" s="5">
        <v>85</v>
      </c>
      <c r="B208" s="18">
        <v>280</v>
      </c>
      <c r="C208" s="4">
        <v>281.2</v>
      </c>
      <c r="E208" s="6" t="s">
        <v>0</v>
      </c>
      <c r="F208" s="11">
        <f>AVERAGE(A208:A217)</f>
        <v>257.42</v>
      </c>
      <c r="G208" s="11">
        <f>AVERAGE(B208:B217)</f>
        <v>241.58</v>
      </c>
      <c r="H208" s="12">
        <f>AVERAGE(C208:C217)</f>
        <v>228.66</v>
      </c>
      <c r="J208" s="6" t="s">
        <v>14</v>
      </c>
      <c r="K208" s="2">
        <v>0.93120000000000003</v>
      </c>
      <c r="L208" s="19">
        <v>15.84</v>
      </c>
    </row>
    <row r="209" spans="1:41" x14ac:dyDescent="0.2">
      <c r="A209" s="6">
        <v>175.4</v>
      </c>
      <c r="B209" s="8">
        <v>252</v>
      </c>
      <c r="C209" s="19">
        <v>366</v>
      </c>
      <c r="E209" s="7" t="s">
        <v>1</v>
      </c>
      <c r="F209" s="14">
        <f>STDEV(A208:A217)/SQRT(COUNT(A208:A217))</f>
        <v>33.293061672900478</v>
      </c>
      <c r="G209" s="14">
        <f t="shared" ref="G209" si="20">STDEV(B208:B217)/SQRT(COUNT(B208:B217))</f>
        <v>24.130652705635626</v>
      </c>
      <c r="H209" s="15">
        <f t="shared" ref="H209" si="21">STDEV(C208:C217)/SQRT(COUNT(C208:C217))</f>
        <v>34.819560913690779</v>
      </c>
      <c r="J209" s="6" t="s">
        <v>15</v>
      </c>
      <c r="K209" s="2">
        <v>0.79190000000000005</v>
      </c>
      <c r="L209" s="19">
        <v>28.76</v>
      </c>
    </row>
    <row r="210" spans="1:41" x14ac:dyDescent="0.2">
      <c r="A210" s="6">
        <v>446</v>
      </c>
      <c r="B210" s="8">
        <v>348</v>
      </c>
      <c r="C210" s="19">
        <v>205.6</v>
      </c>
      <c r="J210" s="7" t="s">
        <v>16</v>
      </c>
      <c r="K210" s="20">
        <v>0.95369999999999999</v>
      </c>
      <c r="L210" s="21">
        <v>12.92</v>
      </c>
    </row>
    <row r="211" spans="1:41" x14ac:dyDescent="0.2">
      <c r="A211" s="6">
        <v>264.39999999999998</v>
      </c>
      <c r="B211" s="8">
        <v>248</v>
      </c>
      <c r="C211" s="19">
        <v>223.2</v>
      </c>
    </row>
    <row r="212" spans="1:41" x14ac:dyDescent="0.2">
      <c r="A212" s="6">
        <v>376</v>
      </c>
      <c r="B212" s="8">
        <v>216</v>
      </c>
      <c r="C212" s="19">
        <v>71.8</v>
      </c>
    </row>
    <row r="213" spans="1:41" x14ac:dyDescent="0.2">
      <c r="A213" s="6">
        <v>276</v>
      </c>
      <c r="B213" s="8">
        <v>324.39999999999998</v>
      </c>
      <c r="C213" s="19">
        <v>82.4</v>
      </c>
    </row>
    <row r="214" spans="1:41" x14ac:dyDescent="0.2">
      <c r="A214" s="6">
        <v>212</v>
      </c>
      <c r="B214" s="8">
        <v>228</v>
      </c>
      <c r="C214" s="19">
        <v>280</v>
      </c>
    </row>
    <row r="215" spans="1:41" x14ac:dyDescent="0.2">
      <c r="A215" s="6">
        <v>304</v>
      </c>
      <c r="B215" s="8">
        <v>69</v>
      </c>
      <c r="C215" s="19">
        <v>191.6</v>
      </c>
    </row>
    <row r="216" spans="1:41" x14ac:dyDescent="0.2">
      <c r="A216" s="6">
        <v>272</v>
      </c>
      <c r="B216" s="8">
        <v>252</v>
      </c>
      <c r="C216" s="19">
        <v>172.4</v>
      </c>
    </row>
    <row r="217" spans="1:41" x14ac:dyDescent="0.2">
      <c r="A217" s="7">
        <v>163.4</v>
      </c>
      <c r="B217" s="9">
        <v>198.4</v>
      </c>
      <c r="C217" s="21">
        <v>412.4</v>
      </c>
    </row>
    <row r="220" spans="1:41" x14ac:dyDescent="0.2">
      <c r="A220" s="39" t="s">
        <v>43</v>
      </c>
      <c r="AG220" s="74" t="s">
        <v>2</v>
      </c>
      <c r="AH220" s="75"/>
      <c r="AI220" s="76"/>
      <c r="AJ220" s="74" t="s">
        <v>3</v>
      </c>
      <c r="AK220" s="75"/>
      <c r="AL220" s="76"/>
      <c r="AM220" s="74" t="s">
        <v>17</v>
      </c>
      <c r="AN220" s="75"/>
      <c r="AO220" s="76"/>
    </row>
    <row r="221" spans="1:41" x14ac:dyDescent="0.2">
      <c r="A221" s="25" t="s">
        <v>7</v>
      </c>
      <c r="B221" s="77" t="s">
        <v>9</v>
      </c>
      <c r="C221" s="78"/>
      <c r="D221" s="78"/>
      <c r="E221" s="78"/>
      <c r="F221" s="78"/>
      <c r="G221" s="78"/>
      <c r="H221" s="78"/>
      <c r="I221" s="78"/>
      <c r="J221" s="78"/>
      <c r="K221" s="79"/>
      <c r="L221" s="77" t="s">
        <v>10</v>
      </c>
      <c r="M221" s="78"/>
      <c r="N221" s="78"/>
      <c r="O221" s="78"/>
      <c r="P221" s="78"/>
      <c r="Q221" s="78"/>
      <c r="R221" s="78"/>
      <c r="S221" s="78"/>
      <c r="T221" s="78"/>
      <c r="U221" s="79"/>
      <c r="V221" s="77" t="s">
        <v>13</v>
      </c>
      <c r="W221" s="78"/>
      <c r="X221" s="78"/>
      <c r="Y221" s="78"/>
      <c r="Z221" s="78"/>
      <c r="AA221" s="78"/>
      <c r="AB221" s="78"/>
      <c r="AC221" s="78"/>
      <c r="AD221" s="78"/>
      <c r="AE221" s="79"/>
      <c r="AG221" s="18" t="s">
        <v>7</v>
      </c>
      <c r="AH221" s="3" t="s">
        <v>8</v>
      </c>
      <c r="AI221" s="18" t="s">
        <v>1</v>
      </c>
      <c r="AJ221" s="18" t="s">
        <v>7</v>
      </c>
      <c r="AK221" s="3" t="s">
        <v>8</v>
      </c>
      <c r="AL221" s="18" t="s">
        <v>1</v>
      </c>
      <c r="AM221" s="18" t="s">
        <v>7</v>
      </c>
      <c r="AN221" s="3" t="s">
        <v>8</v>
      </c>
      <c r="AO221" s="18" t="s">
        <v>1</v>
      </c>
    </row>
    <row r="222" spans="1:41" x14ac:dyDescent="0.2">
      <c r="A222" s="1">
        <v>0</v>
      </c>
      <c r="B222" s="6">
        <v>93</v>
      </c>
      <c r="C222" s="2">
        <v>130</v>
      </c>
      <c r="D222" s="2">
        <v>116</v>
      </c>
      <c r="E222" s="2">
        <v>137</v>
      </c>
      <c r="F222" s="2">
        <v>92</v>
      </c>
      <c r="G222" s="2">
        <v>136</v>
      </c>
      <c r="H222" s="2">
        <v>92</v>
      </c>
      <c r="I222" s="2">
        <v>139</v>
      </c>
      <c r="J222" s="2">
        <v>118</v>
      </c>
      <c r="K222" s="2">
        <v>141</v>
      </c>
      <c r="L222" s="5">
        <v>128</v>
      </c>
      <c r="M222" s="3">
        <v>152</v>
      </c>
      <c r="N222" s="3">
        <v>125</v>
      </c>
      <c r="O222" s="3">
        <v>130</v>
      </c>
      <c r="P222" s="3">
        <v>142</v>
      </c>
      <c r="Q222" s="3">
        <v>124</v>
      </c>
      <c r="R222" s="3">
        <v>139</v>
      </c>
      <c r="S222" s="3">
        <v>96</v>
      </c>
      <c r="T222" s="3">
        <v>101</v>
      </c>
      <c r="U222" s="4">
        <v>115</v>
      </c>
      <c r="V222" s="2">
        <v>92</v>
      </c>
      <c r="W222" s="2">
        <v>106</v>
      </c>
      <c r="X222" s="2">
        <v>124</v>
      </c>
      <c r="Y222" s="2">
        <v>154</v>
      </c>
      <c r="Z222" s="2">
        <v>120</v>
      </c>
      <c r="AA222" s="2">
        <v>114</v>
      </c>
      <c r="AB222" s="2">
        <v>129</v>
      </c>
      <c r="AC222" s="2">
        <v>102</v>
      </c>
      <c r="AD222" s="2">
        <v>153</v>
      </c>
      <c r="AE222" s="19">
        <v>121</v>
      </c>
      <c r="AG222" s="6">
        <v>0</v>
      </c>
      <c r="AH222" s="5">
        <f t="shared" ref="AH222:AH228" si="22">AVERAGE(B222:K222)</f>
        <v>119.4</v>
      </c>
      <c r="AI222" s="18">
        <f>STDEV(B222:K222)/SQRT(COUNT(B222:K222))</f>
        <v>6.4639169411605337</v>
      </c>
      <c r="AJ222" s="2">
        <v>0</v>
      </c>
      <c r="AK222" s="5">
        <f>AVERAGE(L222:U222)</f>
        <v>125.2</v>
      </c>
      <c r="AL222" s="18">
        <f>STDEV(L222:U222)/SQRT(COUNT(L222:U222))</f>
        <v>5.543364401596647</v>
      </c>
      <c r="AM222" s="2">
        <v>0</v>
      </c>
      <c r="AN222" s="5">
        <f>AVERAGE(V222:AE222)</f>
        <v>121.5</v>
      </c>
      <c r="AO222" s="18">
        <f>STDEV(V222:AE222)/SQRT(COUNT(V222:AE222))</f>
        <v>6.3774777320052021</v>
      </c>
    </row>
    <row r="223" spans="1:41" x14ac:dyDescent="0.2">
      <c r="A223" s="1">
        <v>15</v>
      </c>
      <c r="B223" s="6">
        <v>230</v>
      </c>
      <c r="C223" s="2">
        <v>356</v>
      </c>
      <c r="D223" s="2">
        <v>349</v>
      </c>
      <c r="E223" s="2">
        <v>258</v>
      </c>
      <c r="F223" s="2">
        <v>274</v>
      </c>
      <c r="G223" s="2">
        <v>259</v>
      </c>
      <c r="H223" s="2">
        <v>319</v>
      </c>
      <c r="I223" s="2">
        <v>314</v>
      </c>
      <c r="J223" s="2">
        <v>272</v>
      </c>
      <c r="K223" s="2">
        <v>278</v>
      </c>
      <c r="L223" s="6">
        <v>290</v>
      </c>
      <c r="M223" s="2">
        <v>331</v>
      </c>
      <c r="N223" s="2">
        <v>291</v>
      </c>
      <c r="O223" s="2">
        <v>262</v>
      </c>
      <c r="P223" s="2">
        <v>364</v>
      </c>
      <c r="Q223" s="2">
        <v>270</v>
      </c>
      <c r="R223" s="2">
        <v>284</v>
      </c>
      <c r="S223" s="2">
        <v>256</v>
      </c>
      <c r="T223" s="2">
        <v>332</v>
      </c>
      <c r="U223" s="19">
        <v>253</v>
      </c>
      <c r="V223" s="2">
        <v>263</v>
      </c>
      <c r="W223" s="2">
        <v>284</v>
      </c>
      <c r="X223" s="2">
        <v>237</v>
      </c>
      <c r="Y223" s="2">
        <v>364</v>
      </c>
      <c r="Z223" s="2">
        <v>301</v>
      </c>
      <c r="AA223" s="2">
        <v>283</v>
      </c>
      <c r="AB223" s="2">
        <v>257</v>
      </c>
      <c r="AC223" s="2">
        <v>292</v>
      </c>
      <c r="AD223" s="2">
        <v>297</v>
      </c>
      <c r="AE223" s="19">
        <v>258</v>
      </c>
      <c r="AG223" s="6">
        <v>15</v>
      </c>
      <c r="AH223" s="6">
        <f t="shared" si="22"/>
        <v>290.89999999999998</v>
      </c>
      <c r="AI223" s="8">
        <f t="shared" ref="AI223:AI228" si="23">STDEV(B223:K223)/SQRT(COUNT(B223:K223))</f>
        <v>13.146566936741412</v>
      </c>
      <c r="AJ223" s="2">
        <v>15</v>
      </c>
      <c r="AK223" s="6">
        <f t="shared" ref="AK223:AK227" si="24">AVERAGE(L223:U223)</f>
        <v>293.3</v>
      </c>
      <c r="AL223" s="8">
        <f t="shared" ref="AL223:AL228" si="25">STDEV(L223:U223)/SQRT(COUNT(L223:U223))</f>
        <v>11.812469870625879</v>
      </c>
      <c r="AM223" s="2">
        <v>15</v>
      </c>
      <c r="AN223" s="6">
        <f t="shared" ref="AN223:AN228" si="26">AVERAGE(V223:AE223)</f>
        <v>283.60000000000002</v>
      </c>
      <c r="AO223" s="8">
        <f t="shared" ref="AO223:AO228" si="27">STDEV(V223:AE223)/SQRT(COUNT(V223:AE223))</f>
        <v>11.04355015382283</v>
      </c>
    </row>
    <row r="224" spans="1:41" x14ac:dyDescent="0.2">
      <c r="A224" s="1">
        <v>30</v>
      </c>
      <c r="B224" s="6">
        <v>283</v>
      </c>
      <c r="C224" s="2">
        <v>295</v>
      </c>
      <c r="D224" s="2">
        <v>258</v>
      </c>
      <c r="E224" s="2">
        <v>314</v>
      </c>
      <c r="F224" s="2">
        <v>259</v>
      </c>
      <c r="G224" s="2">
        <v>227</v>
      </c>
      <c r="H224" s="2">
        <v>253</v>
      </c>
      <c r="I224" s="2">
        <v>234</v>
      </c>
      <c r="J224" s="2">
        <v>228</v>
      </c>
      <c r="K224" s="2">
        <v>257</v>
      </c>
      <c r="L224" s="6">
        <v>275</v>
      </c>
      <c r="M224" s="2">
        <v>296</v>
      </c>
      <c r="N224" s="2">
        <v>267</v>
      </c>
      <c r="O224" s="2">
        <v>239</v>
      </c>
      <c r="P224" s="2">
        <v>284</v>
      </c>
      <c r="Q224" s="2">
        <v>227</v>
      </c>
      <c r="R224" s="2">
        <v>264</v>
      </c>
      <c r="S224" s="2">
        <v>283</v>
      </c>
      <c r="T224" s="2">
        <v>292</v>
      </c>
      <c r="U224" s="19">
        <v>237</v>
      </c>
      <c r="V224" s="2">
        <v>247</v>
      </c>
      <c r="W224" s="2">
        <v>257</v>
      </c>
      <c r="X224" s="2">
        <v>187</v>
      </c>
      <c r="Y224" s="2">
        <v>331</v>
      </c>
      <c r="Z224" s="2">
        <v>267</v>
      </c>
      <c r="AA224" s="2">
        <v>257</v>
      </c>
      <c r="AB224" s="2">
        <v>236</v>
      </c>
      <c r="AC224" s="2">
        <v>276</v>
      </c>
      <c r="AD224" s="2">
        <v>268</v>
      </c>
      <c r="AE224" s="19">
        <v>226</v>
      </c>
      <c r="AG224" s="6">
        <v>30</v>
      </c>
      <c r="AH224" s="6">
        <f t="shared" si="22"/>
        <v>260.8</v>
      </c>
      <c r="AI224" s="8">
        <f t="shared" si="23"/>
        <v>9.1381982177378056</v>
      </c>
      <c r="AJ224" s="2">
        <v>30</v>
      </c>
      <c r="AK224" s="6">
        <f t="shared" si="24"/>
        <v>266.39999999999998</v>
      </c>
      <c r="AL224" s="8">
        <f t="shared" si="25"/>
        <v>7.7203914696370441</v>
      </c>
      <c r="AM224" s="2">
        <v>30</v>
      </c>
      <c r="AN224" s="6">
        <f t="shared" si="26"/>
        <v>255.2</v>
      </c>
      <c r="AO224" s="8">
        <f t="shared" si="27"/>
        <v>11.750933769043385</v>
      </c>
    </row>
    <row r="225" spans="1:41" x14ac:dyDescent="0.2">
      <c r="A225" s="1">
        <v>45</v>
      </c>
      <c r="B225" s="6">
        <v>225</v>
      </c>
      <c r="C225" s="2">
        <v>280</v>
      </c>
      <c r="D225" s="2">
        <v>237</v>
      </c>
      <c r="E225" s="2">
        <v>273</v>
      </c>
      <c r="F225" s="2">
        <v>250</v>
      </c>
      <c r="G225" s="2">
        <v>211</v>
      </c>
      <c r="H225" s="2">
        <v>216</v>
      </c>
      <c r="I225" s="2">
        <v>207</v>
      </c>
      <c r="J225" s="2">
        <v>197</v>
      </c>
      <c r="K225" s="2">
        <v>228</v>
      </c>
      <c r="L225" s="6">
        <v>258</v>
      </c>
      <c r="M225" s="2">
        <v>282</v>
      </c>
      <c r="N225" s="2">
        <v>226</v>
      </c>
      <c r="O225" s="2">
        <v>203</v>
      </c>
      <c r="P225" s="2">
        <v>246</v>
      </c>
      <c r="Q225" s="2">
        <v>194</v>
      </c>
      <c r="R225" s="2">
        <v>243</v>
      </c>
      <c r="S225" s="2">
        <v>261</v>
      </c>
      <c r="T225" s="2">
        <v>264</v>
      </c>
      <c r="U225" s="19">
        <v>220</v>
      </c>
      <c r="V225" s="2">
        <v>229</v>
      </c>
      <c r="W225" s="2">
        <v>194</v>
      </c>
      <c r="X225" s="2">
        <v>173</v>
      </c>
      <c r="Y225" s="2">
        <v>272</v>
      </c>
      <c r="Z225" s="2">
        <v>246</v>
      </c>
      <c r="AA225" s="2">
        <v>244</v>
      </c>
      <c r="AB225" s="2">
        <v>218</v>
      </c>
      <c r="AC225" s="2">
        <v>264</v>
      </c>
      <c r="AD225" s="2">
        <v>249</v>
      </c>
      <c r="AE225" s="19">
        <v>217</v>
      </c>
      <c r="AG225" s="6">
        <v>45</v>
      </c>
      <c r="AH225" s="6">
        <f t="shared" si="22"/>
        <v>232.4</v>
      </c>
      <c r="AI225" s="8">
        <f t="shared" si="23"/>
        <v>8.7840765023991132</v>
      </c>
      <c r="AJ225" s="2">
        <v>45</v>
      </c>
      <c r="AK225" s="6">
        <f t="shared" si="24"/>
        <v>239.7</v>
      </c>
      <c r="AL225" s="8">
        <f t="shared" si="25"/>
        <v>8.9629484236184354</v>
      </c>
      <c r="AM225" s="2">
        <v>45</v>
      </c>
      <c r="AN225" s="6">
        <f t="shared" si="26"/>
        <v>230.6</v>
      </c>
      <c r="AO225" s="8">
        <f t="shared" si="27"/>
        <v>9.7686573625379509</v>
      </c>
    </row>
    <row r="226" spans="1:41" x14ac:dyDescent="0.2">
      <c r="A226" s="1">
        <v>60</v>
      </c>
      <c r="B226" s="6">
        <v>178</v>
      </c>
      <c r="C226" s="2">
        <v>233</v>
      </c>
      <c r="D226" s="2">
        <v>210</v>
      </c>
      <c r="E226" s="2">
        <v>207</v>
      </c>
      <c r="F226" s="2">
        <v>204</v>
      </c>
      <c r="G226" s="2">
        <v>182</v>
      </c>
      <c r="H226" s="2">
        <v>207</v>
      </c>
      <c r="I226" s="2">
        <v>198</v>
      </c>
      <c r="J226" s="2">
        <v>182</v>
      </c>
      <c r="K226" s="2">
        <v>190</v>
      </c>
      <c r="L226" s="6">
        <v>201</v>
      </c>
      <c r="M226" s="2">
        <v>254</v>
      </c>
      <c r="N226" s="2">
        <v>201</v>
      </c>
      <c r="O226" s="2">
        <v>162</v>
      </c>
      <c r="P226" s="2">
        <v>210</v>
      </c>
      <c r="Q226" s="2">
        <v>167</v>
      </c>
      <c r="R226" s="2">
        <v>202</v>
      </c>
      <c r="S226" s="2">
        <v>226</v>
      </c>
      <c r="T226" s="2">
        <v>209</v>
      </c>
      <c r="U226" s="19">
        <v>197</v>
      </c>
      <c r="V226" s="2">
        <v>188</v>
      </c>
      <c r="W226" s="2">
        <v>172</v>
      </c>
      <c r="X226" s="2">
        <v>152</v>
      </c>
      <c r="Y226" s="2">
        <v>228</v>
      </c>
      <c r="Z226" s="2">
        <v>232</v>
      </c>
      <c r="AA226" s="2">
        <v>218</v>
      </c>
      <c r="AB226" s="2">
        <v>199</v>
      </c>
      <c r="AC226" s="2">
        <v>237</v>
      </c>
      <c r="AD226" s="2">
        <v>221</v>
      </c>
      <c r="AE226" s="19">
        <v>187</v>
      </c>
      <c r="AG226" s="6">
        <v>60</v>
      </c>
      <c r="AH226" s="6">
        <f t="shared" si="22"/>
        <v>199.1</v>
      </c>
      <c r="AI226" s="8">
        <f t="shared" si="23"/>
        <v>5.3029341982633644</v>
      </c>
      <c r="AJ226" s="2">
        <v>60</v>
      </c>
      <c r="AK226" s="6">
        <f t="shared" si="24"/>
        <v>202.9</v>
      </c>
      <c r="AL226" s="8">
        <f t="shared" si="25"/>
        <v>8.3245954189311284</v>
      </c>
      <c r="AM226" s="2">
        <v>60</v>
      </c>
      <c r="AN226" s="6">
        <f t="shared" si="26"/>
        <v>203.4</v>
      </c>
      <c r="AO226" s="8">
        <f t="shared" si="27"/>
        <v>8.9618946409537656</v>
      </c>
    </row>
    <row r="227" spans="1:41" x14ac:dyDescent="0.2">
      <c r="A227" s="1">
        <v>90</v>
      </c>
      <c r="B227" s="6">
        <v>147</v>
      </c>
      <c r="C227" s="2">
        <v>185</v>
      </c>
      <c r="D227" s="2">
        <v>177</v>
      </c>
      <c r="E227" s="2">
        <v>171</v>
      </c>
      <c r="F227" s="2">
        <v>168</v>
      </c>
      <c r="G227" s="2">
        <v>163</v>
      </c>
      <c r="H227" s="2">
        <v>189</v>
      </c>
      <c r="I227" s="2">
        <v>179</v>
      </c>
      <c r="J227" s="2">
        <v>167</v>
      </c>
      <c r="K227" s="2">
        <v>172</v>
      </c>
      <c r="L227" s="6">
        <v>158</v>
      </c>
      <c r="M227" s="2">
        <v>229</v>
      </c>
      <c r="N227" s="2">
        <v>167</v>
      </c>
      <c r="O227" s="2">
        <v>155</v>
      </c>
      <c r="P227" s="2">
        <v>189</v>
      </c>
      <c r="Q227" s="2">
        <v>142</v>
      </c>
      <c r="R227" s="2">
        <v>183</v>
      </c>
      <c r="S227" s="2">
        <v>178</v>
      </c>
      <c r="T227" s="2">
        <v>160</v>
      </c>
      <c r="U227" s="19">
        <v>182</v>
      </c>
      <c r="V227" s="2">
        <v>162</v>
      </c>
      <c r="W227" s="2">
        <v>152</v>
      </c>
      <c r="X227" s="2">
        <v>144</v>
      </c>
      <c r="Y227" s="2">
        <v>175</v>
      </c>
      <c r="Z227" s="2">
        <v>186</v>
      </c>
      <c r="AA227" s="2">
        <v>165</v>
      </c>
      <c r="AB227" s="2">
        <v>168</v>
      </c>
      <c r="AC227" s="2">
        <v>175</v>
      </c>
      <c r="AD227" s="2">
        <v>182</v>
      </c>
      <c r="AE227" s="19">
        <v>172</v>
      </c>
      <c r="AG227" s="6">
        <v>90</v>
      </c>
      <c r="AH227" s="6">
        <f t="shared" si="22"/>
        <v>171.8</v>
      </c>
      <c r="AI227" s="8">
        <f t="shared" si="23"/>
        <v>3.7706468646344722</v>
      </c>
      <c r="AJ227" s="2">
        <v>90</v>
      </c>
      <c r="AK227" s="6">
        <f t="shared" si="24"/>
        <v>174.3</v>
      </c>
      <c r="AL227" s="8">
        <f t="shared" si="25"/>
        <v>7.6710856829757343</v>
      </c>
      <c r="AM227" s="2">
        <v>90</v>
      </c>
      <c r="AN227" s="6">
        <f t="shared" si="26"/>
        <v>168.1</v>
      </c>
      <c r="AO227" s="8">
        <f t="shared" si="27"/>
        <v>4.0972890766673737</v>
      </c>
    </row>
    <row r="228" spans="1:41" x14ac:dyDescent="0.2">
      <c r="A228" s="1">
        <v>120</v>
      </c>
      <c r="B228" s="7">
        <v>100</v>
      </c>
      <c r="C228" s="20">
        <v>128</v>
      </c>
      <c r="D228" s="20">
        <v>141</v>
      </c>
      <c r="E228" s="20">
        <v>143</v>
      </c>
      <c r="F228" s="20">
        <v>124</v>
      </c>
      <c r="G228" s="20">
        <v>134</v>
      </c>
      <c r="H228" s="20">
        <v>104</v>
      </c>
      <c r="I228" s="20">
        <v>140</v>
      </c>
      <c r="J228" s="20">
        <v>126</v>
      </c>
      <c r="K228" s="20">
        <v>144</v>
      </c>
      <c r="L228" s="7">
        <v>129</v>
      </c>
      <c r="M228" s="20">
        <v>162</v>
      </c>
      <c r="N228" s="20">
        <v>133</v>
      </c>
      <c r="O228" s="20">
        <v>132</v>
      </c>
      <c r="P228" s="20">
        <v>147</v>
      </c>
      <c r="Q228" s="20">
        <v>121</v>
      </c>
      <c r="R228" s="20">
        <v>155</v>
      </c>
      <c r="S228" s="20">
        <v>109</v>
      </c>
      <c r="T228" s="20">
        <v>117</v>
      </c>
      <c r="U228" s="21">
        <v>146</v>
      </c>
      <c r="V228" s="20">
        <v>120</v>
      </c>
      <c r="W228" s="20">
        <v>105</v>
      </c>
      <c r="X228" s="20">
        <v>135</v>
      </c>
      <c r="Y228" s="20">
        <v>159</v>
      </c>
      <c r="Z228" s="20">
        <v>130</v>
      </c>
      <c r="AA228" s="20">
        <v>126</v>
      </c>
      <c r="AB228" s="20">
        <v>129</v>
      </c>
      <c r="AC228" s="20">
        <v>113</v>
      </c>
      <c r="AD228" s="20">
        <v>157</v>
      </c>
      <c r="AE228" s="21">
        <v>144</v>
      </c>
      <c r="AG228" s="7">
        <v>120</v>
      </c>
      <c r="AH228" s="7">
        <f t="shared" si="22"/>
        <v>128.4</v>
      </c>
      <c r="AI228" s="9">
        <f t="shared" si="23"/>
        <v>4.9535621302026396</v>
      </c>
      <c r="AJ228" s="20">
        <v>120</v>
      </c>
      <c r="AK228" s="7">
        <f>AVERAGE(L228:U228)</f>
        <v>135.1</v>
      </c>
      <c r="AL228" s="9">
        <f t="shared" si="25"/>
        <v>5.4148971468635523</v>
      </c>
      <c r="AM228" s="20">
        <v>120</v>
      </c>
      <c r="AN228" s="7">
        <f t="shared" si="26"/>
        <v>131.80000000000001</v>
      </c>
      <c r="AO228" s="9">
        <f t="shared" si="27"/>
        <v>5.5673652256301285</v>
      </c>
    </row>
    <row r="230" spans="1:41" x14ac:dyDescent="0.2">
      <c r="A230" s="39" t="s">
        <v>44</v>
      </c>
    </row>
    <row r="231" spans="1:41" ht="30" x14ac:dyDescent="0.2">
      <c r="A231" s="25" t="s">
        <v>9</v>
      </c>
      <c r="B231" s="1" t="s">
        <v>10</v>
      </c>
      <c r="C231" s="27" t="s">
        <v>13</v>
      </c>
      <c r="E231" s="5"/>
      <c r="F231" s="3" t="s">
        <v>2</v>
      </c>
      <c r="G231" s="3" t="s">
        <v>3</v>
      </c>
      <c r="H231" s="4" t="s">
        <v>17</v>
      </c>
      <c r="J231" s="41" t="s">
        <v>51</v>
      </c>
      <c r="K231" s="3" t="s">
        <v>23</v>
      </c>
      <c r="L231" s="16" t="s">
        <v>20</v>
      </c>
    </row>
    <row r="232" spans="1:41" x14ac:dyDescent="0.2">
      <c r="A232" s="5">
        <v>21.683</v>
      </c>
      <c r="B232" s="18">
        <v>24.503</v>
      </c>
      <c r="C232" s="4">
        <v>22.664999999999999</v>
      </c>
      <c r="E232" s="6" t="s">
        <v>0</v>
      </c>
      <c r="F232" s="11">
        <f>AVERAGE(A232:A241)</f>
        <v>24.217000000000002</v>
      </c>
      <c r="G232" s="11">
        <f>AVERAGE(B232:B241)</f>
        <v>24.750900000000001</v>
      </c>
      <c r="H232" s="12">
        <f>AVERAGE(C232:C241)</f>
        <v>24.048799999999996</v>
      </c>
      <c r="J232" s="6" t="s">
        <v>14</v>
      </c>
      <c r="K232" s="2">
        <v>0.86150000000000004</v>
      </c>
      <c r="L232" s="19">
        <v>-0.53390000000000004</v>
      </c>
    </row>
    <row r="233" spans="1:41" x14ac:dyDescent="0.2">
      <c r="A233" s="6">
        <v>27.652999999999999</v>
      </c>
      <c r="B233" s="8">
        <v>29.79</v>
      </c>
      <c r="C233" s="19">
        <v>21.824999999999999</v>
      </c>
      <c r="E233" s="7" t="s">
        <v>1</v>
      </c>
      <c r="F233" s="14">
        <f>STDEV(A232:A241)/SQRT(COUNT(A232:A241))</f>
        <v>0.56872410807975338</v>
      </c>
      <c r="G233" s="14">
        <f>STDEV(B232:B241)/SQRT(COUNT(B232:B241))</f>
        <v>0.78068210132763594</v>
      </c>
      <c r="H233" s="15">
        <f>STDEV(C232:C241)/SQRT(COUNT(C232:C241))</f>
        <v>0.79889951808722492</v>
      </c>
      <c r="J233" s="6" t="s">
        <v>15</v>
      </c>
      <c r="K233" s="2">
        <v>0.98519999999999996</v>
      </c>
      <c r="L233" s="19">
        <v>0.16819999999999999</v>
      </c>
    </row>
    <row r="234" spans="1:41" x14ac:dyDescent="0.2">
      <c r="A234" s="6">
        <v>25.68</v>
      </c>
      <c r="B234" s="8">
        <v>24.225000000000001</v>
      </c>
      <c r="C234" s="19">
        <v>19.649999999999999</v>
      </c>
      <c r="J234" s="7" t="s">
        <v>16</v>
      </c>
      <c r="K234" s="20">
        <v>0.77359999999999995</v>
      </c>
      <c r="L234" s="21">
        <v>0.70209999999999995</v>
      </c>
    </row>
    <row r="235" spans="1:41" x14ac:dyDescent="0.2">
      <c r="A235" s="6">
        <v>25.635000000000002</v>
      </c>
      <c r="B235" s="8">
        <v>21.81</v>
      </c>
      <c r="C235" s="19">
        <v>28.425000000000001</v>
      </c>
    </row>
    <row r="236" spans="1:41" x14ac:dyDescent="0.2">
      <c r="A236" s="6">
        <v>23.925000000000001</v>
      </c>
      <c r="B236" s="8">
        <v>27.074999999999999</v>
      </c>
      <c r="C236" s="19">
        <v>25.86</v>
      </c>
    </row>
    <row r="237" spans="1:41" x14ac:dyDescent="0.2">
      <c r="A237" s="6">
        <v>22.47</v>
      </c>
      <c r="B237" s="8">
        <v>21.128</v>
      </c>
      <c r="C237" s="19">
        <v>24.36</v>
      </c>
    </row>
    <row r="238" spans="1:41" x14ac:dyDescent="0.2">
      <c r="A238" s="6">
        <v>24.398</v>
      </c>
      <c r="B238" s="8">
        <v>25.268000000000001</v>
      </c>
      <c r="C238" s="19">
        <v>23.085000000000001</v>
      </c>
    </row>
    <row r="239" spans="1:41" x14ac:dyDescent="0.2">
      <c r="A239" s="6">
        <v>24.292999999999999</v>
      </c>
      <c r="B239" s="8">
        <v>24.78</v>
      </c>
      <c r="C239" s="19">
        <v>25.523</v>
      </c>
    </row>
    <row r="240" spans="1:41" x14ac:dyDescent="0.2">
      <c r="A240" s="6">
        <v>22.335000000000001</v>
      </c>
      <c r="B240" s="8">
        <v>25.335000000000001</v>
      </c>
      <c r="C240" s="19">
        <v>26.145</v>
      </c>
    </row>
    <row r="241" spans="1:12" x14ac:dyDescent="0.2">
      <c r="A241" s="7">
        <v>24.097999999999999</v>
      </c>
      <c r="B241" s="9">
        <v>23.594999999999999</v>
      </c>
      <c r="C241" s="21">
        <v>22.95</v>
      </c>
    </row>
    <row r="243" spans="1:12" x14ac:dyDescent="0.2">
      <c r="A243" s="39" t="s">
        <v>45</v>
      </c>
    </row>
    <row r="244" spans="1:12" ht="30" x14ac:dyDescent="0.2">
      <c r="A244" s="25" t="s">
        <v>9</v>
      </c>
      <c r="B244" s="1" t="s">
        <v>10</v>
      </c>
      <c r="C244" s="27" t="s">
        <v>13</v>
      </c>
      <c r="E244" s="5"/>
      <c r="F244" s="3" t="s">
        <v>2</v>
      </c>
      <c r="G244" s="3" t="s">
        <v>3</v>
      </c>
      <c r="H244" s="4" t="s">
        <v>17</v>
      </c>
      <c r="J244" s="41" t="s">
        <v>52</v>
      </c>
      <c r="K244" s="3" t="s">
        <v>23</v>
      </c>
      <c r="L244" s="16" t="s">
        <v>25</v>
      </c>
    </row>
    <row r="245" spans="1:12" x14ac:dyDescent="0.2">
      <c r="A245" s="5">
        <v>2.0699999999999998</v>
      </c>
      <c r="B245" s="18">
        <v>3.33</v>
      </c>
      <c r="C245" s="4">
        <v>2.21</v>
      </c>
      <c r="E245" s="5" t="s">
        <v>0</v>
      </c>
      <c r="F245" s="33">
        <f>AVERAGE(A245:A254)</f>
        <v>2.7669999999999999</v>
      </c>
      <c r="G245" s="33">
        <f>AVERAGE(B245:B254)</f>
        <v>2.7369999999999997</v>
      </c>
      <c r="H245" s="34">
        <f>AVERAGE(C245:C254)</f>
        <v>2.7809999999999997</v>
      </c>
      <c r="J245" s="6" t="s">
        <v>14</v>
      </c>
      <c r="K245" s="2" t="s">
        <v>18</v>
      </c>
      <c r="L245" s="19">
        <v>-0.6</v>
      </c>
    </row>
    <row r="246" spans="1:12" x14ac:dyDescent="0.2">
      <c r="A246" s="6">
        <v>3.04</v>
      </c>
      <c r="B246" s="8">
        <v>3.17</v>
      </c>
      <c r="C246" s="19">
        <v>2.2599999999999998</v>
      </c>
      <c r="E246" s="7" t="s">
        <v>1</v>
      </c>
      <c r="F246" s="14">
        <f>STDEV(A245:A254)/SQRT(COUNT(A245:A254))</f>
        <v>0.18176938991786046</v>
      </c>
      <c r="G246" s="14">
        <f t="shared" ref="G246" si="28">STDEV(B245:B254)/SQRT(COUNT(B245:B254))</f>
        <v>0.14485279884535684</v>
      </c>
      <c r="H246" s="15">
        <f t="shared" ref="H246" si="29">STDEV(C245:C254)/SQRT(COUNT(C245:C254))</f>
        <v>0.19731221733869203</v>
      </c>
      <c r="J246" s="6" t="s">
        <v>15</v>
      </c>
      <c r="K246" s="2" t="s">
        <v>18</v>
      </c>
      <c r="L246" s="19">
        <v>0.3</v>
      </c>
    </row>
    <row r="247" spans="1:12" x14ac:dyDescent="0.2">
      <c r="A247" s="6">
        <v>3.1</v>
      </c>
      <c r="B247" s="8">
        <v>2.73</v>
      </c>
      <c r="C247" s="19">
        <v>2.75</v>
      </c>
      <c r="J247" s="7" t="s">
        <v>16</v>
      </c>
      <c r="K247" s="20" t="s">
        <v>18</v>
      </c>
      <c r="L247" s="21">
        <v>0.9</v>
      </c>
    </row>
    <row r="248" spans="1:12" x14ac:dyDescent="0.2">
      <c r="A248" s="6">
        <v>2.48</v>
      </c>
      <c r="B248" s="8">
        <v>2.97</v>
      </c>
      <c r="C248" s="19">
        <v>2.5</v>
      </c>
    </row>
    <row r="249" spans="1:12" x14ac:dyDescent="0.2">
      <c r="A249" s="6">
        <v>2.79</v>
      </c>
      <c r="B249" s="8">
        <v>2.0499999999999998</v>
      </c>
      <c r="C249" s="19">
        <v>3.01</v>
      </c>
    </row>
    <row r="250" spans="1:12" x14ac:dyDescent="0.2">
      <c r="A250" s="6">
        <v>2.11</v>
      </c>
      <c r="B250" s="8">
        <v>2.88</v>
      </c>
      <c r="C250" s="19">
        <v>2.27</v>
      </c>
    </row>
    <row r="251" spans="1:12" x14ac:dyDescent="0.2">
      <c r="A251" s="6">
        <v>3.95</v>
      </c>
      <c r="B251" s="8">
        <v>2.37</v>
      </c>
      <c r="C251" s="19">
        <v>2.54</v>
      </c>
    </row>
    <row r="252" spans="1:12" x14ac:dyDescent="0.2">
      <c r="A252" s="6">
        <v>2.27</v>
      </c>
      <c r="B252" s="8">
        <v>3.27</v>
      </c>
      <c r="C252" s="19">
        <v>3.41</v>
      </c>
    </row>
    <row r="253" spans="1:12" x14ac:dyDescent="0.2">
      <c r="A253" s="6">
        <v>3.14</v>
      </c>
      <c r="B253" s="8">
        <v>2.27</v>
      </c>
      <c r="C253" s="19">
        <v>2.65</v>
      </c>
    </row>
    <row r="254" spans="1:12" x14ac:dyDescent="0.2">
      <c r="A254" s="7">
        <v>2.72</v>
      </c>
      <c r="B254" s="9">
        <v>2.33</v>
      </c>
      <c r="C254" s="21">
        <v>4.21</v>
      </c>
    </row>
    <row r="257" spans="1:18" x14ac:dyDescent="0.2">
      <c r="A257" s="39" t="s">
        <v>46</v>
      </c>
    </row>
    <row r="258" spans="1:18" x14ac:dyDescent="0.2">
      <c r="A258" s="2" t="s">
        <v>11</v>
      </c>
      <c r="K258" s="2" t="s">
        <v>12</v>
      </c>
    </row>
    <row r="259" spans="1:18" x14ac:dyDescent="0.2">
      <c r="A259" s="25" t="s">
        <v>9</v>
      </c>
      <c r="B259" s="1" t="s">
        <v>10</v>
      </c>
      <c r="C259" s="27" t="s">
        <v>13</v>
      </c>
      <c r="E259" s="5"/>
      <c r="F259" s="3" t="s">
        <v>2</v>
      </c>
      <c r="G259" s="3" t="s">
        <v>3</v>
      </c>
      <c r="H259" s="4" t="s">
        <v>17</v>
      </c>
      <c r="K259" s="25" t="s">
        <v>9</v>
      </c>
      <c r="L259" s="1" t="s">
        <v>10</v>
      </c>
      <c r="M259" s="27" t="s">
        <v>13</v>
      </c>
      <c r="O259" s="5"/>
      <c r="P259" s="3" t="s">
        <v>2</v>
      </c>
      <c r="Q259" s="3" t="s">
        <v>3</v>
      </c>
      <c r="R259" s="4" t="s">
        <v>17</v>
      </c>
    </row>
    <row r="260" spans="1:18" x14ac:dyDescent="0.2">
      <c r="A260" s="5">
        <v>1302.7270000000001</v>
      </c>
      <c r="B260" s="18">
        <v>1004.659</v>
      </c>
      <c r="C260" s="4">
        <v>1294.182</v>
      </c>
      <c r="E260" s="5" t="s">
        <v>0</v>
      </c>
      <c r="F260" s="33">
        <f>AVERAGE(A260:A269)</f>
        <v>1267.5658199999998</v>
      </c>
      <c r="G260" s="33">
        <f>AVERAGE(B260:B269)</f>
        <v>1307.3908000000001</v>
      </c>
      <c r="H260" s="37">
        <f>AVERAGE(C260:C269)</f>
        <v>1260.66599</v>
      </c>
      <c r="K260" s="5">
        <v>598.69770000000005</v>
      </c>
      <c r="L260" s="18">
        <v>262.51159999999999</v>
      </c>
      <c r="M260" s="4">
        <v>716.18600000000004</v>
      </c>
      <c r="O260" s="5" t="s">
        <v>0</v>
      </c>
      <c r="P260" s="33">
        <f>AVERAGE(K260:K269)</f>
        <v>526.75582000000009</v>
      </c>
      <c r="Q260" s="33">
        <f>AVERAGE(L260:L269)</f>
        <v>542.86743000000001</v>
      </c>
      <c r="R260" s="34">
        <f>AVERAGE(M260:M269)</f>
        <v>531.62558999999999</v>
      </c>
    </row>
    <row r="261" spans="1:18" x14ac:dyDescent="0.2">
      <c r="A261" s="6">
        <v>1314.75</v>
      </c>
      <c r="B261" s="8">
        <v>1674.386</v>
      </c>
      <c r="C261" s="19">
        <v>950.56820000000005</v>
      </c>
      <c r="E261" s="7" t="s">
        <v>1</v>
      </c>
      <c r="F261" s="14">
        <f>STDEV(A260:A269)/SQRT(COUNT(A260:A269))</f>
        <v>130.61795316007093</v>
      </c>
      <c r="G261" s="14">
        <f t="shared" ref="G261" si="30">STDEV(B260:B269)/SQRT(COUNT(B260:B269))</f>
        <v>122.22700068786479</v>
      </c>
      <c r="H261" s="15">
        <f t="shared" ref="H261" si="31">STDEV(C260:C269)/SQRT(COUNT(C260:C269))</f>
        <v>78.189097037937941</v>
      </c>
      <c r="K261" s="6">
        <v>647.8605</v>
      </c>
      <c r="L261" s="8">
        <v>1014.465</v>
      </c>
      <c r="M261" s="19">
        <v>523.25580000000002</v>
      </c>
      <c r="O261" s="7" t="s">
        <v>1</v>
      </c>
      <c r="P261" s="14">
        <f>STDEV(K260:K269)/SQRT(COUNT(K260:K269))</f>
        <v>60.986465228935536</v>
      </c>
      <c r="Q261" s="14">
        <f t="shared" ref="Q261" si="32">STDEV(L260:L269)/SQRT(COUNT(L260:L269))</f>
        <v>79.406439392212533</v>
      </c>
      <c r="R261" s="15">
        <f t="shared" ref="R261" si="33">STDEV(M260:M269)/SQRT(COUNT(M260:M269))</f>
        <v>32.430586668954085</v>
      </c>
    </row>
    <row r="262" spans="1:18" x14ac:dyDescent="0.2">
      <c r="A262" s="6">
        <v>1185.3409999999999</v>
      </c>
      <c r="B262" s="8">
        <v>1324.7950000000001</v>
      </c>
      <c r="C262" s="19">
        <v>1256.5</v>
      </c>
      <c r="K262" s="6">
        <v>456.62790000000001</v>
      </c>
      <c r="L262" s="8">
        <v>736.72090000000003</v>
      </c>
      <c r="M262" s="19">
        <v>538.16279999999995</v>
      </c>
    </row>
    <row r="263" spans="1:18" x14ac:dyDescent="0.2">
      <c r="A263" s="6">
        <v>804.25</v>
      </c>
      <c r="B263" s="8">
        <v>1534.9770000000001</v>
      </c>
      <c r="C263" s="19">
        <v>1392.5</v>
      </c>
      <c r="K263" s="6">
        <v>338.20929999999998</v>
      </c>
      <c r="L263" s="8">
        <v>454.1395</v>
      </c>
      <c r="M263" s="19">
        <v>530.48839999999996</v>
      </c>
    </row>
    <row r="264" spans="1:18" ht="45" x14ac:dyDescent="0.2">
      <c r="A264" s="6">
        <v>1346.1590000000001</v>
      </c>
      <c r="B264" s="8">
        <v>891.13639999999998</v>
      </c>
      <c r="C264" s="19">
        <v>1671.6590000000001</v>
      </c>
      <c r="E264" s="41" t="s">
        <v>51</v>
      </c>
      <c r="F264" s="3" t="s">
        <v>23</v>
      </c>
      <c r="G264" s="4" t="s">
        <v>20</v>
      </c>
      <c r="K264" s="6">
        <v>667.25580000000002</v>
      </c>
      <c r="L264" s="8">
        <v>655.60469999999998</v>
      </c>
      <c r="M264" s="19">
        <v>648.53489999999999</v>
      </c>
      <c r="O264" s="41" t="s">
        <v>53</v>
      </c>
      <c r="P264" s="3" t="s">
        <v>23</v>
      </c>
      <c r="Q264" s="4" t="s">
        <v>20</v>
      </c>
    </row>
    <row r="265" spans="1:18" x14ac:dyDescent="0.2">
      <c r="A265" s="6">
        <v>1568.568</v>
      </c>
      <c r="B265" s="8">
        <v>1371.636</v>
      </c>
      <c r="C265" s="19">
        <v>1190.5909999999999</v>
      </c>
      <c r="E265" s="6" t="s">
        <v>14</v>
      </c>
      <c r="F265" s="2">
        <v>0.96619999999999995</v>
      </c>
      <c r="G265" s="19">
        <v>-39.82</v>
      </c>
      <c r="K265" s="6">
        <v>510.32560000000001</v>
      </c>
      <c r="L265" s="8">
        <v>348.60469999999998</v>
      </c>
      <c r="M265" s="19">
        <v>618.8605</v>
      </c>
      <c r="O265" s="6" t="s">
        <v>14</v>
      </c>
      <c r="P265" s="2">
        <v>0.98080000000000001</v>
      </c>
      <c r="Q265" s="19">
        <v>-16.11</v>
      </c>
    </row>
    <row r="266" spans="1:18" x14ac:dyDescent="0.2">
      <c r="A266" s="6">
        <v>1268.25</v>
      </c>
      <c r="B266" s="8">
        <v>830.65909999999997</v>
      </c>
      <c r="C266" s="19">
        <v>1307.9770000000001</v>
      </c>
      <c r="E266" s="6" t="s">
        <v>15</v>
      </c>
      <c r="F266" s="2">
        <v>0.999</v>
      </c>
      <c r="G266" s="19">
        <v>6.9</v>
      </c>
      <c r="K266" s="6">
        <v>587.90700000000004</v>
      </c>
      <c r="L266" s="8">
        <v>168.8605</v>
      </c>
      <c r="M266" s="19">
        <v>425.60469999999998</v>
      </c>
      <c r="O266" s="6" t="s">
        <v>15</v>
      </c>
      <c r="P266" s="2">
        <v>0.99819999999999998</v>
      </c>
      <c r="Q266" s="19">
        <v>-4.87</v>
      </c>
    </row>
    <row r="267" spans="1:18" x14ac:dyDescent="0.2">
      <c r="A267" s="6">
        <v>2192.5450000000001</v>
      </c>
      <c r="B267" s="8">
        <v>2006.9549999999999</v>
      </c>
      <c r="C267" s="19">
        <v>1277.9549999999999</v>
      </c>
      <c r="E267" s="7" t="s">
        <v>16</v>
      </c>
      <c r="F267" s="20">
        <v>0.95379999999999998</v>
      </c>
      <c r="G267" s="21">
        <v>46.72</v>
      </c>
      <c r="K267" s="6">
        <v>883.55809999999997</v>
      </c>
      <c r="L267" s="8">
        <v>656.34879999999998</v>
      </c>
      <c r="M267" s="19">
        <v>457.44189999999998</v>
      </c>
      <c r="O267" s="7" t="s">
        <v>16</v>
      </c>
      <c r="P267" s="20">
        <v>0.99060000000000004</v>
      </c>
      <c r="Q267" s="21">
        <v>11.24</v>
      </c>
    </row>
    <row r="268" spans="1:18" x14ac:dyDescent="0.2">
      <c r="A268" s="6">
        <v>803.47730000000001</v>
      </c>
      <c r="B268" s="8">
        <v>1496.5</v>
      </c>
      <c r="C268" s="19">
        <v>796.02269999999999</v>
      </c>
      <c r="K268" s="6">
        <v>358.90699999999998</v>
      </c>
      <c r="L268" s="8">
        <v>657.30229999999995</v>
      </c>
      <c r="M268" s="19">
        <v>403</v>
      </c>
    </row>
    <row r="269" spans="1:18" x14ac:dyDescent="0.2">
      <c r="A269" s="7">
        <v>889.59090000000003</v>
      </c>
      <c r="B269" s="9">
        <v>938.20450000000005</v>
      </c>
      <c r="C269" s="21">
        <v>1468.7049999999999</v>
      </c>
      <c r="K269" s="7">
        <v>218.20930000000001</v>
      </c>
      <c r="L269" s="9">
        <v>474.11630000000002</v>
      </c>
      <c r="M269" s="21">
        <v>454.72089999999997</v>
      </c>
    </row>
    <row r="272" spans="1:18" x14ac:dyDescent="0.2">
      <c r="A272" s="39" t="s">
        <v>47</v>
      </c>
    </row>
    <row r="273" spans="1:18" x14ac:dyDescent="0.2">
      <c r="A273" s="2" t="s">
        <v>11</v>
      </c>
      <c r="K273" s="2" t="s">
        <v>12</v>
      </c>
    </row>
    <row r="274" spans="1:18" x14ac:dyDescent="0.2">
      <c r="A274" s="25" t="s">
        <v>9</v>
      </c>
      <c r="B274" s="1" t="s">
        <v>10</v>
      </c>
      <c r="C274" s="27" t="s">
        <v>13</v>
      </c>
      <c r="E274" s="5"/>
      <c r="F274" s="3" t="s">
        <v>2</v>
      </c>
      <c r="G274" s="3" t="s">
        <v>3</v>
      </c>
      <c r="H274" s="4" t="s">
        <v>17</v>
      </c>
      <c r="K274" s="25" t="s">
        <v>9</v>
      </c>
      <c r="L274" s="1" t="s">
        <v>10</v>
      </c>
      <c r="M274" s="27" t="s">
        <v>13</v>
      </c>
      <c r="O274" s="5"/>
      <c r="P274" s="3" t="s">
        <v>2</v>
      </c>
      <c r="Q274" s="3" t="s">
        <v>3</v>
      </c>
      <c r="R274" s="4" t="s">
        <v>17</v>
      </c>
    </row>
    <row r="275" spans="1:18" x14ac:dyDescent="0.2">
      <c r="A275" s="45">
        <v>0.87490900000000005</v>
      </c>
      <c r="B275" s="46">
        <v>0.91145500000000002</v>
      </c>
      <c r="C275" s="34">
        <v>0.858568</v>
      </c>
      <c r="E275" s="5" t="s">
        <v>0</v>
      </c>
      <c r="F275" s="33">
        <f>AVERAGE(A275:A284)</f>
        <v>0.83038180000000017</v>
      </c>
      <c r="G275" s="33">
        <f>AVERAGE(B275:B284)</f>
        <v>0.84386359999999994</v>
      </c>
      <c r="H275" s="34">
        <f>AVERAGE(C275:C284)</f>
        <v>0.82911599999999974</v>
      </c>
      <c r="K275" s="5">
        <v>0.85502299999999998</v>
      </c>
      <c r="L275" s="18">
        <v>0.86714000000000002</v>
      </c>
      <c r="M275" s="4">
        <v>0.87883699999999998</v>
      </c>
      <c r="O275" s="5" t="s">
        <v>0</v>
      </c>
      <c r="P275" s="33">
        <f>AVERAGE(K275:K284)</f>
        <v>0.83078129999999994</v>
      </c>
      <c r="Q275" s="33">
        <f>AVERAGE(L275:L284)</f>
        <v>0.83767440000000004</v>
      </c>
      <c r="R275" s="34">
        <f>AVERAGE(M275:M284)</f>
        <v>0.83086519999999986</v>
      </c>
    </row>
    <row r="276" spans="1:18" x14ac:dyDescent="0.2">
      <c r="A276" s="28">
        <v>0.81511400000000001</v>
      </c>
      <c r="B276" s="47">
        <v>0.96081799999999995</v>
      </c>
      <c r="C276" s="12">
        <v>0.85640899999999998</v>
      </c>
      <c r="E276" s="7" t="s">
        <v>1</v>
      </c>
      <c r="F276" s="14">
        <f>STDEV(A275:A284)/SQRT(COUNT(A275:A284))</f>
        <v>1.7648924529273732E-2</v>
      </c>
      <c r="G276" s="14">
        <f t="shared" ref="G276" si="34">STDEV(B275:B284)/SQRT(COUNT(B275:B284))</f>
        <v>2.5594108002168513E-2</v>
      </c>
      <c r="H276" s="15">
        <f t="shared" ref="H276" si="35">STDEV(C275:C284)/SQRT(COUNT(C275:C284))</f>
        <v>1.3969342069132836E-2</v>
      </c>
      <c r="K276" s="6">
        <v>0.81465100000000001</v>
      </c>
      <c r="L276" s="8">
        <v>0.87062799999999996</v>
      </c>
      <c r="M276" s="19">
        <v>0.851047</v>
      </c>
      <c r="O276" s="7" t="s">
        <v>1</v>
      </c>
      <c r="P276" s="14">
        <f>STDEV(K275:K284)/SQRT(COUNT(K275:K284))</f>
        <v>2.0652735859686962E-2</v>
      </c>
      <c r="Q276" s="14">
        <f t="shared" ref="Q276" si="36">STDEV(L275:L284)/SQRT(COUNT(L275:L284))</f>
        <v>1.6745056651110164E-2</v>
      </c>
      <c r="R276" s="15">
        <f t="shared" ref="R276" si="37">STDEV(M275:M284)/SQRT(COUNT(M275:M284))</f>
        <v>1.4612868017835057E-2</v>
      </c>
    </row>
    <row r="277" spans="1:18" x14ac:dyDescent="0.2">
      <c r="A277" s="28">
        <v>0.89190899999999995</v>
      </c>
      <c r="B277" s="47">
        <v>0.95818199999999998</v>
      </c>
      <c r="C277" s="12">
        <v>0.87831800000000004</v>
      </c>
      <c r="K277" s="6">
        <v>0.86767399999999995</v>
      </c>
      <c r="L277" s="8">
        <v>0.91232599999999997</v>
      </c>
      <c r="M277" s="19">
        <v>0.83962800000000004</v>
      </c>
    </row>
    <row r="278" spans="1:18" x14ac:dyDescent="0.2">
      <c r="A278" s="28">
        <v>0.74304499999999996</v>
      </c>
      <c r="B278" s="47">
        <v>0.88288599999999995</v>
      </c>
      <c r="C278" s="12">
        <v>0.75761400000000001</v>
      </c>
      <c r="K278" s="6">
        <v>0.78144199999999997</v>
      </c>
      <c r="L278" s="8">
        <v>0.88383699999999998</v>
      </c>
      <c r="M278" s="19">
        <v>0.78232599999999997</v>
      </c>
    </row>
    <row r="279" spans="1:18" ht="45" x14ac:dyDescent="0.2">
      <c r="A279" s="28">
        <v>0.88956800000000003</v>
      </c>
      <c r="B279" s="47">
        <v>0.81125000000000003</v>
      </c>
      <c r="C279" s="12">
        <v>0.81134099999999998</v>
      </c>
      <c r="E279" s="41" t="s">
        <v>51</v>
      </c>
      <c r="F279" s="3" t="s">
        <v>23</v>
      </c>
      <c r="G279" s="4" t="s">
        <v>20</v>
      </c>
      <c r="K279" s="6">
        <v>0.80983700000000003</v>
      </c>
      <c r="L279" s="8">
        <v>0.83509299999999997</v>
      </c>
      <c r="M279" s="19">
        <v>0.81451200000000001</v>
      </c>
      <c r="O279" s="41" t="s">
        <v>52</v>
      </c>
      <c r="P279" s="3" t="s">
        <v>23</v>
      </c>
      <c r="Q279" s="16" t="s">
        <v>25</v>
      </c>
    </row>
    <row r="280" spans="1:18" x14ac:dyDescent="0.2">
      <c r="A280" s="28">
        <v>0.86106799999999994</v>
      </c>
      <c r="B280" s="47">
        <v>0.80040900000000004</v>
      </c>
      <c r="C280" s="12">
        <v>0.772841</v>
      </c>
      <c r="E280" s="6" t="s">
        <v>14</v>
      </c>
      <c r="F280" s="2">
        <v>0.87919999999999998</v>
      </c>
      <c r="G280" s="12">
        <v>-1.3480000000000001E-2</v>
      </c>
      <c r="K280" s="6">
        <v>0.85044200000000003</v>
      </c>
      <c r="L280" s="8">
        <v>0.81937199999999999</v>
      </c>
      <c r="M280" s="19">
        <v>0.75574399999999997</v>
      </c>
      <c r="O280" s="6" t="s">
        <v>14</v>
      </c>
      <c r="P280" s="2" t="s">
        <v>18</v>
      </c>
      <c r="Q280" s="19">
        <v>-3.5</v>
      </c>
    </row>
    <row r="281" spans="1:18" x14ac:dyDescent="0.2">
      <c r="A281" s="28">
        <v>0.85109100000000004</v>
      </c>
      <c r="B281" s="47">
        <v>0.77504499999999998</v>
      </c>
      <c r="C281" s="12">
        <v>0.82586400000000004</v>
      </c>
      <c r="E281" s="6" t="s">
        <v>15</v>
      </c>
      <c r="F281" s="2">
        <v>0.99890000000000001</v>
      </c>
      <c r="G281" s="12">
        <v>1.266E-3</v>
      </c>
      <c r="K281" s="6">
        <v>0.988093</v>
      </c>
      <c r="L281" s="8">
        <v>0.801535</v>
      </c>
      <c r="M281" s="19">
        <v>0.81820899999999996</v>
      </c>
      <c r="O281" s="6" t="s">
        <v>15</v>
      </c>
      <c r="P281" s="2" t="s">
        <v>18</v>
      </c>
      <c r="Q281" s="19">
        <v>-1.9</v>
      </c>
    </row>
    <row r="282" spans="1:18" x14ac:dyDescent="0.2">
      <c r="A282" s="28">
        <v>0.85068200000000005</v>
      </c>
      <c r="B282" s="47">
        <v>0.75484099999999998</v>
      </c>
      <c r="C282" s="12">
        <v>0.87577300000000002</v>
      </c>
      <c r="E282" s="7" t="s">
        <v>16</v>
      </c>
      <c r="F282" s="20">
        <v>0.85740000000000005</v>
      </c>
      <c r="G282" s="15">
        <v>1.4749999999999999E-2</v>
      </c>
      <c r="K282" s="6">
        <v>0.79655799999999999</v>
      </c>
      <c r="L282" s="8">
        <v>0.76893</v>
      </c>
      <c r="M282" s="19">
        <v>0.91925599999999996</v>
      </c>
      <c r="O282" s="7" t="s">
        <v>16</v>
      </c>
      <c r="P282" s="20" t="s">
        <v>18</v>
      </c>
      <c r="Q282" s="21">
        <v>1.6</v>
      </c>
    </row>
    <row r="283" spans="1:18" x14ac:dyDescent="0.2">
      <c r="A283" s="28">
        <v>0.77015900000000004</v>
      </c>
      <c r="B283" s="47">
        <v>0.842364</v>
      </c>
      <c r="C283" s="12">
        <v>0.86422699999999997</v>
      </c>
      <c r="K283" s="6">
        <v>0.77918600000000005</v>
      </c>
      <c r="L283" s="8">
        <v>0.87039500000000003</v>
      </c>
      <c r="M283" s="19">
        <v>0.83206999999999998</v>
      </c>
    </row>
    <row r="284" spans="1:18" x14ac:dyDescent="0.2">
      <c r="A284" s="29">
        <v>0.75627299999999997</v>
      </c>
      <c r="B284" s="48">
        <v>0.74138599999999999</v>
      </c>
      <c r="C284" s="15">
        <v>0.79020500000000005</v>
      </c>
      <c r="K284" s="7">
        <v>0.764907</v>
      </c>
      <c r="L284" s="9">
        <v>0.74748800000000004</v>
      </c>
      <c r="M284" s="21">
        <v>0.81702300000000005</v>
      </c>
      <c r="P284" s="11"/>
    </row>
    <row r="287" spans="1:18" x14ac:dyDescent="0.2">
      <c r="A287" s="39" t="s">
        <v>48</v>
      </c>
    </row>
    <row r="288" spans="1:18" x14ac:dyDescent="0.2">
      <c r="A288" s="2" t="s">
        <v>11</v>
      </c>
      <c r="K288" s="2" t="s">
        <v>12</v>
      </c>
    </row>
    <row r="289" spans="1:18" x14ac:dyDescent="0.2">
      <c r="A289" s="25" t="s">
        <v>9</v>
      </c>
      <c r="B289" s="1" t="s">
        <v>10</v>
      </c>
      <c r="C289" s="27" t="s">
        <v>13</v>
      </c>
      <c r="E289" s="5"/>
      <c r="F289" s="3" t="s">
        <v>2</v>
      </c>
      <c r="G289" s="3" t="s">
        <v>3</v>
      </c>
      <c r="H289" s="4" t="s">
        <v>17</v>
      </c>
      <c r="K289" s="25" t="s">
        <v>9</v>
      </c>
      <c r="L289" s="1" t="s">
        <v>10</v>
      </c>
      <c r="M289" s="27" t="s">
        <v>13</v>
      </c>
      <c r="O289" s="5"/>
      <c r="P289" s="3" t="s">
        <v>2</v>
      </c>
      <c r="Q289" s="3" t="s">
        <v>3</v>
      </c>
      <c r="R289" s="4" t="s">
        <v>17</v>
      </c>
    </row>
    <row r="290" spans="1:18" x14ac:dyDescent="0.2">
      <c r="A290" s="5">
        <v>67.444513664079054</v>
      </c>
      <c r="B290" s="18">
        <v>90.150047265995553</v>
      </c>
      <c r="C290" s="4">
        <v>71.381575488339024</v>
      </c>
      <c r="E290" s="5" t="s">
        <v>0</v>
      </c>
      <c r="F290" s="33">
        <f>AVERAGE(A290:A299)</f>
        <v>80.933771146488937</v>
      </c>
      <c r="G290" s="33">
        <f>AVERAGE(B290:B299)</f>
        <v>83.811961303234668</v>
      </c>
      <c r="H290" s="34">
        <f>AVERAGE(C290:C299)</f>
        <v>82.419919326276414</v>
      </c>
      <c r="K290" s="5">
        <v>57.57793016920774</v>
      </c>
      <c r="L290" s="18">
        <v>74.683565071958455</v>
      </c>
      <c r="M290" s="4">
        <v>53.689049529616042</v>
      </c>
      <c r="O290" s="5" t="s">
        <v>0</v>
      </c>
      <c r="P290" s="33">
        <f>AVERAGE(K290:K299)</f>
        <v>66.002126242266471</v>
      </c>
      <c r="Q290" s="33">
        <f>AVERAGE(L290:L299)</f>
        <v>67.610198768054445</v>
      </c>
      <c r="R290" s="34">
        <f>AVERAGE(M290:M299)</f>
        <v>64.092827453679078</v>
      </c>
    </row>
    <row r="291" spans="1:18" x14ac:dyDescent="0.2">
      <c r="A291" s="6">
        <v>73.930375728139822</v>
      </c>
      <c r="B291" s="8">
        <v>85.357876673443386</v>
      </c>
      <c r="C291" s="19">
        <v>77.073103943443385</v>
      </c>
      <c r="E291" s="7" t="s">
        <v>1</v>
      </c>
      <c r="F291" s="14">
        <f>STDEV(A290:A299)/SQRT(COUNT(A290:A299))</f>
        <v>3.5385609614751514</v>
      </c>
      <c r="G291" s="14">
        <f t="shared" ref="G291" si="38">STDEV(B290:B299)/SQRT(COUNT(B290:B299))</f>
        <v>3.1527105502953292</v>
      </c>
      <c r="H291" s="15">
        <f t="shared" ref="H291" si="39">STDEV(C290:C299)/SQRT(COUNT(C290:C299))</f>
        <v>3.7850334729154951</v>
      </c>
      <c r="K291" s="6">
        <v>67.043051345153287</v>
      </c>
      <c r="L291" s="8">
        <v>70.710977411177666</v>
      </c>
      <c r="M291" s="19">
        <v>57.344930901177648</v>
      </c>
      <c r="O291" s="7" t="s">
        <v>1</v>
      </c>
      <c r="P291" s="14">
        <f>STDEV(K290:K299)/SQRT(COUNT(K290:K299))</f>
        <v>3.1068630146797318</v>
      </c>
      <c r="Q291" s="14">
        <f t="shared" ref="Q291" si="40">STDEV(L290:L299)/SQRT(COUNT(L290:L299))</f>
        <v>3.1187066397719803</v>
      </c>
      <c r="R291" s="15">
        <f t="shared" ref="R291" si="41">STDEV(M290:M299)/SQRT(COUNT(M290:M299))</f>
        <v>3.0640690504740888</v>
      </c>
    </row>
    <row r="292" spans="1:18" x14ac:dyDescent="0.2">
      <c r="A292" s="6">
        <v>75.876753098348544</v>
      </c>
      <c r="B292" s="8">
        <v>87.881759636204279</v>
      </c>
      <c r="C292" s="19">
        <v>70.185030544724228</v>
      </c>
      <c r="K292" s="6">
        <v>64.4448977982765</v>
      </c>
      <c r="L292" s="8">
        <v>71.063815715081674</v>
      </c>
      <c r="M292" s="19">
        <v>56.382417235898281</v>
      </c>
    </row>
    <row r="293" spans="1:18" x14ac:dyDescent="0.2">
      <c r="A293" s="6">
        <v>98.986720369828589</v>
      </c>
      <c r="B293" s="8">
        <v>90.713968925141657</v>
      </c>
      <c r="C293" s="19">
        <v>72.124206008984203</v>
      </c>
      <c r="K293" s="6">
        <v>87.086219537459897</v>
      </c>
      <c r="L293" s="8">
        <v>73.77659852214471</v>
      </c>
      <c r="M293" s="19">
        <v>56.237917996306592</v>
      </c>
    </row>
    <row r="294" spans="1:18" ht="30" x14ac:dyDescent="0.2">
      <c r="A294" s="6">
        <v>68.732908001099929</v>
      </c>
      <c r="B294" s="8">
        <v>85.482401577494642</v>
      </c>
      <c r="C294" s="19">
        <v>85.99906357387033</v>
      </c>
      <c r="E294" s="41" t="s">
        <v>58</v>
      </c>
      <c r="F294" s="3" t="s">
        <v>23</v>
      </c>
      <c r="G294" s="16" t="s">
        <v>19</v>
      </c>
      <c r="K294" s="6">
        <v>53.721729693520061</v>
      </c>
      <c r="L294" s="8">
        <v>70.578997528462736</v>
      </c>
      <c r="M294" s="19">
        <v>70.843539526084527</v>
      </c>
      <c r="O294" s="41" t="s">
        <v>58</v>
      </c>
      <c r="P294" s="3" t="s">
        <v>23</v>
      </c>
      <c r="Q294" s="16" t="s">
        <v>19</v>
      </c>
    </row>
    <row r="295" spans="1:18" x14ac:dyDescent="0.2">
      <c r="A295" s="6">
        <v>89.083203451099919</v>
      </c>
      <c r="B295" s="8">
        <v>70.935230747921594</v>
      </c>
      <c r="C295" s="19">
        <v>108.3518667923903</v>
      </c>
      <c r="E295" s="6" t="s">
        <v>14</v>
      </c>
      <c r="F295" s="2">
        <v>0.83779999999999999</v>
      </c>
      <c r="G295" s="12">
        <v>-2.8781901567457311</v>
      </c>
      <c r="K295" s="6">
        <v>63.094252953520062</v>
      </c>
      <c r="L295" s="8">
        <v>48.851340803369617</v>
      </c>
      <c r="M295" s="19">
        <v>82.114906156901142</v>
      </c>
      <c r="O295" s="6" t="s">
        <v>14</v>
      </c>
      <c r="P295" s="2">
        <v>0.93149999999999999</v>
      </c>
      <c r="Q295" s="12">
        <v>-1.6080725257879749</v>
      </c>
    </row>
    <row r="296" spans="1:18" x14ac:dyDescent="0.2">
      <c r="A296" s="6">
        <v>73.430510825568604</v>
      </c>
      <c r="B296" s="8">
        <v>73.083230866432018</v>
      </c>
      <c r="C296" s="19">
        <v>79.109505052380754</v>
      </c>
      <c r="E296" s="6" t="s">
        <v>15</v>
      </c>
      <c r="F296" s="2">
        <v>0.95340000000000003</v>
      </c>
      <c r="G296" s="12">
        <v>-1.4861481797874774</v>
      </c>
      <c r="K296" s="6">
        <v>66.996583887051585</v>
      </c>
      <c r="L296" s="8">
        <v>56.31860033552578</v>
      </c>
      <c r="M296" s="19">
        <v>59.663374168240694</v>
      </c>
      <c r="O296" s="6" t="s">
        <v>15</v>
      </c>
      <c r="P296" s="2">
        <v>0.90439999999999998</v>
      </c>
      <c r="Q296" s="12">
        <v>1.9092987885873924</v>
      </c>
    </row>
    <row r="297" spans="1:18" x14ac:dyDescent="0.2">
      <c r="A297" s="6">
        <v>91.548690427693828</v>
      </c>
      <c r="B297" s="8">
        <v>89.421129207285915</v>
      </c>
      <c r="C297" s="19">
        <v>78.73392785854773</v>
      </c>
      <c r="E297" s="7" t="s">
        <v>16</v>
      </c>
      <c r="F297" s="20">
        <v>0.95909999999999995</v>
      </c>
      <c r="G297" s="15">
        <v>1.3920419769582537</v>
      </c>
      <c r="K297" s="6">
        <v>71.394050832925515</v>
      </c>
      <c r="L297" s="8">
        <v>71.692756885339534</v>
      </c>
      <c r="M297" s="19">
        <v>62.479044822739262</v>
      </c>
      <c r="O297" s="7" t="s">
        <v>16</v>
      </c>
      <c r="P297" s="20">
        <v>0.71430000000000005</v>
      </c>
      <c r="Q297" s="15">
        <v>3.5173713143753673</v>
      </c>
    </row>
    <row r="298" spans="1:18" x14ac:dyDescent="0.2">
      <c r="A298" s="6">
        <v>93.04506114153638</v>
      </c>
      <c r="B298" s="8">
        <v>97.867412762599002</v>
      </c>
      <c r="C298" s="19">
        <v>95.032723118130306</v>
      </c>
      <c r="F298" s="10"/>
      <c r="K298" s="6">
        <v>73.129286587087378</v>
      </c>
      <c r="L298" s="8">
        <v>80.521042850024358</v>
      </c>
      <c r="M298" s="19">
        <v>77.396379816492825</v>
      </c>
      <c r="P298" s="10"/>
    </row>
    <row r="299" spans="1:18" x14ac:dyDescent="0.2">
      <c r="A299" s="7">
        <v>77.258974757494641</v>
      </c>
      <c r="B299" s="9">
        <v>67.226555369828588</v>
      </c>
      <c r="C299" s="21">
        <v>86.208190881953811</v>
      </c>
      <c r="K299" s="7">
        <v>55.53325961846275</v>
      </c>
      <c r="L299" s="9">
        <v>57.904292557459883</v>
      </c>
      <c r="M299" s="21">
        <v>64.776714383333811</v>
      </c>
    </row>
    <row r="302" spans="1:18" x14ac:dyDescent="0.2">
      <c r="A302" s="39" t="s">
        <v>49</v>
      </c>
    </row>
    <row r="303" spans="1:18" x14ac:dyDescent="0.2">
      <c r="A303" s="2" t="s">
        <v>11</v>
      </c>
      <c r="K303" s="2" t="s">
        <v>12</v>
      </c>
    </row>
    <row r="304" spans="1:18" x14ac:dyDescent="0.2">
      <c r="A304" s="25" t="s">
        <v>9</v>
      </c>
      <c r="B304" s="1" t="s">
        <v>10</v>
      </c>
      <c r="C304" s="27" t="s">
        <v>13</v>
      </c>
      <c r="E304" s="5"/>
      <c r="F304" s="3" t="s">
        <v>2</v>
      </c>
      <c r="G304" s="3" t="s">
        <v>3</v>
      </c>
      <c r="H304" s="4" t="s">
        <v>17</v>
      </c>
      <c r="K304" s="25" t="s">
        <v>9</v>
      </c>
      <c r="L304" s="1" t="s">
        <v>10</v>
      </c>
      <c r="M304" s="27" t="s">
        <v>13</v>
      </c>
      <c r="O304" s="5"/>
      <c r="P304" s="3" t="s">
        <v>2</v>
      </c>
      <c r="Q304" s="3" t="s">
        <v>3</v>
      </c>
      <c r="R304" s="4" t="s">
        <v>17</v>
      </c>
    </row>
    <row r="305" spans="1:18" x14ac:dyDescent="0.2">
      <c r="A305" s="5">
        <v>55.886318467893346</v>
      </c>
      <c r="B305" s="18">
        <v>80.102609069391789</v>
      </c>
      <c r="C305" s="4">
        <v>60.708794234701358</v>
      </c>
      <c r="E305" s="5" t="s">
        <v>0</v>
      </c>
      <c r="F305" s="33">
        <f>AVERAGE(A305:A314)</f>
        <v>66.607671914600431</v>
      </c>
      <c r="G305" s="33">
        <f>AVERAGE(B305:B314)</f>
        <v>71.374793011574383</v>
      </c>
      <c r="H305" s="34">
        <f>AVERAGE(C305:C314)</f>
        <v>68.106505710825189</v>
      </c>
      <c r="K305" s="5">
        <v>47.6060803424987</v>
      </c>
      <c r="L305" s="18">
        <v>63.565284575661629</v>
      </c>
      <c r="M305" s="4">
        <v>46.825169726592122</v>
      </c>
      <c r="O305" s="5" t="s">
        <v>0</v>
      </c>
      <c r="P305" s="33">
        <f>AVERAGE(K305:K314)</f>
        <v>54.638188591489893</v>
      </c>
      <c r="Q305" s="33">
        <f>AVERAGE(L305:L314)</f>
        <v>57.253565460545794</v>
      </c>
      <c r="R305" s="34">
        <f>AVERAGE(M305:M314)</f>
        <v>53.097399179964327</v>
      </c>
    </row>
    <row r="306" spans="1:18" x14ac:dyDescent="0.2">
      <c r="A306" s="6">
        <v>66.391723549750751</v>
      </c>
      <c r="B306" s="8">
        <v>80.357677457828302</v>
      </c>
      <c r="C306" s="19">
        <v>64.392224727828307</v>
      </c>
      <c r="E306" s="7" t="s">
        <v>1</v>
      </c>
      <c r="F306" s="14">
        <f>STDEV(A305:A314)/SQRT(COUNT(A305:A314))</f>
        <v>2.3517654520574429</v>
      </c>
      <c r="G306" s="14">
        <f t="shared" ref="G306" si="42">STDEV(B305:B314)/SQRT(COUNT(B305:B314))</f>
        <v>3.6029391062822334</v>
      </c>
      <c r="H306" s="15">
        <f t="shared" ref="H306" si="43">STDEV(C305:C314)/SQRT(COUNT(C305:C314))</f>
        <v>3.0762966923098451</v>
      </c>
      <c r="K306" s="6">
        <v>58.414221008081682</v>
      </c>
      <c r="L306" s="8">
        <v>60.685388152638467</v>
      </c>
      <c r="M306" s="19">
        <v>47.83422489263846</v>
      </c>
      <c r="O306" s="7" t="s">
        <v>1</v>
      </c>
      <c r="P306" s="14">
        <f>STDEV(K305:K314)/SQRT(COUNT(K305:K314))</f>
        <v>2.6693690486772574</v>
      </c>
      <c r="Q306" s="14">
        <f t="shared" ref="Q306" si="44">STDEV(L305:L314)/SQRT(COUNT(L305:L314))</f>
        <v>3.1028871386507628</v>
      </c>
      <c r="R306" s="15">
        <f t="shared" ref="R306" si="45">STDEV(M305:M314)/SQRT(COUNT(M305:M314))</f>
        <v>2.2982423381091395</v>
      </c>
    </row>
    <row r="307" spans="1:18" x14ac:dyDescent="0.2">
      <c r="A307" s="6">
        <v>71.543625446004668</v>
      </c>
      <c r="B307" s="8">
        <v>80.170005515645713</v>
      </c>
      <c r="C307" s="19">
        <v>62.134475239261711</v>
      </c>
      <c r="K307" s="6">
        <v>58.50010344017435</v>
      </c>
      <c r="L307" s="8">
        <v>62.498430267754308</v>
      </c>
      <c r="M307" s="19">
        <v>47.759813685941161</v>
      </c>
    </row>
    <row r="308" spans="1:18" x14ac:dyDescent="0.2">
      <c r="A308" s="6">
        <v>72.938528462388661</v>
      </c>
      <c r="B308" s="8">
        <v>76.171703581769535</v>
      </c>
      <c r="C308" s="19">
        <v>57.253848726069712</v>
      </c>
      <c r="K308" s="6">
        <v>67.7951176919875</v>
      </c>
      <c r="L308" s="8">
        <v>63.301558560126509</v>
      </c>
      <c r="M308" s="19">
        <v>45.775135630034583</v>
      </c>
    </row>
    <row r="309" spans="1:18" ht="30" x14ac:dyDescent="0.2">
      <c r="A309" s="6">
        <v>58.137802292518749</v>
      </c>
      <c r="B309" s="8">
        <v>71.9628235983824</v>
      </c>
      <c r="C309" s="19">
        <v>68.807568841639437</v>
      </c>
      <c r="E309" s="41" t="s">
        <v>58</v>
      </c>
      <c r="F309" s="3" t="s">
        <v>23</v>
      </c>
      <c r="G309" s="16" t="s">
        <v>19</v>
      </c>
      <c r="K309" s="6">
        <v>41.597307651707958</v>
      </c>
      <c r="L309" s="8">
        <v>60.792660914639207</v>
      </c>
      <c r="M309" s="19">
        <v>57.170044420406029</v>
      </c>
      <c r="O309" s="41" t="s">
        <v>58</v>
      </c>
      <c r="P309" s="3" t="s">
        <v>23</v>
      </c>
      <c r="Q309" s="16" t="s">
        <v>19</v>
      </c>
    </row>
    <row r="310" spans="1:18" x14ac:dyDescent="0.2">
      <c r="A310" s="6">
        <v>73.698154562518752</v>
      </c>
      <c r="B310" s="8">
        <v>60.014161342193532</v>
      </c>
      <c r="C310" s="19">
        <v>87.397924925255452</v>
      </c>
      <c r="E310" s="6" t="s">
        <v>14</v>
      </c>
      <c r="F310" s="2">
        <v>0.53449999999999998</v>
      </c>
      <c r="G310" s="30">
        <v>-4.7671210969739519</v>
      </c>
      <c r="K310" s="6">
        <v>51.712819281707972</v>
      </c>
      <c r="L310" s="8">
        <v>42.051623922406783</v>
      </c>
      <c r="M310" s="19">
        <v>64.336272018592879</v>
      </c>
      <c r="O310" s="6" t="s">
        <v>14</v>
      </c>
      <c r="P310" s="2">
        <v>0.78400000000000003</v>
      </c>
      <c r="Q310" s="30">
        <v>-2.6153768690559005</v>
      </c>
    </row>
    <row r="311" spans="1:18" x14ac:dyDescent="0.2">
      <c r="A311" s="6">
        <v>58.858948145580662</v>
      </c>
      <c r="B311" s="8">
        <v>59.815681664506229</v>
      </c>
      <c r="C311" s="19">
        <v>64.342275523952139</v>
      </c>
      <c r="E311" s="6" t="s">
        <v>15</v>
      </c>
      <c r="F311" s="2">
        <v>0.93820000000000003</v>
      </c>
      <c r="G311" s="30">
        <v>-1.4988337962247584</v>
      </c>
      <c r="K311" s="6">
        <v>63.950521337894067</v>
      </c>
      <c r="L311" s="8">
        <v>47.186369207011417</v>
      </c>
      <c r="M311" s="19">
        <v>48.154815045010658</v>
      </c>
      <c r="O311" s="6" t="s">
        <v>15</v>
      </c>
      <c r="P311" s="2">
        <v>0.91810000000000003</v>
      </c>
      <c r="Q311" s="30">
        <v>1.5407894115255658</v>
      </c>
    </row>
    <row r="312" spans="1:18" x14ac:dyDescent="0.2">
      <c r="A312" s="6">
        <v>73.938085193332995</v>
      </c>
      <c r="B312" s="8">
        <v>71.961867152128491</v>
      </c>
      <c r="C312" s="19">
        <v>66.258200680955269</v>
      </c>
      <c r="E312" s="7" t="s">
        <v>16</v>
      </c>
      <c r="F312" s="20">
        <v>0.74139999999999995</v>
      </c>
      <c r="G312" s="31">
        <v>3.2682873007491935</v>
      </c>
      <c r="K312" s="6">
        <v>54.311678243149672</v>
      </c>
      <c r="L312" s="8">
        <v>58.156375222546536</v>
      </c>
      <c r="M312" s="19">
        <v>55.913721928684801</v>
      </c>
      <c r="O312" s="7" t="s">
        <v>16</v>
      </c>
      <c r="P312" s="20">
        <v>0.54530000000000001</v>
      </c>
      <c r="Q312" s="31">
        <v>4.1561662805814663</v>
      </c>
    </row>
    <row r="313" spans="1:18" x14ac:dyDescent="0.2">
      <c r="A313" s="6">
        <v>73.723988977633184</v>
      </c>
      <c r="B313" s="8">
        <v>83.945416821509355</v>
      </c>
      <c r="C313" s="19">
        <v>83.476387788447454</v>
      </c>
      <c r="K313" s="6">
        <v>58.357612053057757</v>
      </c>
      <c r="L313" s="8">
        <v>71.379233760685551</v>
      </c>
      <c r="M313" s="19">
        <v>65.323850084499455</v>
      </c>
    </row>
    <row r="314" spans="1:18" x14ac:dyDescent="0.2">
      <c r="A314" s="7">
        <v>60.959544048382398</v>
      </c>
      <c r="B314" s="9">
        <v>49.245983912388667</v>
      </c>
      <c r="C314" s="21">
        <v>66.293356420141009</v>
      </c>
      <c r="K314" s="7">
        <v>44.13642486463921</v>
      </c>
      <c r="L314" s="9">
        <v>42.918730021987493</v>
      </c>
      <c r="M314" s="21">
        <v>51.880944367243103</v>
      </c>
    </row>
    <row r="317" spans="1:18" x14ac:dyDescent="0.2">
      <c r="A317" s="39" t="s">
        <v>50</v>
      </c>
    </row>
    <row r="318" spans="1:18" x14ac:dyDescent="0.2">
      <c r="A318" s="2" t="s">
        <v>11</v>
      </c>
      <c r="K318" s="2" t="s">
        <v>12</v>
      </c>
    </row>
    <row r="319" spans="1:18" x14ac:dyDescent="0.2">
      <c r="A319" s="25" t="s">
        <v>9</v>
      </c>
      <c r="B319" s="1" t="s">
        <v>10</v>
      </c>
      <c r="C319" s="27" t="s">
        <v>13</v>
      </c>
      <c r="E319" s="25"/>
      <c r="F319" s="26" t="s">
        <v>2</v>
      </c>
      <c r="G319" s="26" t="s">
        <v>3</v>
      </c>
      <c r="H319" s="27" t="s">
        <v>17</v>
      </c>
      <c r="K319" s="25" t="s">
        <v>9</v>
      </c>
      <c r="L319" s="1" t="s">
        <v>10</v>
      </c>
      <c r="M319" s="27" t="s">
        <v>13</v>
      </c>
      <c r="O319" s="25"/>
      <c r="P319" s="26" t="s">
        <v>2</v>
      </c>
      <c r="Q319" s="26" t="s">
        <v>3</v>
      </c>
      <c r="R319" s="27" t="s">
        <v>17</v>
      </c>
    </row>
    <row r="320" spans="1:18" x14ac:dyDescent="0.2">
      <c r="A320" s="5">
        <v>0.32577446640021268</v>
      </c>
      <c r="B320" s="18">
        <v>0.44995999876541198</v>
      </c>
      <c r="C320" s="4">
        <v>0.34616087195016071</v>
      </c>
      <c r="E320" s="5" t="s">
        <v>0</v>
      </c>
      <c r="F320" s="33">
        <f>AVERAGE(A320:A329)</f>
        <v>0.39180819136928019</v>
      </c>
      <c r="G320" s="33">
        <f>AVERAGE(B320:B329)</f>
        <v>0.4067332874066597</v>
      </c>
      <c r="H320" s="34">
        <f>AVERAGE(C320:C329)</f>
        <v>0.40577682122406006</v>
      </c>
      <c r="K320" s="5">
        <v>0.29002551720662928</v>
      </c>
      <c r="L320" s="18">
        <v>0.35702559724049232</v>
      </c>
      <c r="M320" s="4">
        <v>0.2352669973039854</v>
      </c>
      <c r="O320" s="5" t="s">
        <v>0</v>
      </c>
      <c r="P320" s="33">
        <f>AVERAGE(K320:K329)</f>
        <v>0.31942014532430318</v>
      </c>
      <c r="Q320" s="33">
        <f>AVERAGE(L320:L329)</f>
        <v>0.32541189734631415</v>
      </c>
      <c r="R320" s="34">
        <f>AVERAGE(M320:M329)</f>
        <v>0.31842365732938271</v>
      </c>
    </row>
    <row r="321" spans="1:18" x14ac:dyDescent="0.2">
      <c r="A321" s="6">
        <v>0.35297570550870438</v>
      </c>
      <c r="B321" s="8">
        <v>0.4244509564936616</v>
      </c>
      <c r="C321" s="19">
        <v>0.38808795649366162</v>
      </c>
      <c r="E321" s="7" t="s">
        <v>1</v>
      </c>
      <c r="F321" s="14">
        <f>STDEV(A320:A329)/SQRT(COUNT(A320:A329))</f>
        <v>1.6455644692699098E-2</v>
      </c>
      <c r="G321" s="14">
        <f t="shared" ref="G321" si="46">STDEV(B320:B329)/SQRT(COUNT(B320:B329))</f>
        <v>1.6568693251307748E-2</v>
      </c>
      <c r="H321" s="15">
        <f t="shared" ref="H321" si="47">STDEV(C320:C329)/SQRT(COUNT(C320:C329))</f>
        <v>2.280624394651171E-2</v>
      </c>
      <c r="K321" s="6">
        <v>0.32691491758758789</v>
      </c>
      <c r="L321" s="8">
        <v>0.34512139726165669</v>
      </c>
      <c r="M321" s="19">
        <v>0.30558639726165671</v>
      </c>
      <c r="O321" s="7" t="s">
        <v>1</v>
      </c>
      <c r="P321" s="14">
        <f>STDEV(K320:K329)/SQRT(COUNT(K320:K329))</f>
        <v>1.508864643568501E-2</v>
      </c>
      <c r="Q321" s="14">
        <f t="shared" ref="Q321" si="48">STDEV(L320:L329)/SQRT(COUNT(L320:L329))</f>
        <v>1.7104469049527275E-2</v>
      </c>
      <c r="R321" s="15">
        <f t="shared" ref="R321" si="49">STDEV(M320:M329)/SQRT(COUNT(M320:M329))</f>
        <v>1.9494265763859802E-2</v>
      </c>
    </row>
    <row r="322" spans="1:18" x14ac:dyDescent="0.2">
      <c r="A322" s="6">
        <v>0.36410287459570628</v>
      </c>
      <c r="B322" s="8">
        <v>0.43608716785241392</v>
      </c>
      <c r="C322" s="19">
        <v>0.37231297895230958</v>
      </c>
      <c r="K322" s="6">
        <v>0.32569371750293041</v>
      </c>
      <c r="L322" s="8">
        <v>0.35347939715583487</v>
      </c>
      <c r="M322" s="19">
        <v>0.30442635735054702</v>
      </c>
    </row>
    <row r="323" spans="1:18" x14ac:dyDescent="0.2">
      <c r="A323" s="6">
        <v>0.47333106349581061</v>
      </c>
      <c r="B323" s="8">
        <v>0.43774931712631332</v>
      </c>
      <c r="C323" s="19">
        <v>0.36315338450225748</v>
      </c>
      <c r="K323" s="6">
        <v>0.41195575730821832</v>
      </c>
      <c r="L323" s="8">
        <v>0.35779895718123211</v>
      </c>
      <c r="M323" s="19">
        <v>0.30315583744790309</v>
      </c>
    </row>
    <row r="324" spans="1:18" ht="30" x14ac:dyDescent="0.2">
      <c r="A324" s="6">
        <v>0.33961508330891288</v>
      </c>
      <c r="B324" s="8">
        <v>0.4087101929566076</v>
      </c>
      <c r="C324" s="19">
        <v>0.39873829731321092</v>
      </c>
      <c r="E324" s="41" t="s">
        <v>58</v>
      </c>
      <c r="F324" s="3" t="s">
        <v>23</v>
      </c>
      <c r="G324" s="16" t="s">
        <v>19</v>
      </c>
      <c r="K324" s="6">
        <v>0.2459499971981636</v>
      </c>
      <c r="L324" s="8">
        <v>0.34739707744367021</v>
      </c>
      <c r="M324" s="19">
        <v>0.3214787172912868</v>
      </c>
      <c r="O324" s="41" t="s">
        <v>58</v>
      </c>
      <c r="P324" s="3" t="s">
        <v>23</v>
      </c>
      <c r="Q324" s="16" t="s">
        <v>19</v>
      </c>
    </row>
    <row r="325" spans="1:18" x14ac:dyDescent="0.2">
      <c r="A325" s="6">
        <v>0.43734208330891289</v>
      </c>
      <c r="B325" s="8">
        <v>0.34663353377615691</v>
      </c>
      <c r="C325" s="19">
        <v>0.55996410841310673</v>
      </c>
      <c r="E325" s="6" t="s">
        <v>14</v>
      </c>
      <c r="F325" s="2">
        <v>0.84840000000000004</v>
      </c>
      <c r="G325" s="12">
        <v>-1.4925096037379515E-2</v>
      </c>
      <c r="K325" s="6">
        <v>0.31804299719816359</v>
      </c>
      <c r="L325" s="8">
        <v>0.21910339747330029</v>
      </c>
      <c r="M325" s="19">
        <v>0.41428667748599901</v>
      </c>
      <c r="O325" s="6" t="s">
        <v>14</v>
      </c>
      <c r="P325" s="11">
        <v>0.96899999999999997</v>
      </c>
      <c r="Q325" s="12">
        <v>-5.9917520220109655E-3</v>
      </c>
    </row>
    <row r="326" spans="1:18" x14ac:dyDescent="0.2">
      <c r="A326" s="6">
        <v>0.37112765794586272</v>
      </c>
      <c r="B326" s="8">
        <v>0.34219034223050698</v>
      </c>
      <c r="C326" s="19">
        <v>0.33293110576756102</v>
      </c>
      <c r="E326" s="6" t="s">
        <v>15</v>
      </c>
      <c r="F326" s="2">
        <v>0.86509999999999998</v>
      </c>
      <c r="G326" s="12">
        <v>-1.3968629854779868E-2</v>
      </c>
      <c r="K326" s="6">
        <v>0.3434582772108622</v>
      </c>
      <c r="L326" s="8">
        <v>0.25869363746906748</v>
      </c>
      <c r="M326" s="19">
        <v>0.23316195728705391</v>
      </c>
      <c r="O326" s="6" t="s">
        <v>15</v>
      </c>
      <c r="P326" s="2">
        <v>0.99909999999999999</v>
      </c>
      <c r="Q326" s="12">
        <v>9.9648799492046969E-4</v>
      </c>
    </row>
    <row r="327" spans="1:18" x14ac:dyDescent="0.2">
      <c r="A327" s="6">
        <v>0.43825835939806379</v>
      </c>
      <c r="B327" s="8">
        <v>0.42031002386960581</v>
      </c>
      <c r="C327" s="19">
        <v>0.36865104103716251</v>
      </c>
      <c r="E327" s="7" t="s">
        <v>16</v>
      </c>
      <c r="F327" s="20">
        <v>0.99929999999999997</v>
      </c>
      <c r="G327" s="15">
        <v>9.5646618259964677E-4</v>
      </c>
      <c r="K327" s="6">
        <v>0.33947015716006768</v>
      </c>
      <c r="L327" s="8">
        <v>0.33931527752832769</v>
      </c>
      <c r="M327" s="19">
        <v>0.31311579721932797</v>
      </c>
      <c r="O327" s="7" t="s">
        <v>16</v>
      </c>
      <c r="P327" s="20">
        <v>0.95789999999999997</v>
      </c>
      <c r="Q327" s="15">
        <v>6.9882400169314352E-3</v>
      </c>
    </row>
    <row r="328" spans="1:18" x14ac:dyDescent="0.2">
      <c r="A328" s="6">
        <v>0.44775342677400798</v>
      </c>
      <c r="B328" s="8">
        <v>0.48018227750010861</v>
      </c>
      <c r="C328" s="19">
        <v>0.50094270286315878</v>
      </c>
      <c r="K328" s="6">
        <v>0.33831603742673871</v>
      </c>
      <c r="L328" s="8">
        <v>0.39446147740134152</v>
      </c>
      <c r="M328" s="19">
        <v>0.41788319738864288</v>
      </c>
    </row>
    <row r="329" spans="1:18" x14ac:dyDescent="0.2">
      <c r="A329" s="7">
        <v>0.36780119295660763</v>
      </c>
      <c r="B329" s="9">
        <v>0.32105906349581048</v>
      </c>
      <c r="C329" s="21">
        <v>0.42682576494801172</v>
      </c>
      <c r="K329" s="7">
        <v>0.25437407744367019</v>
      </c>
      <c r="L329" s="9">
        <v>0.28172275730821827</v>
      </c>
      <c r="M329" s="21">
        <v>0.33587463725742378</v>
      </c>
    </row>
  </sheetData>
  <mergeCells count="9">
    <mergeCell ref="AG220:AI220"/>
    <mergeCell ref="AJ220:AL220"/>
    <mergeCell ref="AM220:AO220"/>
    <mergeCell ref="V221:AE221"/>
    <mergeCell ref="A86:C86"/>
    <mergeCell ref="D86:F86"/>
    <mergeCell ref="G86:I86"/>
    <mergeCell ref="B221:K221"/>
    <mergeCell ref="L221:U2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Extended Figure7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danica chen</cp:lastModifiedBy>
  <dcterms:created xsi:type="dcterms:W3CDTF">2015-06-05T18:19:34Z</dcterms:created>
  <dcterms:modified xsi:type="dcterms:W3CDTF">2026-07-18T22:51:28Z</dcterms:modified>
</cp:coreProperties>
</file>