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28"/>
  <workbookPr/>
  <mc:AlternateContent xmlns:mc="http://schemas.openxmlformats.org/markup-compatibility/2006">
    <mc:Choice Requires="x15">
      <x15ac:absPath xmlns:x15ac="http://schemas.microsoft.com/office/spreadsheetml/2010/11/ac" url="/Users/danicachen/Desktop/active projects/GLP-1/ submission/   Feng 2026 source data/"/>
    </mc:Choice>
  </mc:AlternateContent>
  <xr:revisionPtr revIDLastSave="0" documentId="13_ncr:1_{B62DE357-7BE8-5343-9165-A05D4EAE1233}" xr6:coauthVersionLast="47" xr6:coauthVersionMax="47" xr10:uidLastSave="{00000000-0000-0000-0000-000000000000}"/>
  <bookViews>
    <workbookView xWindow="2020" yWindow="700" windowWidth="22400" windowHeight="15840" tabRatio="838" xr2:uid="{00000000-000D-0000-FFFF-FFFF00000000}"/>
  </bookViews>
  <sheets>
    <sheet name="Extended Figure8" sheetId="1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3" i="16" l="1"/>
  <c r="G102" i="16"/>
  <c r="F103" i="16"/>
  <c r="F102" i="16"/>
  <c r="H246" i="16" l="1"/>
  <c r="H245" i="16"/>
  <c r="G246" i="16"/>
  <c r="G245" i="16"/>
  <c r="F246" i="16"/>
  <c r="F245" i="16"/>
  <c r="AH220" i="16"/>
  <c r="AN226" i="16"/>
  <c r="AN225" i="16"/>
  <c r="AN224" i="16"/>
  <c r="AN223" i="16"/>
  <c r="AN222" i="16"/>
  <c r="AN221" i="16"/>
  <c r="AN220" i="16"/>
  <c r="AK222" i="16"/>
  <c r="AK221" i="16"/>
  <c r="AK220" i="16"/>
  <c r="AH222" i="16"/>
  <c r="AH221" i="16"/>
  <c r="AO226" i="16"/>
  <c r="AL226" i="16"/>
  <c r="AK226" i="16"/>
  <c r="AI226" i="16"/>
  <c r="AH226" i="16"/>
  <c r="AO225" i="16"/>
  <c r="AL225" i="16"/>
  <c r="AK225" i="16"/>
  <c r="AI225" i="16"/>
  <c r="AH225" i="16"/>
  <c r="AO224" i="16"/>
  <c r="AL224" i="16"/>
  <c r="AK224" i="16"/>
  <c r="AI224" i="16"/>
  <c r="AH224" i="16"/>
  <c r="AO223" i="16"/>
  <c r="AL223" i="16"/>
  <c r="AK223" i="16"/>
  <c r="AI223" i="16"/>
  <c r="AH223" i="16"/>
  <c r="AO222" i="16"/>
  <c r="AL222" i="16"/>
  <c r="AI222" i="16"/>
  <c r="AO221" i="16"/>
  <c r="AL221" i="16"/>
  <c r="AI221" i="16"/>
  <c r="AO220" i="16"/>
  <c r="AL220" i="16"/>
  <c r="AI220" i="16"/>
  <c r="H5" i="16" l="1"/>
  <c r="H4" i="16"/>
  <c r="G5" i="16"/>
  <c r="G4" i="16"/>
  <c r="F5" i="16"/>
  <c r="F4" i="16"/>
  <c r="M97" i="16" l="1"/>
  <c r="L97" i="16"/>
  <c r="N97" i="16"/>
  <c r="N96" i="16"/>
  <c r="M96" i="16"/>
  <c r="L96" i="16"/>
  <c r="N92" i="16"/>
  <c r="M92" i="16"/>
  <c r="L92" i="16"/>
  <c r="N91" i="16"/>
  <c r="M91" i="16"/>
  <c r="L91" i="16"/>
  <c r="N87" i="16"/>
  <c r="M87" i="16"/>
  <c r="L87" i="16"/>
  <c r="N86" i="16"/>
  <c r="M86" i="16"/>
  <c r="L86" i="16"/>
  <c r="S320" i="16" l="1"/>
  <c r="Q320" i="16"/>
  <c r="S321" i="16"/>
  <c r="R321" i="16"/>
  <c r="Q321" i="16"/>
  <c r="H321" i="16"/>
  <c r="G321" i="16"/>
  <c r="F321" i="16"/>
  <c r="R320" i="16"/>
  <c r="H320" i="16"/>
  <c r="G320" i="16"/>
  <c r="G326" i="16" s="1"/>
  <c r="F320" i="16"/>
  <c r="S306" i="16"/>
  <c r="R306" i="16"/>
  <c r="Q306" i="16"/>
  <c r="H306" i="16"/>
  <c r="G306" i="16"/>
  <c r="F306" i="16"/>
  <c r="S305" i="16"/>
  <c r="R305" i="16"/>
  <c r="Q305" i="16"/>
  <c r="H305" i="16"/>
  <c r="G305" i="16"/>
  <c r="F305" i="16"/>
  <c r="S291" i="16"/>
  <c r="R291" i="16"/>
  <c r="Q291" i="16"/>
  <c r="S290" i="16"/>
  <c r="R290" i="16"/>
  <c r="Q290" i="16"/>
  <c r="H291" i="16"/>
  <c r="G291" i="16"/>
  <c r="F291" i="16"/>
  <c r="H290" i="16"/>
  <c r="G290" i="16"/>
  <c r="F290" i="16"/>
  <c r="S261" i="16"/>
  <c r="R261" i="16"/>
  <c r="Q261" i="16"/>
  <c r="S260" i="16"/>
  <c r="R260" i="16"/>
  <c r="Q260" i="16"/>
  <c r="S276" i="16"/>
  <c r="R276" i="16"/>
  <c r="Q276" i="16"/>
  <c r="S275" i="16"/>
  <c r="R275" i="16"/>
  <c r="Q275" i="16"/>
  <c r="H276" i="16"/>
  <c r="G276" i="16"/>
  <c r="F276" i="16"/>
  <c r="H275" i="16"/>
  <c r="G275" i="16"/>
  <c r="F275" i="16"/>
  <c r="H261" i="16"/>
  <c r="G261" i="16"/>
  <c r="F261" i="16"/>
  <c r="H260" i="16"/>
  <c r="G260" i="16"/>
  <c r="F260" i="16"/>
  <c r="H232" i="16"/>
  <c r="G232" i="16"/>
  <c r="F232" i="16"/>
  <c r="H231" i="16"/>
  <c r="G231" i="16"/>
  <c r="F231" i="16"/>
  <c r="H208" i="16"/>
  <c r="G208" i="16"/>
  <c r="F208" i="16"/>
  <c r="H207" i="16"/>
  <c r="G207" i="16"/>
  <c r="F207" i="16"/>
  <c r="H195" i="16"/>
  <c r="G195" i="16"/>
  <c r="F195" i="16"/>
  <c r="H194" i="16"/>
  <c r="G194" i="16"/>
  <c r="F194" i="16"/>
  <c r="H182" i="16"/>
  <c r="G182" i="16"/>
  <c r="F182" i="16"/>
  <c r="H181" i="16"/>
  <c r="G181" i="16"/>
  <c r="F181" i="16"/>
  <c r="H169" i="16"/>
  <c r="G169" i="16"/>
  <c r="F169" i="16"/>
  <c r="H168" i="16"/>
  <c r="G168" i="16"/>
  <c r="F168" i="16"/>
  <c r="H156" i="16"/>
  <c r="G156" i="16"/>
  <c r="F156" i="16"/>
  <c r="H155" i="16"/>
  <c r="G155" i="16"/>
  <c r="F155" i="16"/>
  <c r="H143" i="16"/>
  <c r="G143" i="16"/>
  <c r="F143" i="16"/>
  <c r="H142" i="16"/>
  <c r="G142" i="16"/>
  <c r="F142" i="16"/>
  <c r="H129" i="16"/>
  <c r="G129" i="16"/>
  <c r="F129" i="16"/>
  <c r="H128" i="16"/>
  <c r="G128" i="16"/>
  <c r="F128" i="16"/>
  <c r="H116" i="16"/>
  <c r="G116" i="16"/>
  <c r="F116" i="16"/>
  <c r="H115" i="16"/>
  <c r="G115" i="16"/>
  <c r="F115" i="16"/>
  <c r="H103" i="16"/>
  <c r="H102" i="16"/>
  <c r="H74" i="16"/>
  <c r="G74" i="16"/>
  <c r="F74" i="16"/>
  <c r="H73" i="16"/>
  <c r="G73" i="16"/>
  <c r="F73" i="16"/>
  <c r="H61" i="16"/>
  <c r="G61" i="16"/>
  <c r="F61" i="16"/>
  <c r="H60" i="16"/>
  <c r="G60" i="16"/>
  <c r="F60" i="16"/>
  <c r="H47" i="16"/>
  <c r="G47" i="16"/>
  <c r="F47" i="16"/>
  <c r="H46" i="16"/>
  <c r="G46" i="16"/>
  <c r="F46" i="16"/>
  <c r="H33" i="16"/>
  <c r="G33" i="16"/>
  <c r="F33" i="16"/>
  <c r="H32" i="16"/>
  <c r="G32" i="16"/>
  <c r="F32" i="16"/>
  <c r="H19" i="16"/>
  <c r="G19" i="16"/>
  <c r="F19" i="16"/>
  <c r="H18" i="16"/>
  <c r="G18" i="16"/>
  <c r="F18" i="16"/>
  <c r="L231" i="16" l="1"/>
  <c r="G296" i="16"/>
  <c r="R310" i="16"/>
  <c r="G312" i="16"/>
  <c r="R295" i="16"/>
  <c r="R294" i="16"/>
  <c r="R296" i="16"/>
  <c r="R326" i="16"/>
  <c r="G311" i="16"/>
  <c r="G310" i="16"/>
  <c r="R311" i="16"/>
  <c r="R325" i="16"/>
  <c r="R324" i="16"/>
  <c r="G325" i="16"/>
  <c r="G324" i="16"/>
  <c r="G295" i="16"/>
  <c r="G294" i="16"/>
  <c r="R312" i="16"/>
</calcChain>
</file>

<file path=xl/sharedStrings.xml><?xml version="1.0" encoding="utf-8"?>
<sst xmlns="http://schemas.openxmlformats.org/spreadsheetml/2006/main" count="523" uniqueCount="66">
  <si>
    <t>Average</t>
  </si>
  <si>
    <t>SEM</t>
  </si>
  <si>
    <t>Ctrl</t>
    <phoneticPr fontId="1" type="noConversion"/>
  </si>
  <si>
    <t>Sema</t>
    <phoneticPr fontId="1" type="noConversion"/>
  </si>
  <si>
    <t>Total</t>
    <phoneticPr fontId="1" type="noConversion"/>
  </si>
  <si>
    <t>Open</t>
    <phoneticPr fontId="1" type="noConversion"/>
  </si>
  <si>
    <t>Closed</t>
    <phoneticPr fontId="1" type="noConversion"/>
  </si>
  <si>
    <t>Time(min)</t>
    <phoneticPr fontId="1" type="noConversion"/>
  </si>
  <si>
    <t>Average</t>
    <phoneticPr fontId="1" type="noConversion"/>
  </si>
  <si>
    <t>Ctrl</t>
  </si>
  <si>
    <t>Sema</t>
  </si>
  <si>
    <t>Dark</t>
    <phoneticPr fontId="1" type="noConversion"/>
  </si>
  <si>
    <t>Light</t>
    <phoneticPr fontId="1" type="noConversion"/>
  </si>
  <si>
    <t>CR</t>
  </si>
  <si>
    <t>Ctrl vs. Sema</t>
  </si>
  <si>
    <t>Ctrl vs. CR</t>
  </si>
  <si>
    <t>Sema vs. CR</t>
  </si>
  <si>
    <t>CR</t>
    <phoneticPr fontId="1" type="noConversion"/>
  </si>
  <si>
    <t>&gt;0.9999</t>
  </si>
  <si>
    <t>Adjusted mean difference</t>
  </si>
  <si>
    <t>mean difference</t>
  </si>
  <si>
    <t>Mean Difference</t>
  </si>
  <si>
    <t>open</t>
    <phoneticPr fontId="1" type="noConversion"/>
  </si>
  <si>
    <t>closed</t>
    <phoneticPr fontId="1" type="noConversion"/>
  </si>
  <si>
    <t xml:space="preserve"> p.adj</t>
  </si>
  <si>
    <t>p.adj</t>
  </si>
  <si>
    <t>β (logit link)</t>
    <phoneticPr fontId="1" type="noConversion"/>
  </si>
  <si>
    <t>Mean rank difference</t>
  </si>
  <si>
    <t>Mean rank difference</t>
    <phoneticPr fontId="1" type="noConversion"/>
  </si>
  <si>
    <t>Mean Difference</t>
    <phoneticPr fontId="1" type="noConversion"/>
  </si>
  <si>
    <t>β (log link)</t>
  </si>
  <si>
    <t>Extended Figure8a</t>
  </si>
  <si>
    <t>Extended Figure8b</t>
  </si>
  <si>
    <t>Extended Figure8c</t>
  </si>
  <si>
    <t>Extended Figure8d</t>
  </si>
  <si>
    <t>Extended Figure8e</t>
  </si>
  <si>
    <t>Extended Figure8f</t>
  </si>
  <si>
    <t>Extended Figure8g</t>
  </si>
  <si>
    <t>Extended Figure8h</t>
  </si>
  <si>
    <t>Extended Figure8i</t>
  </si>
  <si>
    <t>Extended Figure8j</t>
  </si>
  <si>
    <t>Extended Figure8k</t>
  </si>
  <si>
    <t>Extended Figure8l</t>
  </si>
  <si>
    <t>Extended Figure8m</t>
  </si>
  <si>
    <t>Extended Figure8n</t>
  </si>
  <si>
    <t>Extended Figure8o</t>
  </si>
  <si>
    <t>Extended Figure8p</t>
  </si>
  <si>
    <t>Extended Figure8q</t>
  </si>
  <si>
    <t>Extended Figure8r</t>
  </si>
  <si>
    <t>Extended Figure8t</t>
  </si>
  <si>
    <t>Extended Figure8v</t>
  </si>
  <si>
    <t>Extended Figure8x</t>
  </si>
  <si>
    <t>Extended Figure8z</t>
  </si>
  <si>
    <t>Extended Figure8ab</t>
    <phoneticPr fontId="1" type="noConversion"/>
  </si>
  <si>
    <t>Extended Figure8ad</t>
    <phoneticPr fontId="1" type="noConversion"/>
  </si>
  <si>
    <r>
      <t>1.8×10</t>
    </r>
    <r>
      <rPr>
        <vertAlign val="superscript"/>
        <sz val="11"/>
        <rFont val="Arial"/>
        <family val="2"/>
      </rPr>
      <t>-5</t>
    </r>
    <phoneticPr fontId="1" type="noConversion"/>
  </si>
  <si>
    <r>
      <t>1.9×10</t>
    </r>
    <r>
      <rPr>
        <vertAlign val="superscript"/>
        <sz val="11"/>
        <rFont val="Arial"/>
        <family val="2"/>
      </rPr>
      <t>-7</t>
    </r>
    <phoneticPr fontId="1" type="noConversion"/>
  </si>
  <si>
    <r>
      <t>2.6×10</t>
    </r>
    <r>
      <rPr>
        <vertAlign val="superscript"/>
        <sz val="11"/>
        <rFont val="Arial"/>
        <family val="2"/>
      </rPr>
      <t>-11</t>
    </r>
    <phoneticPr fontId="1" type="noConversion"/>
  </si>
  <si>
    <t>One-way ANOVA followed by Tukey’s multiple comparisons test</t>
  </si>
  <si>
    <t>Kruskal-Wallis test followed by Dunn’s multiple comparisons test</t>
  </si>
  <si>
    <t>Welch’s ANOVA followed by Games-Howell’s multiple comparisons test</t>
  </si>
  <si>
    <t>One-way ANOVA followed by Tukey’s multiple comparisons test</t>
    <phoneticPr fontId="1" type="noConversion"/>
  </si>
  <si>
    <t>Beta regression followed by Tukey-adjusted pairwise comparisons</t>
  </si>
  <si>
    <t>Negative Binomial regression followed by Tukey-adjusted pairwise comparisons</t>
  </si>
  <si>
    <t>ANCOVA followed by Tukey-adjusted pairwise comparisons</t>
  </si>
  <si>
    <t xml:space="preserve">ANCOVA followed by Tukey-adjusted pairwise comparisons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</si>
</sst>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 &quot;¥&quot;* #,##0.00_ ;_ &quot;¥&quot;* \-#,##0.00_ ;_ &quot;¥&quot;* &quot;-&quot;??_ ;_ @_ "/>
    <numFmt numFmtId="165" formatCode="_ * #,##0.00_ ;_ * \-#,##0.00_ ;_ * &quot;-&quot;??_ ;_ @_ "/>
    <numFmt numFmtId="166" formatCode="0.0000"/>
    <numFmt numFmtId="167" formatCode="0.0000_);[Red]\(0.0000\)"/>
    <numFmt numFmtId="168" formatCode="0.0000000_ "/>
    <numFmt numFmtId="169" formatCode="0.000000_ "/>
    <numFmt numFmtId="170" formatCode="0.000_);[Red]\(0.000\)"/>
    <numFmt numFmtId="171" formatCode="0.0000_ "/>
    <numFmt numFmtId="172" formatCode="0.0000000000000_ "/>
    <numFmt numFmtId="173" formatCode="0.00_ "/>
    <numFmt numFmtId="174" formatCode="0.000"/>
  </numFmts>
  <fonts count="7" x14ac:knownFonts="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vertAlign val="superscript"/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164" fontId="4" fillId="0" borderId="0" applyFont="0" applyFill="0" applyBorder="0" applyAlignment="0" applyProtection="0">
      <alignment vertical="center"/>
    </xf>
    <xf numFmtId="165" fontId="4" fillId="0" borderId="0" applyFont="0" applyFill="0" applyBorder="0" applyAlignment="0" applyProtection="0">
      <alignment vertical="center"/>
    </xf>
  </cellStyleXfs>
  <cellXfs count="63">
    <xf numFmtId="0" fontId="0" fillId="0" borderId="0" xfId="0"/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0" fontId="3" fillId="0" borderId="0" xfId="0" applyFont="1"/>
    <xf numFmtId="167" fontId="3" fillId="0" borderId="10" xfId="0" applyNumberFormat="1" applyFont="1" applyBorder="1" applyAlignment="1">
      <alignment horizontal="center" vertical="center"/>
    </xf>
    <xf numFmtId="167" fontId="3" fillId="0" borderId="11" xfId="0" applyNumberFormat="1" applyFont="1" applyBorder="1" applyAlignment="1">
      <alignment horizontal="center" vertical="center"/>
    </xf>
    <xf numFmtId="167" fontId="3" fillId="0" borderId="12" xfId="0" applyNumberFormat="1" applyFont="1" applyBorder="1" applyAlignment="1">
      <alignment horizontal="center" vertical="center"/>
    </xf>
    <xf numFmtId="166" fontId="3" fillId="0" borderId="8" xfId="0" applyNumberFormat="1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 vertical="center"/>
    </xf>
    <xf numFmtId="171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167" fontId="3" fillId="0" borderId="3" xfId="0" applyNumberFormat="1" applyFont="1" applyBorder="1" applyAlignment="1">
      <alignment horizontal="center" vertical="center"/>
    </xf>
    <xf numFmtId="167" fontId="3" fillId="0" borderId="5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70" fontId="3" fillId="0" borderId="0" xfId="0" applyNumberFormat="1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0" fontId="3" fillId="0" borderId="0" xfId="1" applyNumberFormat="1" applyFont="1" applyAlignment="1">
      <alignment horizontal="center" vertical="center"/>
    </xf>
    <xf numFmtId="167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69" fontId="3" fillId="0" borderId="0" xfId="0" applyNumberFormat="1" applyFont="1" applyAlignment="1">
      <alignment horizontal="center" vertical="center"/>
    </xf>
    <xf numFmtId="166" fontId="3" fillId="0" borderId="7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  <xf numFmtId="172" fontId="3" fillId="0" borderId="0" xfId="0" applyNumberFormat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11" fontId="5" fillId="0" borderId="0" xfId="0" applyNumberFormat="1" applyFont="1"/>
    <xf numFmtId="173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4" fontId="3" fillId="0" borderId="1" xfId="0" applyNumberFormat="1" applyFont="1" applyBorder="1" applyAlignment="1">
      <alignment horizontal="center" vertical="center"/>
    </xf>
    <xf numFmtId="174" fontId="3" fillId="0" borderId="7" xfId="0" applyNumberFormat="1" applyFont="1" applyBorder="1" applyAlignment="1">
      <alignment horizontal="center" vertical="center"/>
    </xf>
    <xf numFmtId="174" fontId="3" fillId="0" borderId="2" xfId="0" applyNumberFormat="1" applyFont="1" applyBorder="1" applyAlignment="1">
      <alignment horizontal="center" vertical="center"/>
    </xf>
    <xf numFmtId="174" fontId="3" fillId="0" borderId="3" xfId="0" applyNumberFormat="1" applyFont="1" applyBorder="1" applyAlignment="1">
      <alignment horizontal="center" vertical="center"/>
    </xf>
    <xf numFmtId="174" fontId="3" fillId="0" borderId="0" xfId="0" applyNumberFormat="1" applyFont="1" applyAlignment="1">
      <alignment horizontal="center" vertical="center"/>
    </xf>
    <xf numFmtId="174" fontId="3" fillId="0" borderId="4" xfId="0" applyNumberFormat="1" applyFont="1" applyBorder="1" applyAlignment="1">
      <alignment horizontal="center" vertical="center"/>
    </xf>
    <xf numFmtId="174" fontId="3" fillId="0" borderId="5" xfId="0" applyNumberFormat="1" applyFont="1" applyBorder="1" applyAlignment="1">
      <alignment horizontal="center" vertical="center"/>
    </xf>
    <xf numFmtId="174" fontId="3" fillId="0" borderId="8" xfId="0" applyNumberFormat="1" applyFont="1" applyBorder="1" applyAlignment="1">
      <alignment horizontal="center" vertical="center"/>
    </xf>
    <xf numFmtId="174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167" fontId="3" fillId="0" borderId="13" xfId="0" applyNumberFormat="1" applyFont="1" applyBorder="1" applyAlignment="1">
      <alignment horizontal="center" vertical="center"/>
    </xf>
    <xf numFmtId="167" fontId="3" fillId="0" borderId="15" xfId="0" applyNumberFormat="1" applyFont="1" applyBorder="1" applyAlignment="1">
      <alignment horizontal="center" vertical="center"/>
    </xf>
    <xf numFmtId="167" fontId="3" fillId="0" borderId="14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5">
    <cellStyle name="Normal" xfId="0" builtinId="0"/>
    <cellStyle name="千位分隔 2" xfId="4" xr:uid="{3EB854CE-6B6F-45C9-9F5F-74D875B9053D}"/>
    <cellStyle name="常规 2" xfId="1" xr:uid="{B8A529DF-6BD3-4395-9B0E-F98EE53A3D4E}"/>
    <cellStyle name="標準 2" xfId="2" xr:uid="{202538EC-8F5E-444A-9E51-72A021ED67B3}"/>
    <cellStyle name="货币 2" xfId="3" xr:uid="{46C873E3-22F4-474F-8D44-9E5F6EF65B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AB05F-8F4B-4839-BECF-97FBEFC4F44C}">
  <dimension ref="A2:AO329"/>
  <sheetViews>
    <sheetView tabSelected="1" topLeftCell="K305" zoomScale="133" zoomScaleNormal="133" workbookViewId="0">
      <selection activeCell="P328" sqref="P328"/>
    </sheetView>
  </sheetViews>
  <sheetFormatPr baseColWidth="10" defaultColWidth="8.6640625" defaultRowHeight="14" x14ac:dyDescent="0.2"/>
  <cols>
    <col min="1" max="1" width="8.6640625" style="2" customWidth="1"/>
    <col min="2" max="2" width="7.5" style="2" customWidth="1"/>
    <col min="3" max="3" width="8.6640625" style="2"/>
    <col min="4" max="4" width="8.1640625" style="2" customWidth="1"/>
    <col min="5" max="5" width="29.5" style="2" customWidth="1"/>
    <col min="6" max="6" width="12.83203125" style="2" customWidth="1"/>
    <col min="7" max="7" width="15.1640625" style="2" customWidth="1"/>
    <col min="8" max="8" width="13.33203125" style="2" customWidth="1"/>
    <col min="9" max="9" width="10.6640625" style="2" customWidth="1"/>
    <col min="10" max="10" width="32.6640625" style="2" customWidth="1"/>
    <col min="11" max="11" width="18.5" style="2" customWidth="1"/>
    <col min="12" max="12" width="15" style="2" customWidth="1"/>
    <col min="13" max="15" width="8.6640625" style="2"/>
    <col min="16" max="16" width="33.33203125" style="2" customWidth="1"/>
    <col min="17" max="18" width="10.5" style="2" customWidth="1"/>
    <col min="19" max="19" width="11.6640625" style="2" customWidth="1"/>
    <col min="20" max="20" width="11" style="2" customWidth="1"/>
    <col min="21" max="31" width="8.6640625" style="2"/>
    <col min="32" max="32" width="10.1640625" style="2" customWidth="1"/>
    <col min="33" max="33" width="11.33203125" style="2" bestFit="1" customWidth="1"/>
    <col min="34" max="34" width="9.83203125" style="2" bestFit="1" customWidth="1"/>
    <col min="35" max="36" width="8.6640625" style="2"/>
    <col min="37" max="37" width="9.83203125" style="2" bestFit="1" customWidth="1"/>
    <col min="38" max="39" width="8.6640625" style="2"/>
    <col min="40" max="40" width="9.83203125" style="2" bestFit="1" customWidth="1"/>
    <col min="41" max="16384" width="8.6640625" style="2"/>
  </cols>
  <sheetData>
    <row r="2" spans="1:12" x14ac:dyDescent="0.2">
      <c r="A2" s="42" t="s">
        <v>31</v>
      </c>
      <c r="E2" s="30" t="s">
        <v>31</v>
      </c>
      <c r="J2" s="30" t="s">
        <v>31</v>
      </c>
    </row>
    <row r="3" spans="1:12" ht="30" x14ac:dyDescent="0.2">
      <c r="A3" s="31" t="s">
        <v>9</v>
      </c>
      <c r="B3" s="32" t="s">
        <v>10</v>
      </c>
      <c r="C3" s="33" t="s">
        <v>13</v>
      </c>
      <c r="E3" s="5"/>
      <c r="F3" s="3" t="s">
        <v>2</v>
      </c>
      <c r="G3" s="3" t="s">
        <v>3</v>
      </c>
      <c r="H3" s="4" t="s">
        <v>17</v>
      </c>
      <c r="J3" s="45" t="s">
        <v>60</v>
      </c>
      <c r="K3" s="3" t="s">
        <v>24</v>
      </c>
      <c r="L3" s="4" t="s">
        <v>21</v>
      </c>
    </row>
    <row r="4" spans="1:12" x14ac:dyDescent="0.2">
      <c r="A4" s="5">
        <v>26.8</v>
      </c>
      <c r="B4" s="3">
        <v>23.1</v>
      </c>
      <c r="C4" s="4">
        <v>26</v>
      </c>
      <c r="E4" s="6" t="s">
        <v>0</v>
      </c>
      <c r="F4" s="10">
        <f>AVERAGE(A4:A13)</f>
        <v>31.409999999999997</v>
      </c>
      <c r="G4" s="10">
        <f>AVERAGE(B4:B13)</f>
        <v>25.139999999999997</v>
      </c>
      <c r="H4" s="11">
        <f>AVERAGE(C4:C13)</f>
        <v>27.139999999999997</v>
      </c>
      <c r="J4" s="6" t="s">
        <v>14</v>
      </c>
      <c r="K4" s="2">
        <v>5.9999999999999995E-4</v>
      </c>
      <c r="L4" s="25">
        <v>6.27</v>
      </c>
    </row>
    <row r="5" spans="1:12" x14ac:dyDescent="0.2">
      <c r="A5" s="6">
        <v>36.200000000000003</v>
      </c>
      <c r="B5" s="2">
        <v>23.8</v>
      </c>
      <c r="C5" s="25">
        <v>28</v>
      </c>
      <c r="E5" s="7" t="s">
        <v>1</v>
      </c>
      <c r="F5" s="16">
        <f>STDEV(A4:A13)/SQRT(COUNT(A4:A13))</f>
        <v>1.1153923076657875</v>
      </c>
      <c r="G5" s="16">
        <f>STDEV(B4:B13)/SQRT(COUNT(B4:B13))</f>
        <v>0.62985007034302298</v>
      </c>
      <c r="H5" s="17">
        <f>STDEV(C4:C13)/SQRT(COUNT(C4:C13))</f>
        <v>0.56316565551847664</v>
      </c>
      <c r="J5" s="6" t="s">
        <v>15</v>
      </c>
      <c r="K5" s="2">
        <v>1.1599999999999999E-2</v>
      </c>
      <c r="L5" s="25">
        <v>4.2699999999999996</v>
      </c>
    </row>
    <row r="6" spans="1:12" x14ac:dyDescent="0.2">
      <c r="A6" s="6">
        <v>26.6</v>
      </c>
      <c r="B6" s="2">
        <v>22.6</v>
      </c>
      <c r="C6" s="25">
        <v>28.4</v>
      </c>
      <c r="J6" s="7" t="s">
        <v>16</v>
      </c>
      <c r="K6" s="26">
        <v>7.2099999999999997E-2</v>
      </c>
      <c r="L6" s="27">
        <v>-2</v>
      </c>
    </row>
    <row r="7" spans="1:12" x14ac:dyDescent="0.2">
      <c r="A7" s="6">
        <v>30.4</v>
      </c>
      <c r="B7" s="2">
        <v>23.2</v>
      </c>
      <c r="C7" s="25">
        <v>30.8</v>
      </c>
    </row>
    <row r="8" spans="1:12" x14ac:dyDescent="0.2">
      <c r="A8" s="6">
        <v>29.5</v>
      </c>
      <c r="B8" s="2">
        <v>28.8</v>
      </c>
      <c r="C8" s="25">
        <v>27.4</v>
      </c>
    </row>
    <row r="9" spans="1:12" x14ac:dyDescent="0.2">
      <c r="A9" s="6">
        <v>28.6</v>
      </c>
      <c r="B9" s="2">
        <v>25</v>
      </c>
      <c r="C9" s="25">
        <v>27.1</v>
      </c>
    </row>
    <row r="10" spans="1:12" x14ac:dyDescent="0.2">
      <c r="A10" s="6">
        <v>35.5</v>
      </c>
      <c r="B10" s="2">
        <v>26.2</v>
      </c>
      <c r="C10" s="25">
        <v>26.3</v>
      </c>
    </row>
    <row r="11" spans="1:12" x14ac:dyDescent="0.2">
      <c r="A11" s="6">
        <v>34.299999999999997</v>
      </c>
      <c r="B11" s="2">
        <v>27.2</v>
      </c>
      <c r="C11" s="25">
        <v>24</v>
      </c>
    </row>
    <row r="12" spans="1:12" x14ac:dyDescent="0.2">
      <c r="A12" s="6">
        <v>33.9</v>
      </c>
      <c r="B12" s="2">
        <v>25.8</v>
      </c>
      <c r="C12" s="25">
        <v>27.2</v>
      </c>
    </row>
    <row r="13" spans="1:12" x14ac:dyDescent="0.2">
      <c r="A13" s="7">
        <v>32.299999999999997</v>
      </c>
      <c r="B13" s="26">
        <v>25.7</v>
      </c>
      <c r="C13" s="27">
        <v>26.2</v>
      </c>
    </row>
    <row r="16" spans="1:12" x14ac:dyDescent="0.2">
      <c r="A16" s="36" t="s">
        <v>32</v>
      </c>
      <c r="E16" s="2" t="s">
        <v>32</v>
      </c>
      <c r="J16" s="2" t="s">
        <v>32</v>
      </c>
    </row>
    <row r="17" spans="1:12" ht="30" x14ac:dyDescent="0.2">
      <c r="A17" s="31" t="s">
        <v>9</v>
      </c>
      <c r="B17" s="32" t="s">
        <v>10</v>
      </c>
      <c r="C17" s="33" t="s">
        <v>13</v>
      </c>
      <c r="E17" s="5"/>
      <c r="F17" s="3" t="s">
        <v>2</v>
      </c>
      <c r="G17" s="3" t="s">
        <v>3</v>
      </c>
      <c r="H17" s="4" t="s">
        <v>17</v>
      </c>
      <c r="J17" s="45" t="s">
        <v>62</v>
      </c>
      <c r="K17" s="3" t="s">
        <v>24</v>
      </c>
      <c r="L17" s="4" t="s">
        <v>26</v>
      </c>
    </row>
    <row r="18" spans="1:12" ht="15" x14ac:dyDescent="0.2">
      <c r="A18" s="5">
        <v>18.6677</v>
      </c>
      <c r="B18" s="3">
        <v>14.547800000000001</v>
      </c>
      <c r="C18" s="4">
        <v>14.441800000000001</v>
      </c>
      <c r="E18" s="6" t="s">
        <v>0</v>
      </c>
      <c r="F18" s="10">
        <f>AVERAGE(A18:A27)</f>
        <v>25.656059999999997</v>
      </c>
      <c r="G18" s="10">
        <f>AVERAGE(B18:B27)</f>
        <v>14.734260000000001</v>
      </c>
      <c r="H18" s="11">
        <f>AVERAGE(C18:C27)</f>
        <v>17.05228</v>
      </c>
      <c r="J18" s="6" t="s">
        <v>14</v>
      </c>
      <c r="K18" s="2" t="s">
        <v>57</v>
      </c>
      <c r="L18" s="11">
        <v>0.68440000000000001</v>
      </c>
    </row>
    <row r="19" spans="1:12" ht="15" x14ac:dyDescent="0.2">
      <c r="A19" s="6">
        <v>26.744199999999999</v>
      </c>
      <c r="B19" s="2">
        <v>18.0763</v>
      </c>
      <c r="C19" s="25">
        <v>20.6248</v>
      </c>
      <c r="E19" s="7" t="s">
        <v>1</v>
      </c>
      <c r="F19" s="16">
        <f>STDEV(A18:A27)/SQRT(COUNT(A18:A27))</f>
        <v>1.1628297453673624</v>
      </c>
      <c r="G19" s="16">
        <f t="shared" ref="G19:H19" si="0">STDEV(B18:B27)/SQRT(COUNT(B18:B27))</f>
        <v>0.83112573299377912</v>
      </c>
      <c r="H19" s="17">
        <f t="shared" si="0"/>
        <v>1.4353687149842582</v>
      </c>
      <c r="J19" s="6" t="s">
        <v>15</v>
      </c>
      <c r="K19" s="2" t="s">
        <v>56</v>
      </c>
      <c r="L19" s="11">
        <v>0.53010000000000002</v>
      </c>
    </row>
    <row r="20" spans="1:12" x14ac:dyDescent="0.2">
      <c r="A20" s="6">
        <v>23.082599999999999</v>
      </c>
      <c r="B20" s="2">
        <v>12.832100000000001</v>
      </c>
      <c r="C20" s="25">
        <v>18.6768</v>
      </c>
      <c r="J20" s="7" t="s">
        <v>16</v>
      </c>
      <c r="K20" s="26">
        <v>0.33229999999999998</v>
      </c>
      <c r="L20" s="17">
        <v>-0.15429999999999999</v>
      </c>
    </row>
    <row r="21" spans="1:12" x14ac:dyDescent="0.2">
      <c r="A21" s="6">
        <v>27.296399999999998</v>
      </c>
      <c r="B21" s="2">
        <v>11.590999999999999</v>
      </c>
      <c r="C21" s="25">
        <v>26.841899999999999</v>
      </c>
    </row>
    <row r="22" spans="1:12" x14ac:dyDescent="0.2">
      <c r="A22" s="6">
        <v>22.4588</v>
      </c>
      <c r="B22" s="2">
        <v>13.916600000000001</v>
      </c>
      <c r="C22" s="25">
        <v>16.697199999999999</v>
      </c>
    </row>
    <row r="23" spans="1:12" x14ac:dyDescent="0.2">
      <c r="A23" s="6">
        <v>23.931000000000001</v>
      </c>
      <c r="B23" s="2">
        <v>18.6982</v>
      </c>
      <c r="C23" s="25">
        <v>17.972999999999999</v>
      </c>
    </row>
    <row r="24" spans="1:12" x14ac:dyDescent="0.2">
      <c r="A24" s="6">
        <v>27.596599999999999</v>
      </c>
      <c r="B24" s="2">
        <v>17.185700000000001</v>
      </c>
      <c r="C24" s="25">
        <v>15.062799999999999</v>
      </c>
    </row>
    <row r="25" spans="1:12" x14ac:dyDescent="0.15">
      <c r="A25" s="6">
        <v>29.3353</v>
      </c>
      <c r="B25" s="2">
        <v>12.1234</v>
      </c>
      <c r="C25" s="25">
        <v>13.3277</v>
      </c>
      <c r="J25" s="12"/>
      <c r="K25" s="12"/>
    </row>
    <row r="26" spans="1:12" x14ac:dyDescent="0.15">
      <c r="A26" s="6">
        <v>31.277000000000001</v>
      </c>
      <c r="B26" s="2">
        <v>16.142499999999998</v>
      </c>
      <c r="C26" s="25">
        <v>16.788599999999999</v>
      </c>
      <c r="J26" s="12"/>
      <c r="K26" s="12"/>
    </row>
    <row r="27" spans="1:12" x14ac:dyDescent="0.2">
      <c r="A27" s="7">
        <v>26.170999999999999</v>
      </c>
      <c r="B27" s="26">
        <v>12.228999999999999</v>
      </c>
      <c r="C27" s="27">
        <v>10.088200000000001</v>
      </c>
    </row>
    <row r="30" spans="1:12" x14ac:dyDescent="0.2">
      <c r="A30" s="36" t="s">
        <v>33</v>
      </c>
      <c r="E30" s="2" t="s">
        <v>33</v>
      </c>
      <c r="J30" s="2" t="s">
        <v>33</v>
      </c>
    </row>
    <row r="31" spans="1:12" ht="30" x14ac:dyDescent="0.2">
      <c r="A31" s="31" t="s">
        <v>9</v>
      </c>
      <c r="B31" s="32" t="s">
        <v>10</v>
      </c>
      <c r="C31" s="33" t="s">
        <v>13</v>
      </c>
      <c r="E31" s="5"/>
      <c r="F31" s="3" t="s">
        <v>2</v>
      </c>
      <c r="G31" s="3" t="s">
        <v>3</v>
      </c>
      <c r="H31" s="4" t="s">
        <v>17</v>
      </c>
      <c r="J31" s="45" t="s">
        <v>62</v>
      </c>
      <c r="K31" s="3" t="s">
        <v>24</v>
      </c>
      <c r="L31" s="4" t="s">
        <v>26</v>
      </c>
    </row>
    <row r="32" spans="1:12" ht="15" x14ac:dyDescent="0.2">
      <c r="A32" s="5">
        <v>81.332300000000004</v>
      </c>
      <c r="B32" s="3">
        <v>85.452200000000005</v>
      </c>
      <c r="C32" s="4">
        <v>85.558199999999999</v>
      </c>
      <c r="E32" s="6" t="s">
        <v>0</v>
      </c>
      <c r="F32" s="10">
        <f>AVERAGE(A32:A41)</f>
        <v>74.343940000000003</v>
      </c>
      <c r="G32" s="10">
        <f>AVERAGE(B32:B41)</f>
        <v>85.265739999999994</v>
      </c>
      <c r="H32" s="11">
        <f>AVERAGE(C32:C41)</f>
        <v>82.947720000000004</v>
      </c>
      <c r="J32" s="6" t="s">
        <v>14</v>
      </c>
      <c r="K32" s="2" t="s">
        <v>57</v>
      </c>
      <c r="L32" s="11">
        <v>-0.68435000000000001</v>
      </c>
    </row>
    <row r="33" spans="1:14" ht="15" x14ac:dyDescent="0.2">
      <c r="A33" s="6">
        <v>73.255799999999994</v>
      </c>
      <c r="B33" s="2">
        <v>81.923699999999997</v>
      </c>
      <c r="C33" s="25">
        <v>79.375200000000007</v>
      </c>
      <c r="E33" s="7" t="s">
        <v>1</v>
      </c>
      <c r="F33" s="16">
        <f>STDEV(A32:A41)/SQRT(COUNT(A32:A41))</f>
        <v>1.1628297453673571</v>
      </c>
      <c r="G33" s="16">
        <f t="shared" ref="G33:H33" si="1">STDEV(B32:B41)/SQRT(COUNT(B32:B41))</f>
        <v>0.83112573299377801</v>
      </c>
      <c r="H33" s="17">
        <f t="shared" si="1"/>
        <v>1.4353687149842562</v>
      </c>
      <c r="J33" s="6" t="s">
        <v>15</v>
      </c>
      <c r="K33" s="2" t="s">
        <v>56</v>
      </c>
      <c r="L33" s="11">
        <v>-0.53012999999999999</v>
      </c>
    </row>
    <row r="34" spans="1:14" x14ac:dyDescent="0.2">
      <c r="A34" s="6">
        <v>76.917400000000001</v>
      </c>
      <c r="B34" s="2">
        <v>87.167900000000003</v>
      </c>
      <c r="C34" s="25">
        <v>81.3232</v>
      </c>
      <c r="J34" s="7" t="s">
        <v>16</v>
      </c>
      <c r="K34" s="26">
        <v>0.33229999999999998</v>
      </c>
      <c r="L34" s="17">
        <v>0.15423000000000001</v>
      </c>
    </row>
    <row r="35" spans="1:14" x14ac:dyDescent="0.2">
      <c r="A35" s="6">
        <v>72.703599999999994</v>
      </c>
      <c r="B35" s="2">
        <v>88.409000000000006</v>
      </c>
      <c r="C35" s="25">
        <v>73.158100000000005</v>
      </c>
    </row>
    <row r="36" spans="1:14" x14ac:dyDescent="0.2">
      <c r="A36" s="6">
        <v>77.541200000000003</v>
      </c>
      <c r="B36" s="2">
        <v>86.083399999999997</v>
      </c>
      <c r="C36" s="25">
        <v>83.302800000000005</v>
      </c>
    </row>
    <row r="37" spans="1:14" x14ac:dyDescent="0.15">
      <c r="A37" s="6">
        <v>76.069000000000003</v>
      </c>
      <c r="B37" s="2">
        <v>81.3018</v>
      </c>
      <c r="C37" s="25">
        <v>82.027000000000001</v>
      </c>
      <c r="J37" s="12"/>
      <c r="K37" s="12"/>
    </row>
    <row r="38" spans="1:14" x14ac:dyDescent="0.15">
      <c r="A38" s="6">
        <v>72.403400000000005</v>
      </c>
      <c r="B38" s="2">
        <v>82.814300000000003</v>
      </c>
      <c r="C38" s="25">
        <v>84.937200000000004</v>
      </c>
      <c r="J38" s="12"/>
      <c r="K38" s="12"/>
    </row>
    <row r="39" spans="1:14" x14ac:dyDescent="0.2">
      <c r="A39" s="6">
        <v>70.664699999999996</v>
      </c>
      <c r="B39" s="2">
        <v>87.876599999999996</v>
      </c>
      <c r="C39" s="25">
        <v>86.672300000000007</v>
      </c>
    </row>
    <row r="40" spans="1:14" x14ac:dyDescent="0.2">
      <c r="A40" s="6">
        <v>68.722999999999999</v>
      </c>
      <c r="B40" s="2">
        <v>83.857500000000002</v>
      </c>
      <c r="C40" s="25">
        <v>83.211399999999998</v>
      </c>
    </row>
    <row r="41" spans="1:14" x14ac:dyDescent="0.2">
      <c r="A41" s="7">
        <v>73.828999999999994</v>
      </c>
      <c r="B41" s="26">
        <v>87.771000000000001</v>
      </c>
      <c r="C41" s="27">
        <v>89.911799999999999</v>
      </c>
    </row>
    <row r="44" spans="1:14" x14ac:dyDescent="0.2">
      <c r="A44" s="36" t="s">
        <v>34</v>
      </c>
      <c r="E44" s="2" t="s">
        <v>34</v>
      </c>
      <c r="J44" s="2" t="s">
        <v>34</v>
      </c>
    </row>
    <row r="45" spans="1:14" ht="30" x14ac:dyDescent="0.2">
      <c r="A45" s="31" t="s">
        <v>9</v>
      </c>
      <c r="B45" s="32" t="s">
        <v>10</v>
      </c>
      <c r="C45" s="33" t="s">
        <v>13</v>
      </c>
      <c r="E45" s="5"/>
      <c r="F45" s="3" t="s">
        <v>2</v>
      </c>
      <c r="G45" s="3" t="s">
        <v>3</v>
      </c>
      <c r="H45" s="4" t="s">
        <v>17</v>
      </c>
      <c r="J45" s="45" t="s">
        <v>58</v>
      </c>
      <c r="K45" s="3" t="s">
        <v>24</v>
      </c>
      <c r="L45" s="4" t="s">
        <v>20</v>
      </c>
    </row>
    <row r="46" spans="1:14" ht="15" x14ac:dyDescent="0.15">
      <c r="A46" s="46">
        <v>6.8741300000000001</v>
      </c>
      <c r="B46" s="47">
        <v>22.7912</v>
      </c>
      <c r="C46" s="48">
        <v>21.0654</v>
      </c>
      <c r="E46" s="6" t="s">
        <v>0</v>
      </c>
      <c r="F46" s="10">
        <f>AVERAGE(A46:A55)</f>
        <v>12.989147000000003</v>
      </c>
      <c r="G46" s="10">
        <f>AVERAGE(B46:B55)</f>
        <v>22.800949999999997</v>
      </c>
      <c r="H46" s="11">
        <f>AVERAGE(C46:C55)</f>
        <v>19.189730000000001</v>
      </c>
      <c r="J46" s="6" t="s">
        <v>14</v>
      </c>
      <c r="K46" s="2" t="s">
        <v>55</v>
      </c>
      <c r="L46" s="25">
        <v>-9.8119999999999994</v>
      </c>
      <c r="N46" s="43"/>
    </row>
    <row r="47" spans="1:14" x14ac:dyDescent="0.2">
      <c r="A47" s="49">
        <v>18.3505</v>
      </c>
      <c r="B47" s="50">
        <v>20.523299999999999</v>
      </c>
      <c r="C47" s="51">
        <v>22.089500000000001</v>
      </c>
      <c r="E47" s="7" t="s">
        <v>1</v>
      </c>
      <c r="F47" s="16">
        <f>STDEV(A46:A55)/SQRT(COUNT(A46:A55))</f>
        <v>1.173218579219905</v>
      </c>
      <c r="G47" s="16">
        <f t="shared" ref="G47:H47" si="2">STDEV(B46:B55)/SQRT(COUNT(B46:B55))</f>
        <v>0.73855375780417409</v>
      </c>
      <c r="H47" s="17">
        <f t="shared" si="2"/>
        <v>1.6432526561027936</v>
      </c>
      <c r="J47" s="6" t="s">
        <v>15</v>
      </c>
      <c r="K47" s="2">
        <v>4.1999999999999997E-3</v>
      </c>
      <c r="L47" s="25">
        <v>-6.2009999999999996</v>
      </c>
    </row>
    <row r="48" spans="1:14" x14ac:dyDescent="0.2">
      <c r="A48" s="49">
        <v>15.258900000000001</v>
      </c>
      <c r="B48" s="50">
        <v>25.737500000000001</v>
      </c>
      <c r="C48" s="51">
        <v>20.770499999999998</v>
      </c>
      <c r="J48" s="7" t="s">
        <v>16</v>
      </c>
      <c r="K48" s="26">
        <v>0.11799999999999999</v>
      </c>
      <c r="L48" s="27">
        <v>3.6110000000000002</v>
      </c>
    </row>
    <row r="49" spans="1:12" x14ac:dyDescent="0.2">
      <c r="A49" s="49">
        <v>7.2643399999999998</v>
      </c>
      <c r="B49" s="50">
        <v>23.628399999999999</v>
      </c>
      <c r="C49" s="51">
        <v>19.248799999999999</v>
      </c>
    </row>
    <row r="50" spans="1:12" x14ac:dyDescent="0.2">
      <c r="A50" s="49">
        <v>12.7285</v>
      </c>
      <c r="B50" s="50">
        <v>21.5214</v>
      </c>
      <c r="C50" s="51">
        <v>20.720800000000001</v>
      </c>
    </row>
    <row r="51" spans="1:12" x14ac:dyDescent="0.2">
      <c r="A51" s="49">
        <v>13.415800000000001</v>
      </c>
      <c r="B51" s="50">
        <v>19.1251</v>
      </c>
      <c r="C51" s="51">
        <v>30.004899999999999</v>
      </c>
    </row>
    <row r="52" spans="1:12" x14ac:dyDescent="0.2">
      <c r="A52" s="49">
        <v>10.8217</v>
      </c>
      <c r="B52" s="50">
        <v>26.6523</v>
      </c>
      <c r="C52" s="51">
        <v>18.0472</v>
      </c>
    </row>
    <row r="53" spans="1:12" x14ac:dyDescent="0.2">
      <c r="A53" s="49">
        <v>13.9184</v>
      </c>
      <c r="B53" s="50">
        <v>24.119599999999998</v>
      </c>
      <c r="C53" s="51">
        <v>14.9968</v>
      </c>
    </row>
    <row r="54" spans="1:12" x14ac:dyDescent="0.2">
      <c r="A54" s="49">
        <v>15.453900000000001</v>
      </c>
      <c r="B54" s="50">
        <v>21.105399999999999</v>
      </c>
      <c r="C54" s="51">
        <v>12.843</v>
      </c>
    </row>
    <row r="55" spans="1:12" x14ac:dyDescent="0.2">
      <c r="A55" s="52">
        <v>15.805300000000001</v>
      </c>
      <c r="B55" s="53">
        <v>22.805299999999999</v>
      </c>
      <c r="C55" s="54">
        <v>12.1104</v>
      </c>
    </row>
    <row r="58" spans="1:12" x14ac:dyDescent="0.2">
      <c r="A58" s="36" t="s">
        <v>35</v>
      </c>
      <c r="E58" s="2" t="s">
        <v>35</v>
      </c>
      <c r="J58" s="2" t="s">
        <v>35</v>
      </c>
    </row>
    <row r="59" spans="1:12" ht="30" x14ac:dyDescent="0.2">
      <c r="A59" s="31" t="s">
        <v>9</v>
      </c>
      <c r="B59" s="32" t="s">
        <v>10</v>
      </c>
      <c r="C59" s="33" t="s">
        <v>13</v>
      </c>
      <c r="E59" s="5"/>
      <c r="F59" s="3" t="s">
        <v>2</v>
      </c>
      <c r="G59" s="3" t="s">
        <v>3</v>
      </c>
      <c r="H59" s="4" t="s">
        <v>17</v>
      </c>
      <c r="J59" s="45" t="s">
        <v>58</v>
      </c>
      <c r="K59" s="3" t="s">
        <v>24</v>
      </c>
      <c r="L59" s="4" t="s">
        <v>20</v>
      </c>
    </row>
    <row r="60" spans="1:12" x14ac:dyDescent="0.2">
      <c r="A60" s="6">
        <v>5.9333310000000008</v>
      </c>
      <c r="B60" s="2">
        <v>126.9333</v>
      </c>
      <c r="C60" s="25">
        <v>36.999999000000003</v>
      </c>
      <c r="E60" s="6" t="s">
        <v>0</v>
      </c>
      <c r="F60" s="10">
        <f>AVERAGE(A60:A69)</f>
        <v>72.85993289999999</v>
      </c>
      <c r="G60" s="10">
        <f>AVERAGE(B60:B69)</f>
        <v>188.60642999999999</v>
      </c>
      <c r="H60" s="11">
        <f>AVERAGE(C60:C69)</f>
        <v>120.7998468</v>
      </c>
      <c r="J60" s="6" t="s">
        <v>14</v>
      </c>
      <c r="K60" s="2">
        <v>6.3E-3</v>
      </c>
      <c r="L60" s="25">
        <v>-115.7</v>
      </c>
    </row>
    <row r="61" spans="1:12" x14ac:dyDescent="0.2">
      <c r="A61" s="6">
        <v>115.13303999999999</v>
      </c>
      <c r="B61" s="2">
        <v>173.79989999999998</v>
      </c>
      <c r="C61" s="25">
        <v>26.600003999999998</v>
      </c>
      <c r="E61" s="7" t="s">
        <v>1</v>
      </c>
      <c r="F61" s="16">
        <f>STDEV(A60:A69)/SQRT(COUNT(A60:A69))</f>
        <v>20.156811096058657</v>
      </c>
      <c r="G61" s="16">
        <f t="shared" ref="G61:H61" si="3">STDEV(B60:B69)/SQRT(COUNT(B60:B69))</f>
        <v>26.670940383887842</v>
      </c>
      <c r="H61" s="17">
        <f t="shared" si="3"/>
        <v>25.562395867391992</v>
      </c>
      <c r="J61" s="6" t="s">
        <v>15</v>
      </c>
      <c r="K61" s="2">
        <v>0.35749999999999998</v>
      </c>
      <c r="L61" s="25">
        <v>-47.94</v>
      </c>
    </row>
    <row r="62" spans="1:12" x14ac:dyDescent="0.2">
      <c r="A62" s="6">
        <v>179.60004000000001</v>
      </c>
      <c r="B62" s="2">
        <v>93.999599999999987</v>
      </c>
      <c r="C62" s="25">
        <v>113.93297999999999</v>
      </c>
      <c r="J62" s="7" t="s">
        <v>16</v>
      </c>
      <c r="K62" s="26">
        <v>0.13819999999999999</v>
      </c>
      <c r="L62" s="27">
        <v>67.81</v>
      </c>
    </row>
    <row r="63" spans="1:12" x14ac:dyDescent="0.2">
      <c r="A63" s="6">
        <v>10.333296000000001</v>
      </c>
      <c r="B63" s="2">
        <v>162.53280000000004</v>
      </c>
      <c r="C63" s="25">
        <v>46.400003999999996</v>
      </c>
    </row>
    <row r="64" spans="1:12" x14ac:dyDescent="0.2">
      <c r="A64" s="6">
        <v>59.199903000000006</v>
      </c>
      <c r="B64" s="2">
        <v>265.26600000000002</v>
      </c>
      <c r="C64" s="25">
        <v>221.00004000000001</v>
      </c>
    </row>
    <row r="65" spans="1:12" x14ac:dyDescent="0.15">
      <c r="A65" s="6">
        <v>22.066596000000001</v>
      </c>
      <c r="B65" s="2">
        <v>353.60009999999994</v>
      </c>
      <c r="C65" s="25">
        <v>97.66655999999999</v>
      </c>
      <c r="J65" s="12"/>
      <c r="K65" s="12"/>
    </row>
    <row r="66" spans="1:12" x14ac:dyDescent="0.15">
      <c r="A66" s="6">
        <v>16.866603000000001</v>
      </c>
      <c r="B66" s="2">
        <v>112.26690000000001</v>
      </c>
      <c r="C66" s="25">
        <v>80.999900999999994</v>
      </c>
      <c r="J66" s="12"/>
      <c r="K66" s="12"/>
    </row>
    <row r="67" spans="1:12" x14ac:dyDescent="0.2">
      <c r="A67" s="6">
        <v>167.20001999999999</v>
      </c>
      <c r="B67" s="2">
        <v>221.20019999999997</v>
      </c>
      <c r="C67" s="25">
        <v>215.26596000000001</v>
      </c>
      <c r="G67" s="40"/>
    </row>
    <row r="68" spans="1:12" x14ac:dyDescent="0.2">
      <c r="A68" s="6">
        <v>66.799898999999996</v>
      </c>
      <c r="B68" s="2">
        <v>260.26559999999995</v>
      </c>
      <c r="C68" s="25">
        <v>120.86703000000001</v>
      </c>
    </row>
    <row r="69" spans="1:12" x14ac:dyDescent="0.2">
      <c r="A69" s="7">
        <v>85.466601000000011</v>
      </c>
      <c r="B69" s="26">
        <v>116.1999</v>
      </c>
      <c r="C69" s="27">
        <v>248.26599000000002</v>
      </c>
    </row>
    <row r="71" spans="1:12" x14ac:dyDescent="0.2">
      <c r="A71" s="36" t="s">
        <v>36</v>
      </c>
      <c r="E71" s="2" t="s">
        <v>36</v>
      </c>
      <c r="J71" s="2" t="s">
        <v>36</v>
      </c>
    </row>
    <row r="72" spans="1:12" ht="30" x14ac:dyDescent="0.2">
      <c r="A72" s="31" t="s">
        <v>9</v>
      </c>
      <c r="B72" s="32" t="s">
        <v>10</v>
      </c>
      <c r="C72" s="33" t="s">
        <v>13</v>
      </c>
      <c r="E72" s="5"/>
      <c r="F72" s="3" t="s">
        <v>2</v>
      </c>
      <c r="G72" s="3" t="s">
        <v>3</v>
      </c>
      <c r="H72" s="4" t="s">
        <v>17</v>
      </c>
      <c r="J72" s="45" t="s">
        <v>58</v>
      </c>
      <c r="K72" s="3" t="s">
        <v>24</v>
      </c>
      <c r="L72" s="4" t="s">
        <v>20</v>
      </c>
    </row>
    <row r="73" spans="1:12" x14ac:dyDescent="0.2">
      <c r="A73" s="6">
        <v>7.6143200000000002</v>
      </c>
      <c r="B73" s="2">
        <v>8.6651100000000003</v>
      </c>
      <c r="C73" s="25">
        <v>9.1680600000000005</v>
      </c>
      <c r="E73" s="6" t="s">
        <v>0</v>
      </c>
      <c r="F73" s="10">
        <f>AVERAGE(A73:A82)</f>
        <v>5.5392610000000007</v>
      </c>
      <c r="G73" s="10">
        <f>AVERAGE(B73:B82)</f>
        <v>9.2504150000000003</v>
      </c>
      <c r="H73" s="11">
        <f>AVERAGE(C73:C82)</f>
        <v>8.8171440000000008</v>
      </c>
      <c r="J73" s="6" t="s">
        <v>14</v>
      </c>
      <c r="K73" s="2">
        <v>1.66E-2</v>
      </c>
      <c r="L73" s="25">
        <v>-3.7109999999999999</v>
      </c>
    </row>
    <row r="74" spans="1:12" x14ac:dyDescent="0.2">
      <c r="A74" s="6">
        <v>6.5700399999999997</v>
      </c>
      <c r="B74" s="2">
        <v>4.5462699999999998</v>
      </c>
      <c r="C74" s="25">
        <v>5.4767400000000004</v>
      </c>
      <c r="E74" s="7" t="s">
        <v>1</v>
      </c>
      <c r="F74" s="16">
        <f>STDEV(A73:A82)/SQRT(COUNT(A73:A82))</f>
        <v>0.60206235242511785</v>
      </c>
      <c r="G74" s="16">
        <f t="shared" ref="G74:H74" si="4">STDEV(B73:B82)/SQRT(COUNT(B73:B82))</f>
        <v>0.87474671521945269</v>
      </c>
      <c r="H74" s="17">
        <f t="shared" si="4"/>
        <v>1.1039255871582416</v>
      </c>
      <c r="J74" s="6" t="s">
        <v>15</v>
      </c>
      <c r="K74" s="2">
        <v>3.6700000000000003E-2</v>
      </c>
      <c r="L74" s="25">
        <v>-3.278</v>
      </c>
    </row>
    <row r="75" spans="1:12" x14ac:dyDescent="0.2">
      <c r="A75" s="6">
        <v>4.8821700000000003</v>
      </c>
      <c r="B75" s="2">
        <v>9.5700199999999995</v>
      </c>
      <c r="C75" s="25">
        <v>16.2683</v>
      </c>
      <c r="J75" s="7" t="s">
        <v>16</v>
      </c>
      <c r="K75" s="26">
        <v>0.93610000000000004</v>
      </c>
      <c r="L75" s="27">
        <v>0.43330000000000002</v>
      </c>
    </row>
    <row r="76" spans="1:12" x14ac:dyDescent="0.2">
      <c r="A76" s="6">
        <v>2.2130800000000002</v>
      </c>
      <c r="B76" s="2">
        <v>10.282</v>
      </c>
      <c r="C76" s="25">
        <v>12.102399999999999</v>
      </c>
    </row>
    <row r="77" spans="1:12" x14ac:dyDescent="0.2">
      <c r="A77" s="6">
        <v>4.7455600000000002</v>
      </c>
      <c r="B77" s="2">
        <v>8.3450399999999991</v>
      </c>
      <c r="C77" s="25">
        <v>8.5436999999999994</v>
      </c>
    </row>
    <row r="78" spans="1:12" x14ac:dyDescent="0.2">
      <c r="A78" s="6">
        <v>8.92788</v>
      </c>
      <c r="B78" s="2">
        <v>6.5383100000000001</v>
      </c>
      <c r="C78" s="25">
        <v>5.06027</v>
      </c>
    </row>
    <row r="79" spans="1:12" x14ac:dyDescent="0.2">
      <c r="A79" s="6">
        <v>5.3205</v>
      </c>
      <c r="B79" s="2">
        <v>13.8415</v>
      </c>
      <c r="C79" s="25">
        <v>4.6738</v>
      </c>
    </row>
    <row r="80" spans="1:12" x14ac:dyDescent="0.2">
      <c r="A80" s="6">
        <v>4.7901499999999997</v>
      </c>
      <c r="B80" s="2">
        <v>12.813599999999999</v>
      </c>
      <c r="C80" s="25">
        <v>9.2410800000000002</v>
      </c>
    </row>
    <row r="81" spans="1:20" x14ac:dyDescent="0.2">
      <c r="A81" s="6">
        <v>6.3385100000000003</v>
      </c>
      <c r="B81" s="2">
        <v>10.196099999999999</v>
      </c>
      <c r="C81" s="25">
        <v>9.3423200000000008</v>
      </c>
    </row>
    <row r="82" spans="1:20" x14ac:dyDescent="0.2">
      <c r="A82" s="7">
        <v>3.9904000000000002</v>
      </c>
      <c r="B82" s="26">
        <v>7.7061999999999999</v>
      </c>
      <c r="C82" s="27">
        <v>8.2947699999999998</v>
      </c>
    </row>
    <row r="83" spans="1:20" ht="13.25" customHeight="1" x14ac:dyDescent="0.2">
      <c r="P83" s="2" t="s">
        <v>4</v>
      </c>
    </row>
    <row r="84" spans="1:20" ht="15.75" customHeight="1" x14ac:dyDescent="0.2">
      <c r="K84" s="29" t="s">
        <v>4</v>
      </c>
      <c r="L84" s="28"/>
      <c r="M84" s="28"/>
      <c r="P84" s="55" t="s">
        <v>63</v>
      </c>
      <c r="Q84" s="3" t="s">
        <v>24</v>
      </c>
      <c r="R84" s="4" t="s">
        <v>30</v>
      </c>
    </row>
    <row r="85" spans="1:20" x14ac:dyDescent="0.2">
      <c r="A85" s="36" t="s">
        <v>37</v>
      </c>
      <c r="K85" s="5"/>
      <c r="L85" s="3" t="s">
        <v>2</v>
      </c>
      <c r="M85" s="3" t="s">
        <v>3</v>
      </c>
      <c r="N85" s="4" t="s">
        <v>17</v>
      </c>
      <c r="P85" s="6" t="s">
        <v>14</v>
      </c>
      <c r="Q85" s="2">
        <v>5.11E-2</v>
      </c>
      <c r="R85" s="25">
        <v>-0.41789999999999999</v>
      </c>
    </row>
    <row r="86" spans="1:20" x14ac:dyDescent="0.2">
      <c r="A86" s="59" t="s">
        <v>4</v>
      </c>
      <c r="B86" s="59"/>
      <c r="C86" s="59"/>
      <c r="D86" s="59" t="s">
        <v>5</v>
      </c>
      <c r="E86" s="59"/>
      <c r="F86" s="59"/>
      <c r="G86" s="59" t="s">
        <v>6</v>
      </c>
      <c r="H86" s="59"/>
      <c r="I86" s="59"/>
      <c r="K86" s="6" t="s">
        <v>0</v>
      </c>
      <c r="L86" s="10">
        <f>AVERAGE(A88:A97)</f>
        <v>16</v>
      </c>
      <c r="M86" s="10">
        <f t="shared" ref="M86:N86" si="5">AVERAGE(B88:B97)</f>
        <v>24.3</v>
      </c>
      <c r="N86" s="11">
        <f t="shared" si="5"/>
        <v>21.6</v>
      </c>
      <c r="P86" s="6" t="s">
        <v>15</v>
      </c>
      <c r="Q86" s="2">
        <v>0.21920000000000001</v>
      </c>
      <c r="R86" s="25">
        <v>-0.30009999999999998</v>
      </c>
    </row>
    <row r="87" spans="1:20" x14ac:dyDescent="0.2">
      <c r="A87" s="31" t="s">
        <v>9</v>
      </c>
      <c r="B87" s="32" t="s">
        <v>10</v>
      </c>
      <c r="C87" s="33" t="s">
        <v>13</v>
      </c>
      <c r="D87" s="31" t="s">
        <v>9</v>
      </c>
      <c r="E87" s="32" t="s">
        <v>10</v>
      </c>
      <c r="F87" s="33" t="s">
        <v>13</v>
      </c>
      <c r="G87" s="31" t="s">
        <v>9</v>
      </c>
      <c r="H87" s="32" t="s">
        <v>10</v>
      </c>
      <c r="I87" s="33" t="s">
        <v>13</v>
      </c>
      <c r="K87" s="7" t="s">
        <v>1</v>
      </c>
      <c r="L87" s="16">
        <f>STDEV(A88:A97)/SQRT(COUNT(A88:A97))</f>
        <v>2.4312776705080625</v>
      </c>
      <c r="M87" s="16">
        <f t="shared" ref="M87:N87" si="6">STDEV(B88:B97)/SQRT(COUNT(B88:B97))</f>
        <v>2.9251780572585098</v>
      </c>
      <c r="N87" s="17">
        <f t="shared" si="6"/>
        <v>2.196967607104543</v>
      </c>
      <c r="P87" s="7" t="s">
        <v>16</v>
      </c>
      <c r="Q87" s="26">
        <v>0.77769999999999995</v>
      </c>
      <c r="R87" s="27">
        <v>0.11780000000000002</v>
      </c>
    </row>
    <row r="88" spans="1:20" x14ac:dyDescent="0.2">
      <c r="A88" s="5">
        <v>22</v>
      </c>
      <c r="B88" s="3">
        <v>27</v>
      </c>
      <c r="C88" s="4">
        <v>24</v>
      </c>
      <c r="D88" s="5">
        <v>4</v>
      </c>
      <c r="E88" s="3">
        <v>15</v>
      </c>
      <c r="F88" s="4">
        <v>6</v>
      </c>
      <c r="G88" s="5">
        <v>18</v>
      </c>
      <c r="H88" s="3">
        <v>12</v>
      </c>
      <c r="I88" s="4">
        <v>18</v>
      </c>
      <c r="K88" s="29"/>
      <c r="L88" s="23"/>
      <c r="M88" s="23"/>
      <c r="P88" s="2" t="s">
        <v>5</v>
      </c>
    </row>
    <row r="89" spans="1:20" ht="19.5" customHeight="1" x14ac:dyDescent="0.2">
      <c r="A89" s="6">
        <v>20</v>
      </c>
      <c r="B89" s="2">
        <v>10</v>
      </c>
      <c r="C89" s="25">
        <v>31</v>
      </c>
      <c r="D89" s="6">
        <v>4</v>
      </c>
      <c r="E89" s="2">
        <v>5</v>
      </c>
      <c r="F89" s="25">
        <v>6</v>
      </c>
      <c r="G89" s="6">
        <v>16</v>
      </c>
      <c r="H89" s="2">
        <v>5</v>
      </c>
      <c r="I89" s="25">
        <v>25</v>
      </c>
      <c r="K89" s="29" t="s">
        <v>22</v>
      </c>
      <c r="L89" s="28"/>
      <c r="M89" s="28"/>
      <c r="P89" s="55" t="s">
        <v>63</v>
      </c>
      <c r="Q89" s="3" t="s">
        <v>24</v>
      </c>
      <c r="R89" s="4" t="s">
        <v>30</v>
      </c>
    </row>
    <row r="90" spans="1:20" x14ac:dyDescent="0.2">
      <c r="A90" s="6">
        <v>10</v>
      </c>
      <c r="B90" s="2">
        <v>17</v>
      </c>
      <c r="C90" s="25">
        <v>22</v>
      </c>
      <c r="D90" s="6">
        <v>3</v>
      </c>
      <c r="E90" s="2">
        <v>7</v>
      </c>
      <c r="F90" s="25">
        <v>7</v>
      </c>
      <c r="G90" s="6">
        <v>7</v>
      </c>
      <c r="H90" s="2">
        <v>10</v>
      </c>
      <c r="I90" s="25">
        <v>15</v>
      </c>
      <c r="K90" s="5"/>
      <c r="L90" s="3" t="s">
        <v>2</v>
      </c>
      <c r="M90" s="3" t="s">
        <v>3</v>
      </c>
      <c r="N90" s="4" t="s">
        <v>17</v>
      </c>
      <c r="P90" s="34" t="s">
        <v>14</v>
      </c>
      <c r="Q90" s="2">
        <v>1E-4</v>
      </c>
      <c r="R90" s="25">
        <v>-0.98419999999999996</v>
      </c>
    </row>
    <row r="91" spans="1:20" x14ac:dyDescent="0.2">
      <c r="A91" s="6">
        <v>3</v>
      </c>
      <c r="B91" s="2">
        <v>17</v>
      </c>
      <c r="C91" s="25">
        <v>27</v>
      </c>
      <c r="D91" s="6">
        <v>1</v>
      </c>
      <c r="E91" s="2">
        <v>6</v>
      </c>
      <c r="F91" s="25">
        <v>15</v>
      </c>
      <c r="G91" s="6">
        <v>2</v>
      </c>
      <c r="H91" s="2">
        <v>11</v>
      </c>
      <c r="I91" s="25">
        <v>12</v>
      </c>
      <c r="K91" s="6" t="s">
        <v>0</v>
      </c>
      <c r="L91" s="10">
        <f>AVERAGE(D88:D97)</f>
        <v>3.7</v>
      </c>
      <c r="M91" s="10">
        <f t="shared" ref="M91:N91" si="7">AVERAGE(E88:E97)</f>
        <v>9.9</v>
      </c>
      <c r="N91" s="11">
        <f t="shared" si="7"/>
        <v>7.6</v>
      </c>
      <c r="P91" s="34" t="s">
        <v>15</v>
      </c>
      <c r="Q91" s="2">
        <v>9.2999999999999992E-3</v>
      </c>
      <c r="R91" s="25">
        <v>-0.7198</v>
      </c>
    </row>
    <row r="92" spans="1:20" x14ac:dyDescent="0.2">
      <c r="A92" s="6">
        <v>16</v>
      </c>
      <c r="B92" s="2">
        <v>35</v>
      </c>
      <c r="C92" s="25">
        <v>26</v>
      </c>
      <c r="D92" s="6">
        <v>1</v>
      </c>
      <c r="E92" s="2">
        <v>13</v>
      </c>
      <c r="F92" s="25">
        <v>10</v>
      </c>
      <c r="G92" s="6">
        <v>15</v>
      </c>
      <c r="H92" s="2">
        <v>22</v>
      </c>
      <c r="I92" s="25">
        <v>16</v>
      </c>
      <c r="K92" s="7" t="s">
        <v>1</v>
      </c>
      <c r="L92" s="16">
        <f>STDEV(D88:D97)/SQRT(COUNT(D88:D97))</f>
        <v>0.71569701845279621</v>
      </c>
      <c r="M92" s="16">
        <f>STDEV(E88:E97)/SQRT(COUNT(E88:E97))</f>
        <v>1.7729448195962931</v>
      </c>
      <c r="N92" s="17">
        <f>STDEV(F88:F97)/SQRT(COUNT(F88:F97))</f>
        <v>1.034944979750668</v>
      </c>
      <c r="P92" s="35" t="s">
        <v>16</v>
      </c>
      <c r="Q92" s="26">
        <v>0.41020000000000001</v>
      </c>
      <c r="R92" s="27">
        <v>0.26439999999999997</v>
      </c>
    </row>
    <row r="93" spans="1:20" x14ac:dyDescent="0.2">
      <c r="A93" s="6">
        <v>29</v>
      </c>
      <c r="B93" s="2">
        <v>17</v>
      </c>
      <c r="C93" s="25">
        <v>8</v>
      </c>
      <c r="D93" s="6">
        <v>9</v>
      </c>
      <c r="E93" s="2">
        <v>5</v>
      </c>
      <c r="F93" s="25">
        <v>3</v>
      </c>
      <c r="G93" s="6">
        <v>20</v>
      </c>
      <c r="H93" s="2">
        <v>12</v>
      </c>
      <c r="I93" s="25">
        <v>5</v>
      </c>
      <c r="K93" s="29"/>
      <c r="L93" s="23"/>
      <c r="M93" s="23"/>
      <c r="P93" s="2" t="s">
        <v>6</v>
      </c>
    </row>
    <row r="94" spans="1:20" ht="17.75" customHeight="1" x14ac:dyDescent="0.2">
      <c r="A94" s="6">
        <v>20</v>
      </c>
      <c r="B94" s="2">
        <v>34</v>
      </c>
      <c r="C94" s="25">
        <v>14</v>
      </c>
      <c r="D94" s="6">
        <v>5</v>
      </c>
      <c r="E94" s="2">
        <v>22</v>
      </c>
      <c r="F94" s="25">
        <v>5</v>
      </c>
      <c r="G94" s="6">
        <v>15</v>
      </c>
      <c r="H94" s="2">
        <v>12</v>
      </c>
      <c r="I94" s="25">
        <v>9</v>
      </c>
      <c r="K94" s="29" t="s">
        <v>23</v>
      </c>
      <c r="L94" s="28"/>
      <c r="M94" s="28"/>
      <c r="P94" s="55" t="s">
        <v>63</v>
      </c>
      <c r="Q94" s="3" t="s">
        <v>24</v>
      </c>
      <c r="R94" s="4" t="s">
        <v>30</v>
      </c>
    </row>
    <row r="95" spans="1:20" x14ac:dyDescent="0.2">
      <c r="A95" s="6">
        <v>11</v>
      </c>
      <c r="B95" s="2">
        <v>23</v>
      </c>
      <c r="C95" s="25">
        <v>18</v>
      </c>
      <c r="D95" s="6">
        <v>3</v>
      </c>
      <c r="E95" s="2">
        <v>9</v>
      </c>
      <c r="F95" s="25">
        <v>8</v>
      </c>
      <c r="G95" s="6">
        <v>8</v>
      </c>
      <c r="H95" s="2">
        <v>14</v>
      </c>
      <c r="I95" s="25">
        <v>10</v>
      </c>
      <c r="K95" s="5"/>
      <c r="L95" s="3" t="s">
        <v>2</v>
      </c>
      <c r="M95" s="3" t="s">
        <v>3</v>
      </c>
      <c r="N95" s="4" t="s">
        <v>17</v>
      </c>
      <c r="P95" s="34" t="s">
        <v>14</v>
      </c>
      <c r="Q95" s="2">
        <v>0.70399999999999996</v>
      </c>
      <c r="R95" s="25">
        <v>-0.15759999999999999</v>
      </c>
    </row>
    <row r="96" spans="1:20" x14ac:dyDescent="0.2">
      <c r="A96" s="6">
        <v>20</v>
      </c>
      <c r="B96" s="2">
        <v>38</v>
      </c>
      <c r="C96" s="25">
        <v>19</v>
      </c>
      <c r="D96" s="6">
        <v>4</v>
      </c>
      <c r="E96" s="2">
        <v>12</v>
      </c>
      <c r="F96" s="25">
        <v>7</v>
      </c>
      <c r="G96" s="6">
        <v>16</v>
      </c>
      <c r="H96" s="2">
        <v>26</v>
      </c>
      <c r="I96" s="25">
        <v>12</v>
      </c>
      <c r="K96" s="6" t="s">
        <v>0</v>
      </c>
      <c r="L96" s="10">
        <f>AVERAGE(G88:G97)</f>
        <v>12.3</v>
      </c>
      <c r="M96" s="10">
        <f t="shared" ref="M96:N96" si="8">AVERAGE(H88:H97)</f>
        <v>14.4</v>
      </c>
      <c r="N96" s="11">
        <f t="shared" si="8"/>
        <v>14</v>
      </c>
      <c r="P96" s="34" t="s">
        <v>15</v>
      </c>
      <c r="Q96" s="2">
        <v>0.79010000000000002</v>
      </c>
      <c r="R96" s="25">
        <v>-0.1295</v>
      </c>
      <c r="T96" s="10"/>
    </row>
    <row r="97" spans="1:24" x14ac:dyDescent="0.2">
      <c r="A97" s="7">
        <v>9</v>
      </c>
      <c r="B97" s="26">
        <v>25</v>
      </c>
      <c r="C97" s="27">
        <v>27</v>
      </c>
      <c r="D97" s="7">
        <v>3</v>
      </c>
      <c r="E97" s="26">
        <v>5</v>
      </c>
      <c r="F97" s="27">
        <v>9</v>
      </c>
      <c r="G97" s="7">
        <v>6</v>
      </c>
      <c r="H97" s="26">
        <v>20</v>
      </c>
      <c r="I97" s="27">
        <v>18</v>
      </c>
      <c r="K97" s="7" t="s">
        <v>1</v>
      </c>
      <c r="L97" s="16">
        <f>STDEV(G88:G97)/SQRT(COUNT(G88:G97))</f>
        <v>1.9035055380358974</v>
      </c>
      <c r="M97" s="16">
        <f>STDEV(H88:H97)/SQRT(COUNT(H88:H97))</f>
        <v>2.0011108026404849</v>
      </c>
      <c r="N97" s="17">
        <f t="shared" ref="N97" si="9">STDEV(I88:I97)/SQRT(COUNT(I88:I97))</f>
        <v>1.7888543819998317</v>
      </c>
      <c r="P97" s="35" t="s">
        <v>16</v>
      </c>
      <c r="Q97" s="26">
        <v>0.98850000000000005</v>
      </c>
      <c r="R97" s="27">
        <v>2.8099999999999986E-2</v>
      </c>
      <c r="T97" s="10"/>
    </row>
    <row r="98" spans="1:24" x14ac:dyDescent="0.2">
      <c r="T98" s="10"/>
    </row>
    <row r="100" spans="1:24" x14ac:dyDescent="0.2">
      <c r="A100" s="36" t="s">
        <v>38</v>
      </c>
      <c r="E100" s="2" t="s">
        <v>38</v>
      </c>
      <c r="J100" s="2" t="s">
        <v>38</v>
      </c>
    </row>
    <row r="101" spans="1:24" ht="30" x14ac:dyDescent="0.2">
      <c r="A101" s="31" t="s">
        <v>9</v>
      </c>
      <c r="B101" s="1" t="s">
        <v>10</v>
      </c>
      <c r="C101" s="33" t="s">
        <v>13</v>
      </c>
      <c r="E101" s="5"/>
      <c r="F101" s="3" t="s">
        <v>2</v>
      </c>
      <c r="G101" s="3" t="s">
        <v>3</v>
      </c>
      <c r="H101" s="4" t="s">
        <v>17</v>
      </c>
      <c r="J101" s="45" t="s">
        <v>62</v>
      </c>
      <c r="K101" s="3" t="s">
        <v>24</v>
      </c>
      <c r="L101" s="4" t="s">
        <v>26</v>
      </c>
    </row>
    <row r="102" spans="1:24" x14ac:dyDescent="0.2">
      <c r="A102" s="6">
        <v>18.181819999999998</v>
      </c>
      <c r="B102" s="8">
        <v>55.55556</v>
      </c>
      <c r="C102" s="25">
        <v>25</v>
      </c>
      <c r="E102" s="6" t="s">
        <v>0</v>
      </c>
      <c r="F102" s="10">
        <f>AVERAGE(A102:A111)</f>
        <v>24.440569</v>
      </c>
      <c r="G102" s="10">
        <f>AVERAGE(B102:B111)</f>
        <v>40.399602999999999</v>
      </c>
      <c r="H102" s="11">
        <f>AVERAGE(C102:C111)</f>
        <v>35.802428999999997</v>
      </c>
      <c r="J102" s="6" t="s">
        <v>14</v>
      </c>
      <c r="K102" s="2">
        <v>1.2999999999999999E-3</v>
      </c>
      <c r="L102" s="25">
        <v>-0.7419</v>
      </c>
      <c r="X102" s="36"/>
    </row>
    <row r="103" spans="1:24" x14ac:dyDescent="0.2">
      <c r="A103" s="6">
        <v>20</v>
      </c>
      <c r="B103" s="8">
        <v>50</v>
      </c>
      <c r="C103" s="25">
        <v>19.354839999999999</v>
      </c>
      <c r="E103" s="7" t="s">
        <v>1</v>
      </c>
      <c r="F103" s="16">
        <f>STDEV(A102:A111)/SQRT(COUNT(A102:A111))</f>
        <v>2.6882242721748271</v>
      </c>
      <c r="G103" s="16">
        <f>STDEV(B102:B111)/SQRT(COUNT(B102:B111))</f>
        <v>4.1716407996425406</v>
      </c>
      <c r="H103" s="17">
        <f>STDEV(C102:C111)/SQRT(COUNT(C102:C111))</f>
        <v>3.1359886059201547</v>
      </c>
      <c r="J103" s="6" t="s">
        <v>15</v>
      </c>
      <c r="K103" s="2">
        <v>2.52E-2</v>
      </c>
      <c r="L103" s="25">
        <v>-0.55779999999999996</v>
      </c>
    </row>
    <row r="104" spans="1:24" x14ac:dyDescent="0.2">
      <c r="A104" s="6">
        <v>30</v>
      </c>
      <c r="B104" s="8">
        <v>41.176470000000002</v>
      </c>
      <c r="C104" s="25">
        <v>31.818180000000002</v>
      </c>
      <c r="J104" s="7" t="s">
        <v>16</v>
      </c>
      <c r="K104" s="26">
        <v>0.63819999999999999</v>
      </c>
      <c r="L104" s="27">
        <v>0.18410000000000004</v>
      </c>
    </row>
    <row r="105" spans="1:24" x14ac:dyDescent="0.2">
      <c r="A105" s="6">
        <v>33.333329999999997</v>
      </c>
      <c r="B105" s="8">
        <v>35.294119999999999</v>
      </c>
      <c r="C105" s="25">
        <v>55.55556</v>
      </c>
    </row>
    <row r="106" spans="1:24" x14ac:dyDescent="0.2">
      <c r="A106" s="6">
        <v>6.25</v>
      </c>
      <c r="B106" s="8">
        <v>37.142859999999999</v>
      </c>
      <c r="C106" s="25">
        <v>38.461539999999999</v>
      </c>
    </row>
    <row r="107" spans="1:24" x14ac:dyDescent="0.15">
      <c r="A107" s="6">
        <v>31.034479999999999</v>
      </c>
      <c r="B107" s="8">
        <v>29.411760000000001</v>
      </c>
      <c r="C107" s="25">
        <v>37.5</v>
      </c>
      <c r="J107" s="12"/>
      <c r="K107" s="12"/>
    </row>
    <row r="108" spans="1:24" x14ac:dyDescent="0.15">
      <c r="A108" s="6">
        <v>25</v>
      </c>
      <c r="B108" s="8">
        <v>64.705879999999993</v>
      </c>
      <c r="C108" s="25">
        <v>35.714289999999998</v>
      </c>
      <c r="J108" s="12"/>
      <c r="K108" s="12"/>
    </row>
    <row r="109" spans="1:24" x14ac:dyDescent="0.15">
      <c r="A109" s="6">
        <v>27.272729999999999</v>
      </c>
      <c r="B109" s="8">
        <v>39.130429999999997</v>
      </c>
      <c r="C109" s="25">
        <v>44.44444</v>
      </c>
      <c r="J109" s="12"/>
      <c r="K109" s="12"/>
    </row>
    <row r="110" spans="1:24" x14ac:dyDescent="0.2">
      <c r="A110" s="6">
        <v>20</v>
      </c>
      <c r="B110" s="8">
        <v>31.578949999999999</v>
      </c>
      <c r="C110" s="25">
        <v>36.842109999999998</v>
      </c>
    </row>
    <row r="111" spans="1:24" x14ac:dyDescent="0.2">
      <c r="A111" s="7">
        <v>33.333329999999997</v>
      </c>
      <c r="B111" s="9">
        <v>20</v>
      </c>
      <c r="C111" s="27">
        <v>33.333329999999997</v>
      </c>
    </row>
    <row r="113" spans="1:12" x14ac:dyDescent="0.2">
      <c r="A113" s="36" t="s">
        <v>39</v>
      </c>
      <c r="E113" s="2" t="s">
        <v>39</v>
      </c>
      <c r="J113" s="2" t="s">
        <v>39</v>
      </c>
    </row>
    <row r="114" spans="1:12" ht="30" x14ac:dyDescent="0.2">
      <c r="A114" s="31" t="s">
        <v>9</v>
      </c>
      <c r="B114" s="1" t="s">
        <v>10</v>
      </c>
      <c r="C114" s="33" t="s">
        <v>13</v>
      </c>
      <c r="E114" s="5"/>
      <c r="F114" s="3" t="s">
        <v>2</v>
      </c>
      <c r="G114" s="3" t="s">
        <v>3</v>
      </c>
      <c r="H114" s="4" t="s">
        <v>17</v>
      </c>
      <c r="J114" s="45" t="s">
        <v>59</v>
      </c>
      <c r="K114" s="3" t="s">
        <v>24</v>
      </c>
      <c r="L114" s="4" t="s">
        <v>27</v>
      </c>
    </row>
    <row r="115" spans="1:12" x14ac:dyDescent="0.2">
      <c r="A115" s="6">
        <v>23.866599999999998</v>
      </c>
      <c r="B115" s="8">
        <v>99.4666</v>
      </c>
      <c r="C115" s="25">
        <v>33.666499999999999</v>
      </c>
      <c r="E115" s="5" t="s">
        <v>0</v>
      </c>
      <c r="F115" s="38">
        <f>AVERAGE(A115:A124)</f>
        <v>19.599990000000002</v>
      </c>
      <c r="G115" s="38">
        <f>AVERAGE(B115:B124)</f>
        <v>73.523170000000007</v>
      </c>
      <c r="H115" s="39">
        <f>AVERAGE(C115:C124)</f>
        <v>55.413159999999991</v>
      </c>
      <c r="J115" s="6" t="s">
        <v>14</v>
      </c>
      <c r="K115" s="2">
        <v>5.9999999999999995E-4</v>
      </c>
      <c r="L115" s="25">
        <v>-14.6</v>
      </c>
    </row>
    <row r="116" spans="1:12" x14ac:dyDescent="0.2">
      <c r="A116" s="6">
        <v>14.466699999999999</v>
      </c>
      <c r="B116" s="8">
        <v>70.4666</v>
      </c>
      <c r="C116" s="25">
        <v>24.066600000000001</v>
      </c>
      <c r="E116" s="7" t="s">
        <v>1</v>
      </c>
      <c r="F116" s="16">
        <f>STDEV(A115:A124)/SQRT(COUNT(A115:A124))</f>
        <v>2.995162527827159</v>
      </c>
      <c r="G116" s="16">
        <f t="shared" ref="G116:H116" si="10">STDEV(B115:B124)/SQRT(COUNT(B115:B124))</f>
        <v>13.82055497043001</v>
      </c>
      <c r="H116" s="17">
        <f t="shared" si="10"/>
        <v>9.3133869544769929</v>
      </c>
      <c r="J116" s="6" t="s">
        <v>15</v>
      </c>
      <c r="K116" s="2">
        <v>6.3E-3</v>
      </c>
      <c r="L116" s="25">
        <v>-12.1</v>
      </c>
    </row>
    <row r="117" spans="1:12" x14ac:dyDescent="0.2">
      <c r="A117" s="6">
        <v>11.8667</v>
      </c>
      <c r="B117" s="8">
        <v>25.7333</v>
      </c>
      <c r="C117" s="25">
        <v>81.832999999999998</v>
      </c>
      <c r="J117" s="7" t="s">
        <v>16</v>
      </c>
      <c r="K117" s="26" t="s">
        <v>18</v>
      </c>
      <c r="L117" s="27">
        <v>2.5</v>
      </c>
    </row>
    <row r="118" spans="1:12" x14ac:dyDescent="0.2">
      <c r="A118" s="6">
        <v>11.6</v>
      </c>
      <c r="B118" s="8">
        <v>33.6</v>
      </c>
      <c r="C118" s="25">
        <v>67.233099999999993</v>
      </c>
    </row>
    <row r="119" spans="1:12" x14ac:dyDescent="0.2">
      <c r="A119" s="6">
        <v>13.666700000000001</v>
      </c>
      <c r="B119" s="8">
        <v>60.866599999999998</v>
      </c>
      <c r="C119" s="25">
        <v>36.033200000000001</v>
      </c>
    </row>
    <row r="120" spans="1:12" x14ac:dyDescent="0.2">
      <c r="A120" s="6">
        <v>22.4</v>
      </c>
      <c r="B120" s="8">
        <v>58.066600000000001</v>
      </c>
      <c r="C120" s="25">
        <v>28.866599999999998</v>
      </c>
    </row>
    <row r="121" spans="1:12" x14ac:dyDescent="0.2">
      <c r="A121" s="6">
        <v>19.666599999999999</v>
      </c>
      <c r="B121" s="8">
        <v>182.46600000000001</v>
      </c>
      <c r="C121" s="25">
        <v>21.7332</v>
      </c>
    </row>
    <row r="122" spans="1:12" x14ac:dyDescent="0.2">
      <c r="A122" s="6">
        <v>11.8667</v>
      </c>
      <c r="B122" s="8">
        <v>70.666600000000003</v>
      </c>
      <c r="C122" s="25">
        <v>97.799700000000001</v>
      </c>
    </row>
    <row r="123" spans="1:12" x14ac:dyDescent="0.2">
      <c r="A123" s="6">
        <v>24.333300000000001</v>
      </c>
      <c r="B123" s="8">
        <v>78.533000000000001</v>
      </c>
      <c r="C123" s="25">
        <v>89.999799999999993</v>
      </c>
    </row>
    <row r="124" spans="1:12" x14ac:dyDescent="0.2">
      <c r="A124" s="7">
        <v>42.266599999999997</v>
      </c>
      <c r="B124" s="9">
        <v>55.366399999999999</v>
      </c>
      <c r="C124" s="27">
        <v>72.899900000000002</v>
      </c>
    </row>
    <row r="126" spans="1:12" x14ac:dyDescent="0.2">
      <c r="A126" s="36" t="s">
        <v>40</v>
      </c>
      <c r="E126" s="2" t="s">
        <v>40</v>
      </c>
      <c r="J126" s="2" t="s">
        <v>40</v>
      </c>
    </row>
    <row r="127" spans="1:12" ht="30" x14ac:dyDescent="0.2">
      <c r="A127" s="31" t="s">
        <v>9</v>
      </c>
      <c r="B127" s="1" t="s">
        <v>10</v>
      </c>
      <c r="C127" s="33" t="s">
        <v>13</v>
      </c>
      <c r="E127" s="5"/>
      <c r="F127" s="3" t="s">
        <v>2</v>
      </c>
      <c r="G127" s="3" t="s">
        <v>3</v>
      </c>
      <c r="H127" s="4" t="s">
        <v>17</v>
      </c>
      <c r="J127" s="45" t="s">
        <v>61</v>
      </c>
      <c r="K127" s="3" t="s">
        <v>24</v>
      </c>
      <c r="L127" s="4" t="s">
        <v>20</v>
      </c>
    </row>
    <row r="128" spans="1:12" x14ac:dyDescent="0.2">
      <c r="A128" s="6">
        <v>12.8667</v>
      </c>
      <c r="B128" s="8">
        <v>57.4666</v>
      </c>
      <c r="C128" s="25">
        <v>17.4666</v>
      </c>
      <c r="E128" s="6" t="s">
        <v>0</v>
      </c>
      <c r="F128" s="10">
        <f>AVERAGE(A128:A137)</f>
        <v>29.199960000000004</v>
      </c>
      <c r="G128" s="10">
        <f>AVERAGE(B128:B137)</f>
        <v>48.61994</v>
      </c>
      <c r="H128" s="11">
        <f>AVERAGE(C128:C137)</f>
        <v>35.726629999999986</v>
      </c>
      <c r="J128" s="6" t="s">
        <v>14</v>
      </c>
      <c r="K128" s="2">
        <v>6.9999999999999999E-4</v>
      </c>
      <c r="L128" s="25">
        <v>-19.420000000000002</v>
      </c>
    </row>
    <row r="129" spans="1:12" x14ac:dyDescent="0.2">
      <c r="A129" s="6">
        <v>34.666600000000003</v>
      </c>
      <c r="B129" s="8">
        <v>57.533299999999997</v>
      </c>
      <c r="C129" s="25">
        <v>59.4666</v>
      </c>
      <c r="E129" s="7" t="s">
        <v>1</v>
      </c>
      <c r="F129" s="16">
        <f>STDEV(A128:A137)/SQRT(COUNT(A128:A137))</f>
        <v>2.7016223749690282</v>
      </c>
      <c r="G129" s="16">
        <f t="shared" ref="G129:H129" si="11">STDEV(B128:B137)/SQRT(COUNT(B128:B137))</f>
        <v>3.1238147966940124</v>
      </c>
      <c r="H129" s="17">
        <f t="shared" si="11"/>
        <v>3.789269436097745</v>
      </c>
      <c r="J129" s="6" t="s">
        <v>15</v>
      </c>
      <c r="K129" s="2">
        <v>0.34200000000000003</v>
      </c>
      <c r="L129" s="25">
        <v>-6.5270000000000001</v>
      </c>
    </row>
    <row r="130" spans="1:12" x14ac:dyDescent="0.2">
      <c r="A130" s="6">
        <v>37.200000000000003</v>
      </c>
      <c r="B130" s="8">
        <v>51.399900000000002</v>
      </c>
      <c r="C130" s="25">
        <v>37.666600000000003</v>
      </c>
      <c r="J130" s="7" t="s">
        <v>16</v>
      </c>
      <c r="K130" s="26">
        <v>2.35E-2</v>
      </c>
      <c r="L130" s="27">
        <v>12.89</v>
      </c>
    </row>
    <row r="131" spans="1:12" x14ac:dyDescent="0.2">
      <c r="A131" s="6">
        <v>23.066600000000001</v>
      </c>
      <c r="B131" s="8">
        <v>48.8</v>
      </c>
      <c r="C131" s="25">
        <v>33.799999999999997</v>
      </c>
    </row>
    <row r="132" spans="1:12" x14ac:dyDescent="0.2">
      <c r="A132" s="6">
        <v>33.133299999999998</v>
      </c>
      <c r="B132" s="8">
        <v>27.2666</v>
      </c>
      <c r="C132" s="25">
        <v>45.8</v>
      </c>
    </row>
    <row r="133" spans="1:12" x14ac:dyDescent="0.2">
      <c r="A133" s="6">
        <v>42.4</v>
      </c>
      <c r="B133" s="8">
        <v>44.666600000000003</v>
      </c>
      <c r="C133" s="25">
        <v>44.533299999999997</v>
      </c>
    </row>
    <row r="134" spans="1:12" x14ac:dyDescent="0.2">
      <c r="A134" s="6">
        <v>26.4666</v>
      </c>
      <c r="B134" s="8">
        <v>54.1999</v>
      </c>
      <c r="C134" s="25">
        <v>22.933299999999999</v>
      </c>
    </row>
    <row r="135" spans="1:12" x14ac:dyDescent="0.2">
      <c r="A135" s="6">
        <v>24.2666</v>
      </c>
      <c r="B135" s="8">
        <v>53.066600000000001</v>
      </c>
      <c r="C135" s="25">
        <v>32.266599999999997</v>
      </c>
    </row>
    <row r="136" spans="1:12" x14ac:dyDescent="0.2">
      <c r="A136" s="6">
        <v>33.266599999999997</v>
      </c>
      <c r="B136" s="8">
        <v>36.533299999999997</v>
      </c>
      <c r="C136" s="25">
        <v>31.933299999999999</v>
      </c>
    </row>
    <row r="137" spans="1:12" x14ac:dyDescent="0.2">
      <c r="A137" s="7">
        <v>24.666599999999999</v>
      </c>
      <c r="B137" s="9">
        <v>55.266599999999997</v>
      </c>
      <c r="C137" s="27">
        <v>31.4</v>
      </c>
    </row>
    <row r="140" spans="1:12" x14ac:dyDescent="0.2">
      <c r="A140" s="36" t="s">
        <v>41</v>
      </c>
      <c r="E140" s="2" t="s">
        <v>41</v>
      </c>
      <c r="J140" s="2" t="s">
        <v>41</v>
      </c>
    </row>
    <row r="141" spans="1:12" ht="30" x14ac:dyDescent="0.2">
      <c r="A141" s="31" t="s">
        <v>9</v>
      </c>
      <c r="B141" s="1" t="s">
        <v>10</v>
      </c>
      <c r="C141" s="33" t="s">
        <v>13</v>
      </c>
      <c r="E141" s="5"/>
      <c r="F141" s="3" t="s">
        <v>2</v>
      </c>
      <c r="G141" s="3" t="s">
        <v>3</v>
      </c>
      <c r="H141" s="4" t="s">
        <v>17</v>
      </c>
      <c r="J141" s="45" t="s">
        <v>62</v>
      </c>
      <c r="K141" s="3" t="s">
        <v>24</v>
      </c>
      <c r="L141" s="4" t="s">
        <v>26</v>
      </c>
    </row>
    <row r="142" spans="1:12" x14ac:dyDescent="0.2">
      <c r="A142" s="6">
        <v>15.384600000000001</v>
      </c>
      <c r="B142" s="8">
        <v>52.941200000000002</v>
      </c>
      <c r="C142" s="25">
        <v>45.833300000000001</v>
      </c>
      <c r="E142" s="6" t="s">
        <v>0</v>
      </c>
      <c r="F142" s="10">
        <f>AVERAGE(A142:A151)</f>
        <v>30.689380000000007</v>
      </c>
      <c r="G142" s="10">
        <f>AVERAGE(B142:B151)</f>
        <v>49.167919999999995</v>
      </c>
      <c r="H142" s="11">
        <f>AVERAGE(C142:C151)</f>
        <v>39.351389999999995</v>
      </c>
      <c r="J142" s="6" t="s">
        <v>14</v>
      </c>
      <c r="K142" s="2">
        <v>7.9000000000000008E-3</v>
      </c>
      <c r="L142" s="25">
        <v>-0.76370000000000005</v>
      </c>
    </row>
    <row r="143" spans="1:12" x14ac:dyDescent="0.2">
      <c r="A143" s="6">
        <v>50</v>
      </c>
      <c r="B143" s="8">
        <v>46.153799999999997</v>
      </c>
      <c r="C143" s="25">
        <v>66.666700000000006</v>
      </c>
      <c r="E143" s="7" t="s">
        <v>1</v>
      </c>
      <c r="F143" s="16">
        <f>STDEV(A142:A151)/SQRT(COUNT(A142:A151))</f>
        <v>4.0984370721803396</v>
      </c>
      <c r="G143" s="16">
        <f t="shared" ref="G143:H143" si="12">STDEV(B142:B151)/SQRT(COUNT(B142:B151))</f>
        <v>5.1105966544426238</v>
      </c>
      <c r="H143" s="17">
        <f t="shared" si="12"/>
        <v>4.6581987252692469</v>
      </c>
      <c r="J143" s="6" t="s">
        <v>15</v>
      </c>
      <c r="K143" s="2">
        <v>0.35880000000000001</v>
      </c>
      <c r="L143" s="25">
        <v>-0.35830000000000001</v>
      </c>
    </row>
    <row r="144" spans="1:12" x14ac:dyDescent="0.2">
      <c r="A144" s="6">
        <v>28.571400000000001</v>
      </c>
      <c r="B144" s="8">
        <v>80</v>
      </c>
      <c r="C144" s="25">
        <v>41.666699999999999</v>
      </c>
      <c r="J144" s="7" t="s">
        <v>16</v>
      </c>
      <c r="K144" s="26">
        <v>0.2467</v>
      </c>
      <c r="L144" s="27">
        <v>0.40540000000000004</v>
      </c>
    </row>
    <row r="145" spans="1:12" x14ac:dyDescent="0.2">
      <c r="A145" s="6">
        <v>27.2727</v>
      </c>
      <c r="B145" s="8">
        <v>40</v>
      </c>
      <c r="C145" s="25">
        <v>35.897399999999998</v>
      </c>
    </row>
    <row r="146" spans="1:12" x14ac:dyDescent="0.2">
      <c r="A146" s="6">
        <v>54.545499999999997</v>
      </c>
      <c r="B146" s="8">
        <v>21.428599999999999</v>
      </c>
      <c r="C146" s="25">
        <v>50</v>
      </c>
    </row>
    <row r="147" spans="1:12" x14ac:dyDescent="0.15">
      <c r="A147" s="6">
        <v>31.578900000000001</v>
      </c>
      <c r="B147" s="8">
        <v>41.666699999999999</v>
      </c>
      <c r="C147" s="25">
        <v>51.063800000000001</v>
      </c>
      <c r="J147" s="12"/>
      <c r="K147" s="12"/>
    </row>
    <row r="148" spans="1:12" x14ac:dyDescent="0.15">
      <c r="A148" s="6">
        <v>23.076899999999998</v>
      </c>
      <c r="B148" s="8">
        <v>52.381</v>
      </c>
      <c r="C148" s="25">
        <v>29.6296</v>
      </c>
      <c r="J148" s="12"/>
      <c r="K148" s="12"/>
    </row>
    <row r="149" spans="1:12" x14ac:dyDescent="0.15">
      <c r="A149" s="6">
        <v>21.052600000000002</v>
      </c>
      <c r="B149" s="8">
        <v>52.941200000000002</v>
      </c>
      <c r="C149" s="25">
        <v>29.166699999999999</v>
      </c>
      <c r="J149" s="12"/>
      <c r="K149" s="12"/>
    </row>
    <row r="150" spans="1:12" x14ac:dyDescent="0.2">
      <c r="A150" s="6">
        <v>19.047599999999999</v>
      </c>
      <c r="B150" s="8">
        <v>37.5</v>
      </c>
      <c r="C150" s="25">
        <v>15.384600000000001</v>
      </c>
    </row>
    <row r="151" spans="1:12" x14ac:dyDescent="0.2">
      <c r="A151" s="7">
        <v>36.363599999999998</v>
      </c>
      <c r="B151" s="9">
        <v>66.666700000000006</v>
      </c>
      <c r="C151" s="27">
        <v>28.205100000000002</v>
      </c>
    </row>
    <row r="153" spans="1:12" x14ac:dyDescent="0.2">
      <c r="A153" s="36" t="s">
        <v>42</v>
      </c>
      <c r="E153" s="2" t="s">
        <v>42</v>
      </c>
      <c r="J153" s="2" t="s">
        <v>42</v>
      </c>
    </row>
    <row r="154" spans="1:12" ht="30" x14ac:dyDescent="0.2">
      <c r="A154" s="31" t="s">
        <v>9</v>
      </c>
      <c r="B154" s="1" t="s">
        <v>10</v>
      </c>
      <c r="C154" s="33" t="s">
        <v>13</v>
      </c>
      <c r="E154" s="5"/>
      <c r="F154" s="3" t="s">
        <v>2</v>
      </c>
      <c r="G154" s="3" t="s">
        <v>3</v>
      </c>
      <c r="H154" s="4" t="s">
        <v>17</v>
      </c>
      <c r="J154" s="45" t="s">
        <v>59</v>
      </c>
      <c r="K154" s="3" t="s">
        <v>24</v>
      </c>
      <c r="L154" s="4" t="s">
        <v>27</v>
      </c>
    </row>
    <row r="155" spans="1:12" x14ac:dyDescent="0.2">
      <c r="A155" s="6">
        <v>120</v>
      </c>
      <c r="B155" s="8">
        <v>17.8</v>
      </c>
      <c r="C155" s="25">
        <v>120</v>
      </c>
      <c r="E155" s="6" t="s">
        <v>0</v>
      </c>
      <c r="F155" s="10">
        <f>AVERAGE(A155:A164)</f>
        <v>88.113309999999998</v>
      </c>
      <c r="G155" s="10">
        <f>AVERAGE(B155:B164)</f>
        <v>40.133279999999999</v>
      </c>
      <c r="H155" s="11">
        <f>AVERAGE(C155:C164)</f>
        <v>58.673321999999999</v>
      </c>
      <c r="J155" s="6" t="s">
        <v>14</v>
      </c>
      <c r="K155" s="2">
        <v>4.5499999999999999E-2</v>
      </c>
      <c r="L155" s="25">
        <v>9.5</v>
      </c>
    </row>
    <row r="156" spans="1:12" x14ac:dyDescent="0.2">
      <c r="A156" s="6">
        <v>78.133300000000006</v>
      </c>
      <c r="B156" s="8">
        <v>28.066600000000001</v>
      </c>
      <c r="C156" s="25">
        <v>26</v>
      </c>
      <c r="E156" s="7" t="s">
        <v>1</v>
      </c>
      <c r="F156" s="16">
        <f>STDEV(A155:A164)/SQRT(COUNT(A155:A164))</f>
        <v>11.23902594940653</v>
      </c>
      <c r="G156" s="16">
        <f t="shared" ref="G156:H156" si="13">STDEV(B155:B164)/SQRT(COUNT(B155:B164))</f>
        <v>8.1733574644789204</v>
      </c>
      <c r="H156" s="17">
        <f t="shared" si="13"/>
        <v>15.752757104461837</v>
      </c>
      <c r="J156" s="6" t="s">
        <v>15</v>
      </c>
      <c r="K156" s="2">
        <v>0.26029999999999998</v>
      </c>
      <c r="L156" s="25">
        <v>6.7</v>
      </c>
    </row>
    <row r="157" spans="1:12" x14ac:dyDescent="0.2">
      <c r="A157" s="6">
        <v>120</v>
      </c>
      <c r="B157" s="8">
        <v>76.4666</v>
      </c>
      <c r="C157" s="25">
        <v>32.4666</v>
      </c>
      <c r="J157" s="7" t="s">
        <v>16</v>
      </c>
      <c r="K157" s="26" t="s">
        <v>18</v>
      </c>
      <c r="L157" s="27">
        <v>-2.8</v>
      </c>
    </row>
    <row r="158" spans="1:12" x14ac:dyDescent="0.2">
      <c r="A158" s="6">
        <v>31.533300000000001</v>
      </c>
      <c r="B158" s="8">
        <v>52.999899999999997</v>
      </c>
      <c r="C158" s="25">
        <v>14.466699999999999</v>
      </c>
    </row>
    <row r="159" spans="1:12" x14ac:dyDescent="0.2">
      <c r="A159" s="6">
        <v>120</v>
      </c>
      <c r="B159" s="8">
        <v>45.533299999999997</v>
      </c>
      <c r="C159" s="25">
        <v>9.7333200000000009</v>
      </c>
    </row>
    <row r="160" spans="1:12" x14ac:dyDescent="0.2">
      <c r="A160" s="6">
        <v>86.666600000000003</v>
      </c>
      <c r="B160" s="8">
        <v>58.999899999999997</v>
      </c>
      <c r="C160" s="25">
        <v>18.533300000000001</v>
      </c>
    </row>
    <row r="161" spans="1:12" x14ac:dyDescent="0.2">
      <c r="A161" s="6">
        <v>120</v>
      </c>
      <c r="B161" s="8">
        <v>57.4666</v>
      </c>
      <c r="C161" s="25">
        <v>120</v>
      </c>
    </row>
    <row r="162" spans="1:12" x14ac:dyDescent="0.2">
      <c r="A162" s="6">
        <v>111.6</v>
      </c>
      <c r="B162" s="8">
        <v>58.999899999999997</v>
      </c>
      <c r="C162" s="25">
        <v>120</v>
      </c>
    </row>
    <row r="163" spans="1:12" x14ac:dyDescent="0.2">
      <c r="A163" s="6">
        <v>46.4666</v>
      </c>
      <c r="B163" s="8">
        <v>4.5333300000000003</v>
      </c>
      <c r="C163" s="25">
        <v>103.4</v>
      </c>
    </row>
    <row r="164" spans="1:12" x14ac:dyDescent="0.2">
      <c r="A164" s="7">
        <v>46.7333</v>
      </c>
      <c r="B164" s="9">
        <v>0.46666999999999997</v>
      </c>
      <c r="C164" s="27">
        <v>22.133299999999998</v>
      </c>
    </row>
    <row r="166" spans="1:12" x14ac:dyDescent="0.2">
      <c r="A166" s="36" t="s">
        <v>43</v>
      </c>
      <c r="E166" s="2" t="s">
        <v>43</v>
      </c>
      <c r="J166" s="2" t="s">
        <v>43</v>
      </c>
    </row>
    <row r="167" spans="1:12" ht="30" x14ac:dyDescent="0.2">
      <c r="A167" s="31" t="s">
        <v>9</v>
      </c>
      <c r="B167" s="1" t="s">
        <v>10</v>
      </c>
      <c r="C167" s="33" t="s">
        <v>13</v>
      </c>
      <c r="E167" s="5"/>
      <c r="F167" s="3" t="s">
        <v>2</v>
      </c>
      <c r="G167" s="3" t="s">
        <v>3</v>
      </c>
      <c r="H167" s="4" t="s">
        <v>17</v>
      </c>
      <c r="J167" s="45" t="s">
        <v>58</v>
      </c>
      <c r="K167" s="3" t="s">
        <v>24</v>
      </c>
      <c r="L167" s="4" t="s">
        <v>20</v>
      </c>
    </row>
    <row r="168" spans="1:12" x14ac:dyDescent="0.2">
      <c r="A168" s="6">
        <v>38.433329999999998</v>
      </c>
      <c r="B168" s="8">
        <v>81.066666670000004</v>
      </c>
      <c r="C168" s="25">
        <v>83.1</v>
      </c>
      <c r="E168" s="6" t="s">
        <v>0</v>
      </c>
      <c r="F168" s="10">
        <f>AVERAGE(A168:A177)</f>
        <v>43.739999999999995</v>
      </c>
      <c r="G168" s="10">
        <f>AVERAGE(B168:B177)</f>
        <v>67.933333334000011</v>
      </c>
      <c r="H168" s="11">
        <f>AVERAGE(C168:C177)</f>
        <v>69.693333333999988</v>
      </c>
      <c r="J168" s="6" t="s">
        <v>14</v>
      </c>
      <c r="K168" s="2">
        <v>1E-3</v>
      </c>
      <c r="L168" s="25">
        <v>-24.19</v>
      </c>
    </row>
    <row r="169" spans="1:12" x14ac:dyDescent="0.2">
      <c r="A169" s="6">
        <v>27.433330000000002</v>
      </c>
      <c r="B169" s="8">
        <v>78.066666670000004</v>
      </c>
      <c r="C169" s="25">
        <v>74.666666669999998</v>
      </c>
      <c r="E169" s="7" t="s">
        <v>1</v>
      </c>
      <c r="F169" s="16">
        <f>STDEV(A168:A177)/SQRT(COUNT(A168:A177))</f>
        <v>3.5935294153881672</v>
      </c>
      <c r="G169" s="16">
        <f t="shared" ref="G169:H169" si="14">STDEV(B168:B177)/SQRT(COUNT(B168:B177))</f>
        <v>5.1553376394242143</v>
      </c>
      <c r="H169" s="17">
        <f t="shared" si="14"/>
        <v>3.6310519506592511</v>
      </c>
      <c r="J169" s="6" t="s">
        <v>15</v>
      </c>
      <c r="K169" s="2">
        <v>5.0000000000000001E-4</v>
      </c>
      <c r="L169" s="25">
        <v>-25.95</v>
      </c>
    </row>
    <row r="170" spans="1:12" x14ac:dyDescent="0.2">
      <c r="A170" s="6">
        <v>39.299999999999997</v>
      </c>
      <c r="B170" s="8">
        <v>85.466666669999995</v>
      </c>
      <c r="C170" s="25">
        <v>91.633333329999999</v>
      </c>
      <c r="J170" s="7" t="s">
        <v>16</v>
      </c>
      <c r="K170" s="26">
        <v>0.9526</v>
      </c>
      <c r="L170" s="27">
        <v>-1.76</v>
      </c>
    </row>
    <row r="171" spans="1:12" x14ac:dyDescent="0.2">
      <c r="A171" s="6">
        <v>43.1</v>
      </c>
      <c r="B171" s="8">
        <v>50.4</v>
      </c>
      <c r="C171" s="25">
        <v>58.766666669999999</v>
      </c>
    </row>
    <row r="172" spans="1:12" x14ac:dyDescent="0.2">
      <c r="A172" s="6">
        <v>56.566670000000002</v>
      </c>
      <c r="B172" s="8">
        <v>68.599999999999994</v>
      </c>
      <c r="C172" s="25">
        <v>71.866666670000001</v>
      </c>
    </row>
    <row r="173" spans="1:12" x14ac:dyDescent="0.2">
      <c r="A173" s="6">
        <v>30.6</v>
      </c>
      <c r="B173" s="8">
        <v>57.766666669999999</v>
      </c>
      <c r="C173" s="25">
        <v>68.433333329999996</v>
      </c>
    </row>
    <row r="174" spans="1:12" x14ac:dyDescent="0.2">
      <c r="A174" s="6">
        <v>49.266669999999998</v>
      </c>
      <c r="B174" s="8">
        <v>94.2</v>
      </c>
      <c r="C174" s="25">
        <v>64.066666670000004</v>
      </c>
    </row>
    <row r="175" spans="1:12" x14ac:dyDescent="0.2">
      <c r="A175" s="6">
        <v>52.833329999999997</v>
      </c>
      <c r="B175" s="8">
        <v>64.633333329999999</v>
      </c>
      <c r="C175" s="25">
        <v>65.233333329999994</v>
      </c>
    </row>
    <row r="176" spans="1:12" x14ac:dyDescent="0.2">
      <c r="A176" s="6">
        <v>37.266669999999998</v>
      </c>
      <c r="B176" s="8">
        <v>52.933333330000004</v>
      </c>
      <c r="C176" s="25">
        <v>67.3</v>
      </c>
    </row>
    <row r="177" spans="1:12" x14ac:dyDescent="0.2">
      <c r="A177" s="7">
        <v>62.6</v>
      </c>
      <c r="B177" s="9">
        <v>46.2</v>
      </c>
      <c r="C177" s="27">
        <v>51.866666670000001</v>
      </c>
    </row>
    <row r="179" spans="1:12" x14ac:dyDescent="0.2">
      <c r="A179" s="36" t="s">
        <v>44</v>
      </c>
      <c r="E179" s="2" t="s">
        <v>44</v>
      </c>
      <c r="J179" s="2" t="s">
        <v>44</v>
      </c>
    </row>
    <row r="180" spans="1:12" ht="30" x14ac:dyDescent="0.2">
      <c r="A180" s="31" t="s">
        <v>9</v>
      </c>
      <c r="B180" s="1" t="s">
        <v>10</v>
      </c>
      <c r="C180" s="33" t="s">
        <v>13</v>
      </c>
      <c r="E180" s="5"/>
      <c r="F180" s="3" t="s">
        <v>2</v>
      </c>
      <c r="G180" s="3" t="s">
        <v>3</v>
      </c>
      <c r="H180" s="4" t="s">
        <v>17</v>
      </c>
      <c r="J180" s="45" t="s">
        <v>59</v>
      </c>
      <c r="K180" s="3" t="s">
        <v>24</v>
      </c>
      <c r="L180" s="4" t="s">
        <v>28</v>
      </c>
    </row>
    <row r="181" spans="1:12" x14ac:dyDescent="0.2">
      <c r="A181" s="6">
        <v>85.333332999999996</v>
      </c>
      <c r="B181" s="8">
        <v>217</v>
      </c>
      <c r="C181" s="25">
        <v>171.667</v>
      </c>
      <c r="E181" s="6" t="s">
        <v>0</v>
      </c>
      <c r="F181" s="10">
        <f>AVERAGE(A181:A190)</f>
        <v>90.800000100000005</v>
      </c>
      <c r="G181" s="10">
        <f>AVERAGE(B181:B190)</f>
        <v>177.46666599999998</v>
      </c>
      <c r="H181" s="11">
        <f>AVERAGE(C181:C190)</f>
        <v>160.4333</v>
      </c>
      <c r="J181" s="6" t="s">
        <v>14</v>
      </c>
      <c r="K181" s="2">
        <v>1E-4</v>
      </c>
      <c r="L181" s="25">
        <v>-16.3</v>
      </c>
    </row>
    <row r="182" spans="1:12" x14ac:dyDescent="0.2">
      <c r="A182" s="6">
        <v>81</v>
      </c>
      <c r="B182" s="8">
        <v>155.33332999999999</v>
      </c>
      <c r="C182" s="25">
        <v>115.667</v>
      </c>
      <c r="E182" s="7" t="s">
        <v>1</v>
      </c>
      <c r="F182" s="16">
        <f>STDEV(A181:A190)/SQRT(COUNT(A181:A190))</f>
        <v>5.3617758776798414</v>
      </c>
      <c r="G182" s="16">
        <f t="shared" ref="G182:H182" si="15">STDEV(B181:B190)/SQRT(COUNT(B181:B190))</f>
        <v>11.347616510272065</v>
      </c>
      <c r="H182" s="17">
        <f t="shared" si="15"/>
        <v>12.267808250367203</v>
      </c>
      <c r="J182" s="6" t="s">
        <v>15</v>
      </c>
      <c r="K182" s="2">
        <v>5.7999999999999996E-3</v>
      </c>
      <c r="L182" s="25">
        <v>-12.2</v>
      </c>
    </row>
    <row r="183" spans="1:12" x14ac:dyDescent="0.2">
      <c r="A183" s="6">
        <v>107.66667</v>
      </c>
      <c r="B183" s="8">
        <v>210.33332999999999</v>
      </c>
      <c r="C183" s="25">
        <v>198.667</v>
      </c>
      <c r="J183" s="7" t="s">
        <v>16</v>
      </c>
      <c r="K183" s="26">
        <v>0.8931</v>
      </c>
      <c r="L183" s="27">
        <v>4.0999999999999996</v>
      </c>
    </row>
    <row r="184" spans="1:12" x14ac:dyDescent="0.2">
      <c r="A184" s="6">
        <v>88</v>
      </c>
      <c r="B184" s="8">
        <v>210.66667000000001</v>
      </c>
      <c r="C184" s="25">
        <v>118</v>
      </c>
    </row>
    <row r="185" spans="1:12" x14ac:dyDescent="0.2">
      <c r="A185" s="6">
        <v>66.666667000000004</v>
      </c>
      <c r="B185" s="8">
        <v>142</v>
      </c>
      <c r="C185" s="25">
        <v>189.333</v>
      </c>
    </row>
    <row r="186" spans="1:12" x14ac:dyDescent="0.2">
      <c r="A186" s="6">
        <v>81.666667000000004</v>
      </c>
      <c r="B186" s="8">
        <v>202.33332999999999</v>
      </c>
      <c r="C186" s="25">
        <v>190</v>
      </c>
    </row>
    <row r="187" spans="1:12" x14ac:dyDescent="0.2">
      <c r="A187" s="6">
        <v>84.666667000000004</v>
      </c>
      <c r="B187" s="8">
        <v>167</v>
      </c>
      <c r="C187" s="25">
        <v>191.333</v>
      </c>
    </row>
    <row r="188" spans="1:12" x14ac:dyDescent="0.2">
      <c r="A188" s="6">
        <v>122.33333</v>
      </c>
      <c r="B188" s="8">
        <v>133.33332999999999</v>
      </c>
      <c r="C188" s="25">
        <v>100.333</v>
      </c>
    </row>
    <row r="189" spans="1:12" x14ac:dyDescent="0.2">
      <c r="A189" s="6">
        <v>80.666667000000004</v>
      </c>
      <c r="B189" s="8">
        <v>208.66667000000001</v>
      </c>
      <c r="C189" s="25">
        <v>195</v>
      </c>
    </row>
    <row r="190" spans="1:12" x14ac:dyDescent="0.2">
      <c r="A190" s="7">
        <v>110</v>
      </c>
      <c r="B190" s="9">
        <v>128</v>
      </c>
      <c r="C190" s="27">
        <v>134.333</v>
      </c>
    </row>
    <row r="192" spans="1:12" x14ac:dyDescent="0.2">
      <c r="A192" s="36" t="s">
        <v>45</v>
      </c>
      <c r="E192" s="2" t="s">
        <v>45</v>
      </c>
      <c r="J192" s="2" t="s">
        <v>45</v>
      </c>
    </row>
    <row r="193" spans="1:12" ht="30" x14ac:dyDescent="0.2">
      <c r="A193" s="31" t="s">
        <v>9</v>
      </c>
      <c r="B193" s="1" t="s">
        <v>10</v>
      </c>
      <c r="C193" s="33" t="s">
        <v>13</v>
      </c>
      <c r="E193" s="5"/>
      <c r="F193" s="3" t="s">
        <v>2</v>
      </c>
      <c r="G193" s="3" t="s">
        <v>3</v>
      </c>
      <c r="H193" s="4" t="s">
        <v>17</v>
      </c>
      <c r="J193" s="45" t="s">
        <v>60</v>
      </c>
      <c r="K193" s="3" t="s">
        <v>24</v>
      </c>
      <c r="L193" s="4" t="s">
        <v>20</v>
      </c>
    </row>
    <row r="194" spans="1:12" x14ac:dyDescent="0.2">
      <c r="A194" s="6">
        <v>4.5999999999999996</v>
      </c>
      <c r="B194" s="8">
        <v>29.983329999999999</v>
      </c>
      <c r="C194" s="25">
        <v>5.1666699999999999</v>
      </c>
      <c r="E194" s="6" t="s">
        <v>0</v>
      </c>
      <c r="F194" s="10">
        <f>AVERAGE(A194:A203)</f>
        <v>6.1899996000000002</v>
      </c>
      <c r="G194" s="10">
        <f>AVERAGE(B194:B203)</f>
        <v>19.129999299999998</v>
      </c>
      <c r="H194" s="11">
        <f>AVERAGE(C194:C203)</f>
        <v>16.291667</v>
      </c>
      <c r="J194" s="6" t="s">
        <v>14</v>
      </c>
      <c r="K194" s="2">
        <v>6.7999999999999996E-3</v>
      </c>
      <c r="L194" s="25">
        <v>-12.94</v>
      </c>
    </row>
    <row r="195" spans="1:12" x14ac:dyDescent="0.2">
      <c r="A195" s="6">
        <v>5.6833330000000002</v>
      </c>
      <c r="B195" s="8">
        <v>28.016670000000001</v>
      </c>
      <c r="C195" s="25">
        <v>6.9833299999999996</v>
      </c>
      <c r="E195" s="7" t="s">
        <v>1</v>
      </c>
      <c r="F195" s="16">
        <f>STDEV(A194:A203)/SQRT(COUNT(A194:A203))</f>
        <v>0.77564052446045728</v>
      </c>
      <c r="G195" s="16">
        <f t="shared" ref="G195:H195" si="16">STDEV(B194:B203)/SQRT(COUNT(B194:B203))</f>
        <v>3.1755352072827123</v>
      </c>
      <c r="H195" s="17">
        <f t="shared" si="16"/>
        <v>2.5010868495689569</v>
      </c>
      <c r="J195" s="6" t="s">
        <v>15</v>
      </c>
      <c r="K195" s="2">
        <v>7.1999999999999998E-3</v>
      </c>
      <c r="L195" s="25">
        <v>-10.1</v>
      </c>
    </row>
    <row r="196" spans="1:12" x14ac:dyDescent="0.2">
      <c r="A196" s="6">
        <v>8.4499999999999993</v>
      </c>
      <c r="B196" s="8">
        <v>38.9</v>
      </c>
      <c r="C196" s="25">
        <v>23.4833</v>
      </c>
      <c r="J196" s="7" t="s">
        <v>16</v>
      </c>
      <c r="K196" s="26">
        <v>0.76539999999999997</v>
      </c>
      <c r="L196" s="27">
        <v>2.8380000000000001</v>
      </c>
    </row>
    <row r="197" spans="1:12" x14ac:dyDescent="0.2">
      <c r="A197" s="6">
        <v>3.15</v>
      </c>
      <c r="B197" s="8">
        <v>13.33333</v>
      </c>
      <c r="C197" s="25">
        <v>8.5666700000000002</v>
      </c>
    </row>
    <row r="198" spans="1:12" x14ac:dyDescent="0.2">
      <c r="A198" s="6">
        <v>7.25</v>
      </c>
      <c r="B198" s="8">
        <v>15.616669999999999</v>
      </c>
      <c r="C198" s="25">
        <v>27.116700000000002</v>
      </c>
    </row>
    <row r="199" spans="1:12" x14ac:dyDescent="0.2">
      <c r="A199" s="6">
        <v>4.1333330000000004</v>
      </c>
      <c r="B199" s="8">
        <v>12.9</v>
      </c>
      <c r="C199" s="25">
        <v>13.2333</v>
      </c>
    </row>
    <row r="200" spans="1:12" x14ac:dyDescent="0.2">
      <c r="A200" s="6">
        <v>6.7</v>
      </c>
      <c r="B200" s="8">
        <v>16.233329999999999</v>
      </c>
      <c r="C200" s="25">
        <v>14.1167</v>
      </c>
    </row>
    <row r="201" spans="1:12" x14ac:dyDescent="0.2">
      <c r="A201" s="6">
        <v>8.3000000000000007</v>
      </c>
      <c r="B201" s="8">
        <v>5.7833329999999998</v>
      </c>
      <c r="C201" s="25">
        <v>24.066700000000001</v>
      </c>
    </row>
    <row r="202" spans="1:12" x14ac:dyDescent="0.2">
      <c r="A202" s="6">
        <v>10.43333</v>
      </c>
      <c r="B202" s="8">
        <v>12.2</v>
      </c>
      <c r="C202" s="25">
        <v>16.883299999999998</v>
      </c>
    </row>
    <row r="203" spans="1:12" x14ac:dyDescent="0.2">
      <c r="A203" s="7">
        <v>3.2</v>
      </c>
      <c r="B203" s="9">
        <v>18.33333</v>
      </c>
      <c r="C203" s="27">
        <v>23.3</v>
      </c>
    </row>
    <row r="205" spans="1:12" x14ac:dyDescent="0.2">
      <c r="A205" s="36" t="s">
        <v>46</v>
      </c>
      <c r="E205" s="2" t="s">
        <v>46</v>
      </c>
      <c r="J205" s="2" t="s">
        <v>46</v>
      </c>
    </row>
    <row r="206" spans="1:12" ht="30" x14ac:dyDescent="0.2">
      <c r="A206" s="31" t="s">
        <v>9</v>
      </c>
      <c r="B206" s="1" t="s">
        <v>10</v>
      </c>
      <c r="C206" s="33" t="s">
        <v>13</v>
      </c>
      <c r="E206" s="5"/>
      <c r="F206" s="3" t="s">
        <v>2</v>
      </c>
      <c r="G206" s="3" t="s">
        <v>3</v>
      </c>
      <c r="H206" s="4" t="s">
        <v>17</v>
      </c>
      <c r="J206" s="45" t="s">
        <v>60</v>
      </c>
      <c r="K206" s="3" t="s">
        <v>24</v>
      </c>
      <c r="L206" s="4" t="s">
        <v>20</v>
      </c>
    </row>
    <row r="207" spans="1:12" x14ac:dyDescent="0.2">
      <c r="A207" s="6">
        <v>55.2</v>
      </c>
      <c r="B207" s="8">
        <v>359.8</v>
      </c>
      <c r="C207" s="25">
        <v>62</v>
      </c>
      <c r="E207" s="6" t="s">
        <v>0</v>
      </c>
      <c r="F207" s="10">
        <f>AVERAGE(A207:A216)</f>
        <v>74.28</v>
      </c>
      <c r="G207" s="10">
        <f>AVERAGE(B207:B216)</f>
        <v>229.56</v>
      </c>
      <c r="H207" s="11">
        <f>AVERAGE(C207:C216)</f>
        <v>195.5</v>
      </c>
      <c r="J207" s="6" t="s">
        <v>14</v>
      </c>
      <c r="K207" s="2">
        <v>6.7999999999999996E-3</v>
      </c>
      <c r="L207" s="25">
        <v>-155.30000000000001</v>
      </c>
    </row>
    <row r="208" spans="1:12" x14ac:dyDescent="0.2">
      <c r="A208" s="6">
        <v>68.2</v>
      </c>
      <c r="B208" s="8">
        <v>336.2</v>
      </c>
      <c r="C208" s="25">
        <v>83.8</v>
      </c>
      <c r="E208" s="7" t="s">
        <v>1</v>
      </c>
      <c r="F208" s="16">
        <f>STDEV(A207:A216)/SQRT(COUNT(A207:A216))</f>
        <v>9.3076885780878236</v>
      </c>
      <c r="G208" s="16">
        <f t="shared" ref="G208:H208" si="17">STDEV(B207:B216)/SQRT(COUNT(B207:B216))</f>
        <v>38.106421739357494</v>
      </c>
      <c r="H208" s="17">
        <f t="shared" si="17"/>
        <v>30.013023099240698</v>
      </c>
      <c r="J208" s="6" t="s">
        <v>15</v>
      </c>
      <c r="K208" s="2">
        <v>7.1999999999999998E-3</v>
      </c>
      <c r="L208" s="25">
        <v>-121.2</v>
      </c>
    </row>
    <row r="209" spans="1:41" x14ac:dyDescent="0.2">
      <c r="A209" s="6">
        <v>101.4</v>
      </c>
      <c r="B209" s="8">
        <v>466.8</v>
      </c>
      <c r="C209" s="25">
        <v>281.8</v>
      </c>
      <c r="J209" s="7" t="s">
        <v>16</v>
      </c>
      <c r="K209" s="26">
        <v>0.76539999999999997</v>
      </c>
      <c r="L209" s="27">
        <v>34.06</v>
      </c>
    </row>
    <row r="210" spans="1:41" x14ac:dyDescent="0.2">
      <c r="A210" s="6">
        <v>37.799999999999997</v>
      </c>
      <c r="B210" s="8">
        <v>160</v>
      </c>
      <c r="C210" s="25">
        <v>102.8</v>
      </c>
    </row>
    <row r="211" spans="1:41" x14ac:dyDescent="0.2">
      <c r="A211" s="6">
        <v>87</v>
      </c>
      <c r="B211" s="8">
        <v>187.4</v>
      </c>
      <c r="C211" s="25">
        <v>325.39999999999998</v>
      </c>
      <c r="L211" s="44"/>
    </row>
    <row r="212" spans="1:41" x14ac:dyDescent="0.2">
      <c r="A212" s="6">
        <v>49.6</v>
      </c>
      <c r="B212" s="8">
        <v>154.80000000000001</v>
      </c>
      <c r="C212" s="25">
        <v>158.80000000000001</v>
      </c>
      <c r="L212" s="44"/>
    </row>
    <row r="213" spans="1:41" x14ac:dyDescent="0.2">
      <c r="A213" s="6">
        <v>80.400000000000006</v>
      </c>
      <c r="B213" s="8">
        <v>194.8</v>
      </c>
      <c r="C213" s="25">
        <v>169.4</v>
      </c>
      <c r="L213" s="44"/>
    </row>
    <row r="214" spans="1:41" x14ac:dyDescent="0.2">
      <c r="A214" s="6">
        <v>99.6</v>
      </c>
      <c r="B214" s="8">
        <v>69.400000000000006</v>
      </c>
      <c r="C214" s="25">
        <v>288.8</v>
      </c>
    </row>
    <row r="215" spans="1:41" x14ac:dyDescent="0.2">
      <c r="A215" s="6">
        <v>125.2</v>
      </c>
      <c r="B215" s="8">
        <v>146.4</v>
      </c>
      <c r="C215" s="25">
        <v>202.6</v>
      </c>
    </row>
    <row r="216" spans="1:41" x14ac:dyDescent="0.2">
      <c r="A216" s="7">
        <v>38.4</v>
      </c>
      <c r="B216" s="9">
        <v>220</v>
      </c>
      <c r="C216" s="27">
        <v>279.60000000000002</v>
      </c>
    </row>
    <row r="218" spans="1:41" x14ac:dyDescent="0.2">
      <c r="A218" s="36" t="s">
        <v>47</v>
      </c>
      <c r="AG218" s="56" t="s">
        <v>2</v>
      </c>
      <c r="AH218" s="57"/>
      <c r="AI218" s="58"/>
      <c r="AJ218" s="56" t="s">
        <v>3</v>
      </c>
      <c r="AK218" s="57"/>
      <c r="AL218" s="58"/>
      <c r="AM218" s="56" t="s">
        <v>17</v>
      </c>
      <c r="AN218" s="57"/>
      <c r="AO218" s="58"/>
    </row>
    <row r="219" spans="1:41" x14ac:dyDescent="0.2">
      <c r="A219" s="31" t="s">
        <v>7</v>
      </c>
      <c r="B219" s="60" t="s">
        <v>9</v>
      </c>
      <c r="C219" s="61"/>
      <c r="D219" s="61"/>
      <c r="E219" s="61"/>
      <c r="F219" s="61"/>
      <c r="G219" s="61"/>
      <c r="H219" s="61"/>
      <c r="I219" s="61"/>
      <c r="J219" s="61"/>
      <c r="K219" s="62"/>
      <c r="L219" s="60" t="s">
        <v>10</v>
      </c>
      <c r="M219" s="61"/>
      <c r="N219" s="61"/>
      <c r="O219" s="61"/>
      <c r="P219" s="61"/>
      <c r="Q219" s="61"/>
      <c r="R219" s="61"/>
      <c r="S219" s="61"/>
      <c r="T219" s="61"/>
      <c r="U219" s="62"/>
      <c r="V219" s="60" t="s">
        <v>13</v>
      </c>
      <c r="W219" s="61"/>
      <c r="X219" s="61"/>
      <c r="Y219" s="61"/>
      <c r="Z219" s="61"/>
      <c r="AA219" s="61"/>
      <c r="AB219" s="61"/>
      <c r="AC219" s="61"/>
      <c r="AD219" s="61"/>
      <c r="AE219" s="62"/>
      <c r="AG219" s="24" t="s">
        <v>7</v>
      </c>
      <c r="AH219" s="3" t="s">
        <v>8</v>
      </c>
      <c r="AI219" s="24" t="s">
        <v>1</v>
      </c>
      <c r="AJ219" s="24" t="s">
        <v>7</v>
      </c>
      <c r="AK219" s="3" t="s">
        <v>8</v>
      </c>
      <c r="AL219" s="24" t="s">
        <v>1</v>
      </c>
      <c r="AM219" s="24" t="s">
        <v>7</v>
      </c>
      <c r="AN219" s="3" t="s">
        <v>8</v>
      </c>
      <c r="AO219" s="24" t="s">
        <v>1</v>
      </c>
    </row>
    <row r="220" spans="1:41" x14ac:dyDescent="0.2">
      <c r="A220" s="31">
        <v>0</v>
      </c>
      <c r="B220" s="5">
        <v>114</v>
      </c>
      <c r="C220" s="3">
        <v>147</v>
      </c>
      <c r="D220" s="3">
        <v>131</v>
      </c>
      <c r="E220" s="3">
        <v>104</v>
      </c>
      <c r="F220" s="3">
        <v>138</v>
      </c>
      <c r="G220" s="3">
        <v>124</v>
      </c>
      <c r="H220" s="3">
        <v>142</v>
      </c>
      <c r="I220" s="3">
        <v>116</v>
      </c>
      <c r="J220" s="3">
        <v>121</v>
      </c>
      <c r="K220" s="4">
        <v>122</v>
      </c>
      <c r="L220" s="5">
        <v>98</v>
      </c>
      <c r="M220" s="3">
        <v>103</v>
      </c>
      <c r="N220" s="3">
        <v>100</v>
      </c>
      <c r="O220" s="3">
        <v>101</v>
      </c>
      <c r="P220" s="3">
        <v>129</v>
      </c>
      <c r="Q220" s="3">
        <v>126</v>
      </c>
      <c r="R220" s="3">
        <v>115</v>
      </c>
      <c r="S220" s="3">
        <v>99</v>
      </c>
      <c r="T220" s="3">
        <v>104</v>
      </c>
      <c r="U220" s="4">
        <v>91</v>
      </c>
      <c r="V220" s="5">
        <v>116</v>
      </c>
      <c r="W220" s="3">
        <v>122</v>
      </c>
      <c r="X220" s="3">
        <v>105</v>
      </c>
      <c r="Y220" s="3">
        <v>121</v>
      </c>
      <c r="Z220" s="3">
        <v>109</v>
      </c>
      <c r="AA220" s="3">
        <v>121</v>
      </c>
      <c r="AB220" s="3">
        <v>127</v>
      </c>
      <c r="AC220" s="3">
        <v>105</v>
      </c>
      <c r="AD220" s="3">
        <v>123</v>
      </c>
      <c r="AE220" s="4">
        <v>138</v>
      </c>
      <c r="AG220" s="6">
        <v>0</v>
      </c>
      <c r="AH220" s="22">
        <f t="shared" ref="AH220:AH226" si="18">AVERAGE(B220:K220)</f>
        <v>125.9</v>
      </c>
      <c r="AI220" s="13">
        <f>STDEV(B220:K220)/SQRT(COUNT(B220:K220))</f>
        <v>4.2673176586703656</v>
      </c>
      <c r="AJ220" s="2">
        <v>0</v>
      </c>
      <c r="AK220" s="22">
        <f>AVERAGE(L220:U220)</f>
        <v>106.6</v>
      </c>
      <c r="AL220" s="13">
        <f>STDEV(L220:U220)/SQRT(COUNT(L220:U220))</f>
        <v>3.9698866482558333</v>
      </c>
      <c r="AM220" s="2">
        <v>0</v>
      </c>
      <c r="AN220" s="22">
        <f t="shared" ref="AN220:AN226" si="19">AVERAGE(V220:AE220)</f>
        <v>118.7</v>
      </c>
      <c r="AO220" s="13">
        <f>STDEV(V220:AE220)/SQRT(COUNT(V220:AE220))</f>
        <v>3.262752757343951</v>
      </c>
    </row>
    <row r="221" spans="1:41" x14ac:dyDescent="0.2">
      <c r="A221" s="31">
        <v>15</v>
      </c>
      <c r="B221" s="6">
        <v>356</v>
      </c>
      <c r="C221" s="2">
        <v>317</v>
      </c>
      <c r="D221" s="2">
        <v>400</v>
      </c>
      <c r="E221" s="2">
        <v>446</v>
      </c>
      <c r="F221" s="2">
        <v>319</v>
      </c>
      <c r="G221" s="2">
        <v>354</v>
      </c>
      <c r="H221" s="2">
        <v>263</v>
      </c>
      <c r="I221" s="2">
        <v>289</v>
      </c>
      <c r="J221" s="2">
        <v>314</v>
      </c>
      <c r="K221" s="25">
        <v>252</v>
      </c>
      <c r="L221" s="6">
        <v>238</v>
      </c>
      <c r="M221" s="2">
        <v>210</v>
      </c>
      <c r="N221" s="2">
        <v>249</v>
      </c>
      <c r="O221" s="2">
        <v>219</v>
      </c>
      <c r="P221" s="2">
        <v>298</v>
      </c>
      <c r="Q221" s="2">
        <v>251</v>
      </c>
      <c r="R221" s="2">
        <v>296</v>
      </c>
      <c r="S221" s="2">
        <v>202</v>
      </c>
      <c r="T221" s="2">
        <v>192</v>
      </c>
      <c r="U221" s="25">
        <v>248</v>
      </c>
      <c r="V221" s="6">
        <v>354</v>
      </c>
      <c r="W221" s="2">
        <v>234</v>
      </c>
      <c r="X221" s="2">
        <v>268</v>
      </c>
      <c r="Y221" s="2">
        <v>366</v>
      </c>
      <c r="Z221" s="2">
        <v>306</v>
      </c>
      <c r="AA221" s="2">
        <v>321</v>
      </c>
      <c r="AB221" s="2">
        <v>317</v>
      </c>
      <c r="AC221" s="2">
        <v>311</v>
      </c>
      <c r="AD221" s="2">
        <v>329</v>
      </c>
      <c r="AE221" s="25">
        <v>293</v>
      </c>
      <c r="AG221" s="6">
        <v>15</v>
      </c>
      <c r="AH221" s="20">
        <f t="shared" si="18"/>
        <v>331</v>
      </c>
      <c r="AI221" s="14">
        <f t="shared" ref="AI221:AI226" si="20">STDEV(B221:K221)/SQRT(COUNT(B221:K221))</f>
        <v>18.973080344998746</v>
      </c>
      <c r="AJ221" s="2">
        <v>15</v>
      </c>
      <c r="AK221" s="20">
        <f>AVERAGE(L221:U221)</f>
        <v>240.3</v>
      </c>
      <c r="AL221" s="14">
        <f t="shared" ref="AL221:AL226" si="21">STDEV(L221:U221)/SQRT(COUNT(L221:U221))</f>
        <v>11.478530684136642</v>
      </c>
      <c r="AM221" s="2">
        <v>15</v>
      </c>
      <c r="AN221" s="20">
        <f t="shared" si="19"/>
        <v>309.89999999999998</v>
      </c>
      <c r="AO221" s="14">
        <f t="shared" ref="AO221:AO226" si="22">STDEV(V221:AE221)/SQRT(COUNT(V221:AE221))</f>
        <v>12.224247306980601</v>
      </c>
    </row>
    <row r="222" spans="1:41" x14ac:dyDescent="0.2">
      <c r="A222" s="31">
        <v>30</v>
      </c>
      <c r="B222" s="6">
        <v>320</v>
      </c>
      <c r="C222" s="2">
        <v>246</v>
      </c>
      <c r="D222" s="2">
        <v>433</v>
      </c>
      <c r="E222" s="2">
        <v>432</v>
      </c>
      <c r="F222" s="2">
        <v>267</v>
      </c>
      <c r="G222" s="2">
        <v>221</v>
      </c>
      <c r="H222" s="2">
        <v>221</v>
      </c>
      <c r="I222" s="2">
        <v>238</v>
      </c>
      <c r="J222" s="2">
        <v>378</v>
      </c>
      <c r="K222" s="25">
        <v>250</v>
      </c>
      <c r="L222" s="6">
        <v>202</v>
      </c>
      <c r="M222" s="2">
        <v>223</v>
      </c>
      <c r="N222" s="2">
        <v>236</v>
      </c>
      <c r="O222" s="2">
        <v>197</v>
      </c>
      <c r="P222" s="2">
        <v>246</v>
      </c>
      <c r="Q222" s="2">
        <v>217</v>
      </c>
      <c r="R222" s="2">
        <v>234</v>
      </c>
      <c r="S222" s="2">
        <v>187</v>
      </c>
      <c r="T222" s="2">
        <v>202</v>
      </c>
      <c r="U222" s="25">
        <v>225</v>
      </c>
      <c r="V222" s="6">
        <v>260</v>
      </c>
      <c r="W222" s="2">
        <v>251</v>
      </c>
      <c r="X222" s="2">
        <v>341</v>
      </c>
      <c r="Y222" s="2">
        <v>298</v>
      </c>
      <c r="Z222" s="2">
        <v>206</v>
      </c>
      <c r="AA222" s="2">
        <v>186</v>
      </c>
      <c r="AB222" s="2">
        <v>202</v>
      </c>
      <c r="AC222" s="2">
        <v>329</v>
      </c>
      <c r="AD222" s="2">
        <v>275</v>
      </c>
      <c r="AE222" s="25">
        <v>233</v>
      </c>
      <c r="AG222" s="6">
        <v>30</v>
      </c>
      <c r="AH222" s="20">
        <f t="shared" si="18"/>
        <v>300.60000000000002</v>
      </c>
      <c r="AI222" s="14">
        <f t="shared" si="20"/>
        <v>26.754937239071722</v>
      </c>
      <c r="AJ222" s="2">
        <v>30</v>
      </c>
      <c r="AK222" s="20">
        <f>AVERAGE(L222:U222)</f>
        <v>216.9</v>
      </c>
      <c r="AL222" s="14">
        <f t="shared" si="21"/>
        <v>6.0927096690315965</v>
      </c>
      <c r="AM222" s="2">
        <v>30</v>
      </c>
      <c r="AN222" s="20">
        <f t="shared" si="19"/>
        <v>258.10000000000002</v>
      </c>
      <c r="AO222" s="14">
        <f t="shared" si="22"/>
        <v>16.839404845645699</v>
      </c>
    </row>
    <row r="223" spans="1:41" x14ac:dyDescent="0.2">
      <c r="A223" s="31">
        <v>45</v>
      </c>
      <c r="B223" s="6">
        <v>253</v>
      </c>
      <c r="C223" s="2">
        <v>220</v>
      </c>
      <c r="D223" s="2">
        <v>358</v>
      </c>
      <c r="E223" s="2">
        <v>324</v>
      </c>
      <c r="F223" s="2">
        <v>231</v>
      </c>
      <c r="G223" s="2">
        <v>198</v>
      </c>
      <c r="H223" s="2">
        <v>199</v>
      </c>
      <c r="I223" s="2">
        <v>211</v>
      </c>
      <c r="J223" s="2">
        <v>302</v>
      </c>
      <c r="K223" s="25">
        <v>218</v>
      </c>
      <c r="L223" s="6">
        <v>168</v>
      </c>
      <c r="M223" s="2">
        <v>193</v>
      </c>
      <c r="N223" s="2">
        <v>164</v>
      </c>
      <c r="O223" s="2">
        <v>162</v>
      </c>
      <c r="P223" s="2">
        <v>209</v>
      </c>
      <c r="Q223" s="2">
        <v>186</v>
      </c>
      <c r="R223" s="2">
        <v>175</v>
      </c>
      <c r="S223" s="2">
        <v>162</v>
      </c>
      <c r="T223" s="2">
        <v>176</v>
      </c>
      <c r="U223" s="25">
        <v>185</v>
      </c>
      <c r="V223" s="6">
        <v>211</v>
      </c>
      <c r="W223" s="2">
        <v>202</v>
      </c>
      <c r="X223" s="2">
        <v>289</v>
      </c>
      <c r="Y223" s="2">
        <v>253</v>
      </c>
      <c r="Z223" s="2">
        <v>188</v>
      </c>
      <c r="AA223" s="2">
        <v>172</v>
      </c>
      <c r="AB223" s="2">
        <v>189</v>
      </c>
      <c r="AC223" s="2">
        <v>266</v>
      </c>
      <c r="AD223" s="2">
        <v>187</v>
      </c>
      <c r="AE223" s="25">
        <v>201</v>
      </c>
      <c r="AG223" s="6">
        <v>45</v>
      </c>
      <c r="AH223" s="20">
        <f t="shared" si="18"/>
        <v>251.4</v>
      </c>
      <c r="AI223" s="14">
        <f t="shared" si="20"/>
        <v>17.933333333333341</v>
      </c>
      <c r="AJ223" s="2">
        <v>45</v>
      </c>
      <c r="AK223" s="20">
        <f t="shared" ref="AK223:AK225" si="23">AVERAGE(L223:U223)</f>
        <v>178</v>
      </c>
      <c r="AL223" s="14">
        <f t="shared" si="21"/>
        <v>4.8534065928536787</v>
      </c>
      <c r="AM223" s="2">
        <v>45</v>
      </c>
      <c r="AN223" s="20">
        <f t="shared" si="19"/>
        <v>215.8</v>
      </c>
      <c r="AO223" s="14">
        <f t="shared" si="22"/>
        <v>12.442579225296397</v>
      </c>
    </row>
    <row r="224" spans="1:41" x14ac:dyDescent="0.2">
      <c r="A224" s="31">
        <v>60</v>
      </c>
      <c r="B224" s="6">
        <v>179</v>
      </c>
      <c r="C224" s="2">
        <v>196</v>
      </c>
      <c r="D224" s="2">
        <v>266</v>
      </c>
      <c r="E224" s="2">
        <v>277</v>
      </c>
      <c r="F224" s="2">
        <v>190</v>
      </c>
      <c r="G224" s="2">
        <v>181</v>
      </c>
      <c r="H224" s="2">
        <v>152</v>
      </c>
      <c r="I224" s="2">
        <v>160</v>
      </c>
      <c r="J224" s="2">
        <v>243</v>
      </c>
      <c r="K224" s="25">
        <v>177</v>
      </c>
      <c r="L224" s="6">
        <v>146</v>
      </c>
      <c r="M224" s="2">
        <v>181</v>
      </c>
      <c r="N224" s="2">
        <v>134</v>
      </c>
      <c r="O224" s="2">
        <v>117</v>
      </c>
      <c r="P224" s="2">
        <v>197</v>
      </c>
      <c r="Q224" s="2">
        <v>149</v>
      </c>
      <c r="R224" s="2">
        <v>174</v>
      </c>
      <c r="S224" s="2">
        <v>132</v>
      </c>
      <c r="T224" s="2">
        <v>176</v>
      </c>
      <c r="U224" s="25">
        <v>168</v>
      </c>
      <c r="V224" s="6">
        <v>180</v>
      </c>
      <c r="W224" s="2">
        <v>173</v>
      </c>
      <c r="X224" s="2">
        <v>204</v>
      </c>
      <c r="Y224" s="2">
        <v>224</v>
      </c>
      <c r="Z224" s="2">
        <v>165</v>
      </c>
      <c r="AA224" s="2">
        <v>163</v>
      </c>
      <c r="AB224" s="2">
        <v>185</v>
      </c>
      <c r="AC224" s="2">
        <v>223</v>
      </c>
      <c r="AD224" s="2">
        <v>170</v>
      </c>
      <c r="AE224" s="25">
        <v>161</v>
      </c>
      <c r="AG224" s="6">
        <v>60</v>
      </c>
      <c r="AH224" s="20">
        <f t="shared" si="18"/>
        <v>202.1</v>
      </c>
      <c r="AI224" s="14">
        <f t="shared" si="20"/>
        <v>13.920767858770507</v>
      </c>
      <c r="AJ224" s="2">
        <v>60</v>
      </c>
      <c r="AK224" s="20">
        <f t="shared" si="23"/>
        <v>157.4</v>
      </c>
      <c r="AL224" s="14">
        <f t="shared" si="21"/>
        <v>8.0859274188074526</v>
      </c>
      <c r="AM224" s="2">
        <v>60</v>
      </c>
      <c r="AN224" s="20">
        <f t="shared" si="19"/>
        <v>184.8</v>
      </c>
      <c r="AO224" s="14">
        <f t="shared" si="22"/>
        <v>7.5862448623222578</v>
      </c>
    </row>
    <row r="225" spans="1:41" x14ac:dyDescent="0.2">
      <c r="A225" s="31">
        <v>90</v>
      </c>
      <c r="B225" s="6">
        <v>128</v>
      </c>
      <c r="C225" s="2">
        <v>147</v>
      </c>
      <c r="D225" s="2">
        <v>239</v>
      </c>
      <c r="E225" s="2">
        <v>233</v>
      </c>
      <c r="F225" s="2">
        <v>248</v>
      </c>
      <c r="G225" s="2">
        <v>136</v>
      </c>
      <c r="H225" s="2">
        <v>120</v>
      </c>
      <c r="I225" s="2">
        <v>104</v>
      </c>
      <c r="J225" s="2">
        <v>171</v>
      </c>
      <c r="K225" s="25">
        <v>144</v>
      </c>
      <c r="L225" s="6">
        <v>134</v>
      </c>
      <c r="M225" s="2">
        <v>147</v>
      </c>
      <c r="N225" s="2">
        <v>130</v>
      </c>
      <c r="O225" s="2">
        <v>111</v>
      </c>
      <c r="P225" s="2">
        <v>174</v>
      </c>
      <c r="Q225" s="2">
        <v>140</v>
      </c>
      <c r="R225" s="2">
        <v>142</v>
      </c>
      <c r="S225" s="2">
        <v>122</v>
      </c>
      <c r="T225" s="2">
        <v>151</v>
      </c>
      <c r="U225" s="25">
        <v>144</v>
      </c>
      <c r="V225" s="6">
        <v>140</v>
      </c>
      <c r="W225" s="2">
        <v>140</v>
      </c>
      <c r="X225" s="2">
        <v>177</v>
      </c>
      <c r="Y225" s="2">
        <v>178</v>
      </c>
      <c r="Z225" s="2">
        <v>141</v>
      </c>
      <c r="AA225" s="2">
        <v>133</v>
      </c>
      <c r="AB225" s="2">
        <v>164</v>
      </c>
      <c r="AC225" s="2">
        <v>155</v>
      </c>
      <c r="AD225" s="2">
        <v>150</v>
      </c>
      <c r="AE225" s="25">
        <v>132</v>
      </c>
      <c r="AG225" s="6">
        <v>90</v>
      </c>
      <c r="AH225" s="20">
        <f t="shared" si="18"/>
        <v>167</v>
      </c>
      <c r="AI225" s="14">
        <f t="shared" si="20"/>
        <v>16.900361600339274</v>
      </c>
      <c r="AJ225" s="2">
        <v>90</v>
      </c>
      <c r="AK225" s="20">
        <f t="shared" si="23"/>
        <v>139.5</v>
      </c>
      <c r="AL225" s="14">
        <f t="shared" si="21"/>
        <v>5.4206395686610014</v>
      </c>
      <c r="AM225" s="2">
        <v>90</v>
      </c>
      <c r="AN225" s="20">
        <f t="shared" si="19"/>
        <v>151</v>
      </c>
      <c r="AO225" s="14">
        <f t="shared" si="22"/>
        <v>5.393411618714901</v>
      </c>
    </row>
    <row r="226" spans="1:41" x14ac:dyDescent="0.2">
      <c r="A226" s="31">
        <v>120</v>
      </c>
      <c r="B226" s="7">
        <v>117</v>
      </c>
      <c r="C226" s="26">
        <v>160</v>
      </c>
      <c r="D226" s="26">
        <v>145</v>
      </c>
      <c r="E226" s="26">
        <v>133</v>
      </c>
      <c r="F226" s="26">
        <v>147</v>
      </c>
      <c r="G226" s="26">
        <v>133</v>
      </c>
      <c r="H226" s="26">
        <v>144</v>
      </c>
      <c r="I226" s="26">
        <v>120</v>
      </c>
      <c r="J226" s="26">
        <v>156</v>
      </c>
      <c r="K226" s="27">
        <v>130</v>
      </c>
      <c r="L226" s="7">
        <v>138</v>
      </c>
      <c r="M226" s="26">
        <v>120</v>
      </c>
      <c r="N226" s="26">
        <v>124</v>
      </c>
      <c r="O226" s="26">
        <v>107</v>
      </c>
      <c r="P226" s="26">
        <v>133</v>
      </c>
      <c r="Q226" s="26">
        <v>142</v>
      </c>
      <c r="R226" s="26">
        <v>117</v>
      </c>
      <c r="S226" s="26">
        <v>111</v>
      </c>
      <c r="T226" s="26">
        <v>120</v>
      </c>
      <c r="U226" s="27">
        <v>108</v>
      </c>
      <c r="V226" s="7">
        <v>121</v>
      </c>
      <c r="W226" s="26">
        <v>134</v>
      </c>
      <c r="X226" s="26">
        <v>120</v>
      </c>
      <c r="Y226" s="26">
        <v>136</v>
      </c>
      <c r="Z226" s="26">
        <v>113</v>
      </c>
      <c r="AA226" s="26">
        <v>129</v>
      </c>
      <c r="AB226" s="26">
        <v>147</v>
      </c>
      <c r="AC226" s="26">
        <v>122</v>
      </c>
      <c r="AD226" s="26">
        <v>140</v>
      </c>
      <c r="AE226" s="27">
        <v>122</v>
      </c>
      <c r="AG226" s="7">
        <v>120</v>
      </c>
      <c r="AH226" s="21">
        <f t="shared" si="18"/>
        <v>138.5</v>
      </c>
      <c r="AI226" s="15">
        <f t="shared" si="20"/>
        <v>4.5344361403719322</v>
      </c>
      <c r="AJ226" s="26">
        <v>120</v>
      </c>
      <c r="AK226" s="21">
        <f>AVERAGE(L226:U226)</f>
        <v>122</v>
      </c>
      <c r="AL226" s="15">
        <f t="shared" si="21"/>
        <v>3.8815804341359028</v>
      </c>
      <c r="AM226" s="26">
        <v>120</v>
      </c>
      <c r="AN226" s="21">
        <f t="shared" si="19"/>
        <v>128.4</v>
      </c>
      <c r="AO226" s="15">
        <f t="shared" si="22"/>
        <v>3.3572475498704453</v>
      </c>
    </row>
    <row r="229" spans="1:41" x14ac:dyDescent="0.2">
      <c r="A229" s="36" t="s">
        <v>48</v>
      </c>
      <c r="E229" s="2" t="s">
        <v>48</v>
      </c>
      <c r="J229" s="2" t="s">
        <v>48</v>
      </c>
    </row>
    <row r="230" spans="1:41" ht="30" x14ac:dyDescent="0.2">
      <c r="A230" s="31" t="s">
        <v>9</v>
      </c>
      <c r="B230" s="1" t="s">
        <v>10</v>
      </c>
      <c r="C230" s="33" t="s">
        <v>13</v>
      </c>
      <c r="E230" s="5"/>
      <c r="F230" s="3" t="s">
        <v>2</v>
      </c>
      <c r="G230" s="3" t="s">
        <v>3</v>
      </c>
      <c r="H230" s="4" t="s">
        <v>17</v>
      </c>
      <c r="J230" s="45" t="s">
        <v>60</v>
      </c>
      <c r="K230" s="3" t="s">
        <v>24</v>
      </c>
      <c r="L230" s="4" t="s">
        <v>20</v>
      </c>
    </row>
    <row r="231" spans="1:41" x14ac:dyDescent="0.2">
      <c r="A231" s="6">
        <v>24.413</v>
      </c>
      <c r="B231" s="8">
        <v>19.23</v>
      </c>
      <c r="C231" s="25">
        <v>23.31</v>
      </c>
      <c r="E231" s="6" t="s">
        <v>0</v>
      </c>
      <c r="F231" s="10">
        <f>AVERAGE(A231:A240)</f>
        <v>25.824300000000001</v>
      </c>
      <c r="G231" s="10">
        <f>AVERAGE(B231:B240)</f>
        <v>19.8842</v>
      </c>
      <c r="H231" s="11">
        <f>AVERAGE(C231:C240)</f>
        <v>23.261499999999998</v>
      </c>
      <c r="J231" s="6" t="s">
        <v>14</v>
      </c>
      <c r="K231" s="2">
        <v>1.3299999999999999E-2</v>
      </c>
      <c r="L231" s="18">
        <f>F231-G231</f>
        <v>5.940100000000001</v>
      </c>
    </row>
    <row r="232" spans="1:41" x14ac:dyDescent="0.2">
      <c r="A232" s="6">
        <v>24.068000000000001</v>
      </c>
      <c r="B232" s="8">
        <v>20.445</v>
      </c>
      <c r="C232" s="25">
        <v>21.323</v>
      </c>
      <c r="E232" s="7" t="s">
        <v>1</v>
      </c>
      <c r="F232" s="16">
        <f>STDEV(A231:A240)/SQRT(COUNT(A231:A240))</f>
        <v>1.6148709411797184</v>
      </c>
      <c r="G232" s="16">
        <f t="shared" ref="G232:H232" si="24">STDEV(B231:B240)/SQRT(COUNT(B231:B240))</f>
        <v>0.62430903672246574</v>
      </c>
      <c r="H232" s="17">
        <f t="shared" si="24"/>
        <v>0.73204213980101185</v>
      </c>
      <c r="J232" s="6" t="s">
        <v>15</v>
      </c>
      <c r="K232" s="2">
        <v>0.34870000000000001</v>
      </c>
      <c r="L232" s="25">
        <v>2.5630000000000002</v>
      </c>
    </row>
    <row r="233" spans="1:41" x14ac:dyDescent="0.2">
      <c r="A233" s="6">
        <v>34.177999999999997</v>
      </c>
      <c r="B233" s="8">
        <v>19.260000000000002</v>
      </c>
      <c r="C233" s="25">
        <v>25.957999999999998</v>
      </c>
      <c r="J233" s="7" t="s">
        <v>16</v>
      </c>
      <c r="K233" s="26">
        <v>6.8999999999999999E-3</v>
      </c>
      <c r="L233" s="27">
        <v>-3.3769999999999998</v>
      </c>
    </row>
    <row r="234" spans="1:41" x14ac:dyDescent="0.2">
      <c r="A234" s="6">
        <v>34.027999999999999</v>
      </c>
      <c r="B234" s="8">
        <v>16.995000000000001</v>
      </c>
      <c r="C234" s="25">
        <v>27.082999999999998</v>
      </c>
    </row>
    <row r="235" spans="1:41" x14ac:dyDescent="0.2">
      <c r="A235" s="6">
        <v>27.21</v>
      </c>
      <c r="B235" s="8">
        <v>23.91</v>
      </c>
      <c r="C235" s="25">
        <v>20.954999999999998</v>
      </c>
    </row>
    <row r="236" spans="1:41" x14ac:dyDescent="0.2">
      <c r="A236" s="6">
        <v>22.672999999999998</v>
      </c>
      <c r="B236" s="8">
        <v>20.437999999999999</v>
      </c>
      <c r="C236" s="25">
        <v>20.684999999999999</v>
      </c>
    </row>
    <row r="237" spans="1:41" x14ac:dyDescent="0.2">
      <c r="A237" s="6">
        <v>20.49</v>
      </c>
      <c r="B237" s="8">
        <v>21.367999999999999</v>
      </c>
      <c r="C237" s="25">
        <v>22.86</v>
      </c>
    </row>
    <row r="238" spans="1:41" x14ac:dyDescent="0.2">
      <c r="A238" s="6">
        <v>20.46</v>
      </c>
      <c r="B238" s="8">
        <v>17.303000000000001</v>
      </c>
      <c r="C238" s="25">
        <v>25.875</v>
      </c>
    </row>
    <row r="239" spans="1:41" x14ac:dyDescent="0.2">
      <c r="A239" s="6">
        <v>28.754999999999999</v>
      </c>
      <c r="B239" s="8">
        <v>19.62</v>
      </c>
      <c r="C239" s="25">
        <v>23.213000000000001</v>
      </c>
    </row>
    <row r="240" spans="1:41" x14ac:dyDescent="0.2">
      <c r="A240" s="7">
        <v>21.968</v>
      </c>
      <c r="B240" s="9">
        <v>20.273</v>
      </c>
      <c r="C240" s="27">
        <v>21.353000000000002</v>
      </c>
    </row>
    <row r="243" spans="1:12" x14ac:dyDescent="0.2">
      <c r="A243" s="36" t="s">
        <v>49</v>
      </c>
    </row>
    <row r="244" spans="1:12" ht="30" x14ac:dyDescent="0.2">
      <c r="A244" s="31" t="s">
        <v>9</v>
      </c>
      <c r="B244" s="1" t="s">
        <v>10</v>
      </c>
      <c r="C244" s="33" t="s">
        <v>13</v>
      </c>
      <c r="E244" s="5"/>
      <c r="F244" s="3" t="s">
        <v>2</v>
      </c>
      <c r="G244" s="3" t="s">
        <v>3</v>
      </c>
      <c r="H244" s="4" t="s">
        <v>17</v>
      </c>
      <c r="J244" s="45" t="s">
        <v>59</v>
      </c>
      <c r="K244" s="3" t="s">
        <v>24</v>
      </c>
      <c r="L244" s="4" t="s">
        <v>28</v>
      </c>
    </row>
    <row r="245" spans="1:12" x14ac:dyDescent="0.2">
      <c r="A245" s="5">
        <v>2.78</v>
      </c>
      <c r="B245" s="24">
        <v>3.33</v>
      </c>
      <c r="C245" s="4">
        <v>2.06</v>
      </c>
      <c r="E245" s="6" t="s">
        <v>0</v>
      </c>
      <c r="F245" s="10">
        <f>AVERAGE(A245:A254)</f>
        <v>2.9470000000000001</v>
      </c>
      <c r="G245" s="10">
        <f>AVERAGE(B245:B254)</f>
        <v>2.2560000000000002</v>
      </c>
      <c r="H245" s="11">
        <f>AVERAGE(C245:C254)</f>
        <v>2.2919999999999998</v>
      </c>
      <c r="J245" s="6" t="s">
        <v>14</v>
      </c>
      <c r="K245" s="2">
        <v>5.6300000000000003E-2</v>
      </c>
      <c r="L245" s="25">
        <v>9.25</v>
      </c>
    </row>
    <row r="246" spans="1:12" x14ac:dyDescent="0.2">
      <c r="A246" s="6">
        <v>2.85</v>
      </c>
      <c r="B246" s="8">
        <v>2.81</v>
      </c>
      <c r="C246" s="25">
        <v>2.2400000000000002</v>
      </c>
      <c r="E246" s="7" t="s">
        <v>1</v>
      </c>
      <c r="F246" s="16">
        <f>STDEV(A245:A254)/SQRT(COUNT(A245:A254))</f>
        <v>0.22478162242002259</v>
      </c>
      <c r="G246" s="16">
        <f>STDEV(B245:B254)/SQRT(COUNT(B245:B254))</f>
        <v>0.20572473518433951</v>
      </c>
      <c r="H246" s="17">
        <f>STDEV(C245:C254)/SQRT(COUNT(C245:C254))</f>
        <v>6.0915241661399215E-2</v>
      </c>
      <c r="J246" s="6" t="s">
        <v>15</v>
      </c>
      <c r="K246" s="2">
        <v>5.2600000000000001E-2</v>
      </c>
      <c r="L246" s="25">
        <v>9.35</v>
      </c>
    </row>
    <row r="247" spans="1:12" x14ac:dyDescent="0.2">
      <c r="A247" s="6">
        <v>3.01</v>
      </c>
      <c r="B247" s="8">
        <v>2.0299999999999998</v>
      </c>
      <c r="C247" s="25">
        <v>2.58</v>
      </c>
      <c r="J247" s="7" t="s">
        <v>16</v>
      </c>
      <c r="K247" s="26" t="s">
        <v>18</v>
      </c>
      <c r="L247" s="27">
        <v>0.1</v>
      </c>
    </row>
    <row r="248" spans="1:12" x14ac:dyDescent="0.2">
      <c r="A248" s="6">
        <v>2.65</v>
      </c>
      <c r="B248" s="8">
        <v>2.2400000000000002</v>
      </c>
      <c r="C248" s="25">
        <v>2.2200000000000002</v>
      </c>
    </row>
    <row r="249" spans="1:12" x14ac:dyDescent="0.2">
      <c r="A249" s="6">
        <v>2.57</v>
      </c>
      <c r="B249" s="8">
        <v>1.4</v>
      </c>
      <c r="C249" s="25">
        <v>2.2000000000000002</v>
      </c>
    </row>
    <row r="250" spans="1:12" x14ac:dyDescent="0.2">
      <c r="A250" s="6">
        <v>3.38</v>
      </c>
      <c r="B250" s="8">
        <v>2.12</v>
      </c>
      <c r="C250" s="25">
        <v>2.68</v>
      </c>
    </row>
    <row r="251" spans="1:12" x14ac:dyDescent="0.2">
      <c r="A251" s="6">
        <v>2.0499999999999998</v>
      </c>
      <c r="B251" s="8">
        <v>2.84</v>
      </c>
      <c r="C251" s="25">
        <v>2.1800000000000002</v>
      </c>
    </row>
    <row r="252" spans="1:12" x14ac:dyDescent="0.2">
      <c r="A252" s="6">
        <v>2.78</v>
      </c>
      <c r="B252" s="8">
        <v>1.32</v>
      </c>
      <c r="C252" s="25">
        <v>2.29</v>
      </c>
    </row>
    <row r="253" spans="1:12" x14ac:dyDescent="0.2">
      <c r="A253" s="6">
        <v>2.67</v>
      </c>
      <c r="B253" s="8">
        <v>1.83</v>
      </c>
      <c r="C253" s="25">
        <v>2.16</v>
      </c>
    </row>
    <row r="254" spans="1:12" x14ac:dyDescent="0.2">
      <c r="A254" s="7">
        <v>4.7300000000000004</v>
      </c>
      <c r="B254" s="9">
        <v>2.64</v>
      </c>
      <c r="C254" s="27">
        <v>2.31</v>
      </c>
    </row>
    <row r="257" spans="1:19" x14ac:dyDescent="0.2">
      <c r="A257" s="36" t="s">
        <v>50</v>
      </c>
    </row>
    <row r="258" spans="1:19" x14ac:dyDescent="0.2">
      <c r="A258" s="2" t="s">
        <v>11</v>
      </c>
      <c r="L258" s="2" t="s">
        <v>12</v>
      </c>
    </row>
    <row r="259" spans="1:19" x14ac:dyDescent="0.2">
      <c r="A259" s="31" t="s">
        <v>9</v>
      </c>
      <c r="B259" s="1" t="s">
        <v>10</v>
      </c>
      <c r="C259" s="33" t="s">
        <v>13</v>
      </c>
      <c r="E259" s="5"/>
      <c r="F259" s="3" t="s">
        <v>2</v>
      </c>
      <c r="G259" s="3" t="s">
        <v>3</v>
      </c>
      <c r="H259" s="4" t="s">
        <v>17</v>
      </c>
      <c r="L259" s="31" t="s">
        <v>9</v>
      </c>
      <c r="M259" s="1" t="s">
        <v>10</v>
      </c>
      <c r="N259" s="33" t="s">
        <v>13</v>
      </c>
      <c r="P259" s="5"/>
      <c r="Q259" s="3" t="s">
        <v>2</v>
      </c>
      <c r="R259" s="3" t="s">
        <v>3</v>
      </c>
      <c r="S259" s="4" t="s">
        <v>17</v>
      </c>
    </row>
    <row r="260" spans="1:19" x14ac:dyDescent="0.2">
      <c r="A260" s="5">
        <v>766.18499999999995</v>
      </c>
      <c r="B260" s="24">
        <v>808.09199999999998</v>
      </c>
      <c r="C260" s="4">
        <v>986.4615</v>
      </c>
      <c r="E260" s="6" t="s">
        <v>0</v>
      </c>
      <c r="F260" s="10">
        <f>AVERAGE(A260:A269)</f>
        <v>816.96314999999993</v>
      </c>
      <c r="G260" s="10">
        <f>AVERAGE(B260:B269)</f>
        <v>870.75387000000012</v>
      </c>
      <c r="H260" s="11">
        <f>AVERAGE(C260:C269)</f>
        <v>911.12608</v>
      </c>
      <c r="L260" s="5">
        <v>375.82799999999997</v>
      </c>
      <c r="M260" s="24">
        <v>356.68799999999999</v>
      </c>
      <c r="N260" s="4">
        <v>620.89059999999995</v>
      </c>
      <c r="P260" s="6" t="s">
        <v>0</v>
      </c>
      <c r="Q260" s="10">
        <f>AVERAGE(L260:L269)</f>
        <v>387.67191000000008</v>
      </c>
      <c r="R260" s="10">
        <f>AVERAGE(M260:M269)</f>
        <v>379.21723999999995</v>
      </c>
      <c r="S260" s="11">
        <f>AVERAGE(N260:N269)</f>
        <v>412.09687999999994</v>
      </c>
    </row>
    <row r="261" spans="1:19" x14ac:dyDescent="0.2">
      <c r="A261" s="6">
        <v>710.78499999999997</v>
      </c>
      <c r="B261" s="8">
        <v>699.35400000000004</v>
      </c>
      <c r="C261" s="25">
        <v>857.73850000000004</v>
      </c>
      <c r="E261" s="7" t="s">
        <v>1</v>
      </c>
      <c r="F261" s="16">
        <f>STDEV(A260:A269)/SQRT(COUNT(A260:A269))</f>
        <v>23.085356429237653</v>
      </c>
      <c r="G261" s="16">
        <f t="shared" ref="G261" si="25">STDEV(B260:B269)/SQRT(COUNT(B260:B269))</f>
        <v>60.592972084856648</v>
      </c>
      <c r="H261" s="17">
        <f t="shared" ref="H261" si="26">STDEV(C260:C269)/SQRT(COUNT(C260:C269))</f>
        <v>102.03289080661395</v>
      </c>
      <c r="L261" s="6">
        <v>326.29700000000003</v>
      </c>
      <c r="M261" s="8">
        <v>297.5</v>
      </c>
      <c r="N261" s="25">
        <v>260.5625</v>
      </c>
      <c r="P261" s="7" t="s">
        <v>1</v>
      </c>
      <c r="Q261" s="16">
        <f>STDEV(L260:L269)/SQRT(COUNT(L260:L269))</f>
        <v>21.337267300661338</v>
      </c>
      <c r="R261" s="16">
        <f t="shared" ref="R261" si="27">STDEV(M260:M269)/SQRT(COUNT(M260:M269))</f>
        <v>22.993695519483495</v>
      </c>
      <c r="S261" s="17">
        <f t="shared" ref="S261" si="28">STDEV(N260:N269)/SQRT(COUNT(N260:N269))</f>
        <v>45.521014605532145</v>
      </c>
    </row>
    <row r="262" spans="1:19" x14ac:dyDescent="0.2">
      <c r="A262" s="6">
        <v>846.8</v>
      </c>
      <c r="B262" s="8">
        <v>1151.646</v>
      </c>
      <c r="C262" s="25">
        <v>1438.8150000000001</v>
      </c>
      <c r="L262" s="6">
        <v>565.17200000000003</v>
      </c>
      <c r="M262" s="8">
        <v>533.14059999999995</v>
      </c>
      <c r="N262" s="25">
        <v>597.4375</v>
      </c>
    </row>
    <row r="263" spans="1:19" ht="38.75" customHeight="1" x14ac:dyDescent="0.2">
      <c r="A263" s="6">
        <v>840.73850000000004</v>
      </c>
      <c r="B263" s="8">
        <v>1028.462</v>
      </c>
      <c r="C263" s="25">
        <v>1240.8150000000001</v>
      </c>
      <c r="E263" s="45" t="s">
        <v>60</v>
      </c>
      <c r="F263" s="3" t="s">
        <v>24</v>
      </c>
      <c r="G263" s="4" t="s">
        <v>29</v>
      </c>
      <c r="L263" s="6">
        <v>363.59379999999999</v>
      </c>
      <c r="M263" s="8">
        <v>422</v>
      </c>
      <c r="N263" s="25">
        <v>408.10939999999999</v>
      </c>
      <c r="P263" s="45" t="s">
        <v>59</v>
      </c>
      <c r="Q263" s="3" t="s">
        <v>24</v>
      </c>
      <c r="R263" s="19" t="s">
        <v>28</v>
      </c>
    </row>
    <row r="264" spans="1:19" x14ac:dyDescent="0.2">
      <c r="A264" s="6">
        <v>883.78459999999995</v>
      </c>
      <c r="B264" s="8">
        <v>585.4923</v>
      </c>
      <c r="C264" s="25">
        <v>552.18460000000005</v>
      </c>
      <c r="E264" s="6" t="s">
        <v>14</v>
      </c>
      <c r="F264" s="2">
        <v>0.69289999999999996</v>
      </c>
      <c r="G264" s="25">
        <v>-53.79</v>
      </c>
      <c r="L264" s="6">
        <v>356.98439999999999</v>
      </c>
      <c r="M264" s="8">
        <v>398.45310000000001</v>
      </c>
      <c r="N264" s="25">
        <v>181.5</v>
      </c>
      <c r="P264" s="6" t="s">
        <v>14</v>
      </c>
      <c r="Q264" s="2" t="s">
        <v>18</v>
      </c>
      <c r="R264" s="25">
        <v>0.2</v>
      </c>
    </row>
    <row r="265" spans="1:19" x14ac:dyDescent="0.2">
      <c r="A265" s="6">
        <v>826.32309999999995</v>
      </c>
      <c r="B265" s="8">
        <v>936.10770000000002</v>
      </c>
      <c r="C265" s="25">
        <v>879.89229999999998</v>
      </c>
      <c r="E265" s="6" t="s">
        <v>15</v>
      </c>
      <c r="F265" s="2">
        <v>0.65249999999999997</v>
      </c>
      <c r="G265" s="25">
        <v>-94.16</v>
      </c>
      <c r="L265" s="6">
        <v>383.3125</v>
      </c>
      <c r="M265" s="8">
        <v>270.4375</v>
      </c>
      <c r="N265" s="25">
        <v>326.625</v>
      </c>
      <c r="P265" s="6" t="s">
        <v>15</v>
      </c>
      <c r="Q265" s="2" t="s">
        <v>18</v>
      </c>
      <c r="R265" s="25">
        <v>-2</v>
      </c>
    </row>
    <row r="266" spans="1:19" x14ac:dyDescent="0.2">
      <c r="A266" s="6">
        <v>834.06150000000002</v>
      </c>
      <c r="B266" s="8">
        <v>993.73850000000004</v>
      </c>
      <c r="C266" s="25">
        <v>479.07690000000002</v>
      </c>
      <c r="E266" s="7" t="s">
        <v>16</v>
      </c>
      <c r="F266" s="26">
        <v>0.9385</v>
      </c>
      <c r="G266" s="27">
        <v>-40.369999999999997</v>
      </c>
      <c r="I266" s="41"/>
      <c r="L266" s="6">
        <v>330.875</v>
      </c>
      <c r="M266" s="8">
        <v>343.17189999999999</v>
      </c>
      <c r="N266" s="25">
        <v>548.375</v>
      </c>
      <c r="P266" s="7" t="s">
        <v>16</v>
      </c>
      <c r="Q266" s="26" t="s">
        <v>18</v>
      </c>
      <c r="R266" s="27">
        <v>-2.2000000000000002</v>
      </c>
    </row>
    <row r="267" spans="1:19" x14ac:dyDescent="0.2">
      <c r="A267" s="6">
        <v>737.16920000000005</v>
      </c>
      <c r="B267" s="8">
        <v>972.43079999999998</v>
      </c>
      <c r="C267" s="25">
        <v>1102</v>
      </c>
      <c r="L267" s="6">
        <v>380.90629999999999</v>
      </c>
      <c r="M267" s="8">
        <v>374.1875</v>
      </c>
      <c r="N267" s="25">
        <v>447.70310000000001</v>
      </c>
    </row>
    <row r="268" spans="1:19" x14ac:dyDescent="0.2">
      <c r="A268" s="6">
        <v>955.18460000000005</v>
      </c>
      <c r="B268" s="8">
        <v>592.4</v>
      </c>
      <c r="C268" s="25">
        <v>506.4</v>
      </c>
      <c r="L268" s="6">
        <v>413.90629999999999</v>
      </c>
      <c r="M268" s="8">
        <v>380.6875</v>
      </c>
      <c r="N268" s="25">
        <v>344.98439999999999</v>
      </c>
    </row>
    <row r="269" spans="1:19" x14ac:dyDescent="0.2">
      <c r="A269" s="7">
        <v>768.6</v>
      </c>
      <c r="B269" s="9">
        <v>939.81539999999995</v>
      </c>
      <c r="C269" s="27">
        <v>1067.877</v>
      </c>
      <c r="L269" s="7">
        <v>379.84379999999999</v>
      </c>
      <c r="M269" s="9">
        <v>415.90629999999999</v>
      </c>
      <c r="N269" s="27">
        <v>384.78129999999999</v>
      </c>
    </row>
    <row r="272" spans="1:19" x14ac:dyDescent="0.2">
      <c r="A272" s="36" t="s">
        <v>51</v>
      </c>
    </row>
    <row r="273" spans="1:30" x14ac:dyDescent="0.2">
      <c r="A273" s="2" t="s">
        <v>11</v>
      </c>
      <c r="L273" s="2" t="s">
        <v>12</v>
      </c>
    </row>
    <row r="274" spans="1:30" x14ac:dyDescent="0.2">
      <c r="A274" s="31" t="s">
        <v>9</v>
      </c>
      <c r="B274" s="1" t="s">
        <v>10</v>
      </c>
      <c r="C274" s="33" t="s">
        <v>13</v>
      </c>
      <c r="E274" s="5"/>
      <c r="F274" s="3" t="s">
        <v>2</v>
      </c>
      <c r="G274" s="3" t="s">
        <v>3</v>
      </c>
      <c r="H274" s="4" t="s">
        <v>17</v>
      </c>
      <c r="L274" s="31" t="s">
        <v>9</v>
      </c>
      <c r="M274" s="1" t="s">
        <v>10</v>
      </c>
      <c r="N274" s="33" t="s">
        <v>13</v>
      </c>
      <c r="P274" s="5"/>
      <c r="Q274" s="3" t="s">
        <v>2</v>
      </c>
      <c r="R274" s="3" t="s">
        <v>3</v>
      </c>
      <c r="S274" s="4" t="s">
        <v>17</v>
      </c>
      <c r="AB274" s="10"/>
      <c r="AC274" s="10"/>
      <c r="AD274" s="10"/>
    </row>
    <row r="275" spans="1:30" x14ac:dyDescent="0.2">
      <c r="A275" s="5">
        <v>0.87335399999999996</v>
      </c>
      <c r="B275" s="24">
        <v>0.90667699999999996</v>
      </c>
      <c r="C275" s="4">
        <v>0.91621538499999999</v>
      </c>
      <c r="E275" s="6" t="s">
        <v>0</v>
      </c>
      <c r="F275" s="10">
        <f>AVERAGE(A275:A284)</f>
        <v>0.85570310000000005</v>
      </c>
      <c r="G275" s="10">
        <f>AVERAGE(B275:B284)</f>
        <v>0.83660619999999997</v>
      </c>
      <c r="H275" s="11">
        <f>AVERAGE(C275:C284)</f>
        <v>0.91714923079999977</v>
      </c>
      <c r="L275" s="5">
        <v>0.85392199999999996</v>
      </c>
      <c r="M275" s="24">
        <v>0.94053100000000001</v>
      </c>
      <c r="N275" s="4">
        <v>0.78949999999999998</v>
      </c>
      <c r="P275" s="6" t="s">
        <v>0</v>
      </c>
      <c r="Q275" s="10">
        <f>AVERAGE(L275:L284)</f>
        <v>0.84031260000000008</v>
      </c>
      <c r="R275" s="10">
        <f>AVERAGE(M275:M284)</f>
        <v>0.83943619999999997</v>
      </c>
      <c r="S275" s="11">
        <f>AVERAGE(N275:N284)</f>
        <v>0.79625156249999995</v>
      </c>
      <c r="AB275" s="10"/>
      <c r="AC275" s="10"/>
      <c r="AD275" s="10"/>
    </row>
    <row r="276" spans="1:30" x14ac:dyDescent="0.2">
      <c r="A276" s="6">
        <v>0.86639999999999995</v>
      </c>
      <c r="B276" s="8">
        <v>0.87780000000000002</v>
      </c>
      <c r="C276" s="25">
        <v>0.91798461499999995</v>
      </c>
      <c r="E276" s="7" t="s">
        <v>1</v>
      </c>
      <c r="F276" s="16">
        <f>STDEV(A275:A284)/SQRT(COUNT(A275:A284))</f>
        <v>1.1841930939063763E-2</v>
      </c>
      <c r="G276" s="16">
        <f t="shared" ref="G276" si="29">STDEV(B275:B284)/SQRT(COUNT(B275:B284))</f>
        <v>1.4285995196384153E-2</v>
      </c>
      <c r="H276" s="17">
        <f t="shared" ref="H276" si="30">STDEV(C275:C284)/SQRT(COUNT(C275:C284))</f>
        <v>9.2413483758169018E-3</v>
      </c>
      <c r="L276" s="6">
        <v>0.81737499999999996</v>
      </c>
      <c r="M276" s="8">
        <v>0.87276600000000004</v>
      </c>
      <c r="N276" s="25">
        <v>0.78853125000000002</v>
      </c>
      <c r="P276" s="7" t="s">
        <v>1</v>
      </c>
      <c r="Q276" s="16">
        <f>STDEV(L275:L284)/SQRT(COUNT(L275:L284))</f>
        <v>1.0722106449553442E-2</v>
      </c>
      <c r="R276" s="16">
        <f t="shared" ref="R276" si="31">STDEV(M275:M284)/SQRT(COUNT(M275:M284))</f>
        <v>1.5564769525223735E-2</v>
      </c>
      <c r="S276" s="17">
        <f t="shared" ref="S276" si="32">STDEV(N275:N284)/SQRT(COUNT(N275:N284))</f>
        <v>1.2754797753106719E-2</v>
      </c>
    </row>
    <row r="277" spans="1:30" x14ac:dyDescent="0.2">
      <c r="A277" s="6">
        <v>0.89480000000000004</v>
      </c>
      <c r="B277" s="8">
        <v>0.80629200000000001</v>
      </c>
      <c r="C277" s="25">
        <v>0.89755384599999999</v>
      </c>
      <c r="L277" s="6">
        <v>0.81587500000000002</v>
      </c>
      <c r="M277" s="8">
        <v>0.83565599999999995</v>
      </c>
      <c r="N277" s="25">
        <v>0.76554687499999996</v>
      </c>
    </row>
    <row r="278" spans="1:30" x14ac:dyDescent="0.2">
      <c r="A278" s="6">
        <v>0.82409200000000005</v>
      </c>
      <c r="B278" s="8">
        <v>0.79067699999999996</v>
      </c>
      <c r="C278" s="25">
        <v>0.86367692299999999</v>
      </c>
      <c r="L278" s="6">
        <v>0.83992199999999995</v>
      </c>
      <c r="M278" s="8">
        <v>0.81206299999999998</v>
      </c>
      <c r="N278" s="25">
        <v>0.78203124999999996</v>
      </c>
    </row>
    <row r="279" spans="1:30" ht="45" x14ac:dyDescent="0.2">
      <c r="A279" s="6">
        <v>0.85747700000000004</v>
      </c>
      <c r="B279" s="8">
        <v>0.80866199999999999</v>
      </c>
      <c r="C279" s="25">
        <v>0.91593846199999995</v>
      </c>
      <c r="E279" s="45" t="s">
        <v>58</v>
      </c>
      <c r="F279" s="3" t="s">
        <v>24</v>
      </c>
      <c r="G279" s="4" t="s">
        <v>21</v>
      </c>
      <c r="L279" s="6">
        <v>0.85782800000000003</v>
      </c>
      <c r="M279" s="8">
        <v>0.85181300000000004</v>
      </c>
      <c r="N279" s="25">
        <v>0.79420312500000001</v>
      </c>
      <c r="P279" s="45" t="s">
        <v>59</v>
      </c>
      <c r="Q279" s="3" t="s">
        <v>24</v>
      </c>
      <c r="R279" s="19" t="s">
        <v>28</v>
      </c>
    </row>
    <row r="280" spans="1:30" x14ac:dyDescent="0.2">
      <c r="A280" s="6">
        <v>0.836615</v>
      </c>
      <c r="B280" s="8">
        <v>0.83938500000000005</v>
      </c>
      <c r="C280" s="25">
        <v>0.93676923099999998</v>
      </c>
      <c r="E280" s="6" t="s">
        <v>14</v>
      </c>
      <c r="F280" s="2">
        <v>0.50539999999999996</v>
      </c>
      <c r="G280" s="25">
        <v>1.9099999999999999E-2</v>
      </c>
      <c r="L280" s="6">
        <v>0.81726600000000005</v>
      </c>
      <c r="M280" s="8">
        <v>0.83532799999999996</v>
      </c>
      <c r="N280" s="25">
        <v>0.781296875</v>
      </c>
      <c r="P280" s="6" t="s">
        <v>14</v>
      </c>
      <c r="Q280" s="2" t="s">
        <v>18</v>
      </c>
      <c r="R280" s="25">
        <v>1.2</v>
      </c>
    </row>
    <row r="281" spans="1:30" x14ac:dyDescent="0.2">
      <c r="A281" s="6">
        <v>0.84503099999999998</v>
      </c>
      <c r="B281" s="8">
        <v>0.89429199999999998</v>
      </c>
      <c r="C281" s="25">
        <v>0.92904615400000001</v>
      </c>
      <c r="E281" s="6" t="s">
        <v>15</v>
      </c>
      <c r="F281" s="2">
        <v>3.2000000000000002E-3</v>
      </c>
      <c r="G281" s="25">
        <v>-6.1449999999999998E-2</v>
      </c>
      <c r="L281" s="6">
        <v>0.87073400000000001</v>
      </c>
      <c r="M281" s="8">
        <v>0.82493799999999995</v>
      </c>
      <c r="N281" s="25">
        <v>0.78351562500000005</v>
      </c>
      <c r="P281" s="6" t="s">
        <v>15</v>
      </c>
      <c r="Q281" s="2">
        <v>1.14E-2</v>
      </c>
      <c r="R281" s="25">
        <v>11.4</v>
      </c>
    </row>
    <row r="282" spans="1:30" x14ac:dyDescent="0.2">
      <c r="A282" s="6">
        <v>0.92910800000000004</v>
      </c>
      <c r="B282" s="8">
        <v>0.76866199999999996</v>
      </c>
      <c r="C282" s="25">
        <v>0.97815384599999999</v>
      </c>
      <c r="E282" s="7" t="s">
        <v>16</v>
      </c>
      <c r="F282" s="26">
        <v>2.0000000000000001E-4</v>
      </c>
      <c r="G282" s="27">
        <v>-8.054E-2</v>
      </c>
      <c r="L282" s="6">
        <v>0.91246899999999997</v>
      </c>
      <c r="M282" s="8">
        <v>0.75981299999999996</v>
      </c>
      <c r="N282" s="25">
        <v>0.90864062499999998</v>
      </c>
      <c r="P282" s="7" t="s">
        <v>16</v>
      </c>
      <c r="Q282" s="26">
        <v>2.87E-2</v>
      </c>
      <c r="R282" s="27">
        <v>10.199999999999999</v>
      </c>
    </row>
    <row r="283" spans="1:30" x14ac:dyDescent="0.2">
      <c r="A283" s="6">
        <v>0.79932300000000001</v>
      </c>
      <c r="B283" s="8">
        <v>0.836677</v>
      </c>
      <c r="C283" s="25">
        <v>0.904384615</v>
      </c>
      <c r="L283" s="6">
        <v>0.81559400000000004</v>
      </c>
      <c r="M283" s="8">
        <v>0.79306299999999996</v>
      </c>
      <c r="N283" s="25">
        <v>0.77756250000000005</v>
      </c>
    </row>
    <row r="284" spans="1:30" x14ac:dyDescent="0.2">
      <c r="A284" s="7">
        <v>0.83083099999999999</v>
      </c>
      <c r="B284" s="9">
        <v>0.83693799999999996</v>
      </c>
      <c r="C284" s="27">
        <v>0.91176923099999996</v>
      </c>
      <c r="L284" s="7">
        <v>0.80214099999999999</v>
      </c>
      <c r="M284" s="9">
        <v>0.86839100000000002</v>
      </c>
      <c r="N284" s="27">
        <v>0.79168749999999999</v>
      </c>
    </row>
    <row r="287" spans="1:30" x14ac:dyDescent="0.2">
      <c r="A287" s="36" t="s">
        <v>52</v>
      </c>
    </row>
    <row r="288" spans="1:30" x14ac:dyDescent="0.2">
      <c r="A288" s="2" t="s">
        <v>11</v>
      </c>
      <c r="L288" s="2" t="s">
        <v>12</v>
      </c>
    </row>
    <row r="289" spans="1:19" x14ac:dyDescent="0.2">
      <c r="A289" s="31" t="s">
        <v>9</v>
      </c>
      <c r="B289" s="1" t="s">
        <v>10</v>
      </c>
      <c r="C289" s="33" t="s">
        <v>13</v>
      </c>
      <c r="E289" s="5"/>
      <c r="F289" s="3" t="s">
        <v>2</v>
      </c>
      <c r="G289" s="3" t="s">
        <v>3</v>
      </c>
      <c r="H289" s="4" t="s">
        <v>17</v>
      </c>
      <c r="L289" s="31" t="s">
        <v>9</v>
      </c>
      <c r="M289" s="1" t="s">
        <v>10</v>
      </c>
      <c r="N289" s="33" t="s">
        <v>13</v>
      </c>
      <c r="P289" s="5"/>
      <c r="Q289" s="3" t="s">
        <v>2</v>
      </c>
      <c r="R289" s="3" t="s">
        <v>3</v>
      </c>
      <c r="S289" s="4" t="s">
        <v>17</v>
      </c>
    </row>
    <row r="290" spans="1:19" x14ac:dyDescent="0.2">
      <c r="A290" s="5">
        <v>66.773976045321717</v>
      </c>
      <c r="B290" s="24">
        <v>68.705815714518749</v>
      </c>
      <c r="C290" s="4">
        <v>80.781370238968407</v>
      </c>
      <c r="E290" s="6" t="s">
        <v>0</v>
      </c>
      <c r="F290" s="10">
        <f>AVERAGE(A290:A299)</f>
        <v>80.81457620881524</v>
      </c>
      <c r="G290" s="10">
        <f>AVERAGE(B290:B299)</f>
        <v>79.470073141429424</v>
      </c>
      <c r="H290" s="11">
        <f>AVERAGE(C290:C299)</f>
        <v>82.42361264775532</v>
      </c>
      <c r="L290" s="5">
        <v>50.444749764079162</v>
      </c>
      <c r="M290" s="24">
        <v>53.127555175296003</v>
      </c>
      <c r="N290" s="4">
        <v>52.300761275014573</v>
      </c>
      <c r="P290" s="6" t="s">
        <v>0</v>
      </c>
      <c r="Q290" s="10">
        <f>AVERAGE(L290:L299)</f>
        <v>66.487030856215839</v>
      </c>
      <c r="R290" s="10">
        <f>AVERAGE(M290:M299)</f>
        <v>62.710128927762092</v>
      </c>
      <c r="S290" s="11">
        <f>AVERAGE(N290:N299)</f>
        <v>56.758966781022067</v>
      </c>
    </row>
    <row r="291" spans="1:19" x14ac:dyDescent="0.2">
      <c r="A291" s="6">
        <v>68.242675804244527</v>
      </c>
      <c r="B291" s="8">
        <v>68.837139468968402</v>
      </c>
      <c r="C291" s="25">
        <v>70.222065422156803</v>
      </c>
      <c r="E291" s="7" t="s">
        <v>1</v>
      </c>
      <c r="F291" s="16">
        <f>STDEV(A290:A299)/SQRT(COUNT(A290:A299))</f>
        <v>3.6009110667618249</v>
      </c>
      <c r="G291" s="16">
        <f t="shared" ref="G291" si="33">STDEV(B290:B299)/SQRT(COUNT(B290:B299))</f>
        <v>2.809413492317772</v>
      </c>
      <c r="H291" s="17">
        <f t="shared" ref="H291" si="34">STDEV(C290:C299)/SQRT(COUNT(C290:C299))</f>
        <v>4.4129783911832678</v>
      </c>
      <c r="L291" s="6">
        <v>52.459437817249857</v>
      </c>
      <c r="M291" s="8">
        <v>53.956620645014567</v>
      </c>
      <c r="N291" s="25">
        <v>47.100751266413653</v>
      </c>
      <c r="P291" s="7" t="s">
        <v>1</v>
      </c>
      <c r="Q291" s="16">
        <f>STDEV(L290:L299)/SQRT(COUNT(L290:L299))</f>
        <v>3.5742041341350919</v>
      </c>
      <c r="R291" s="16">
        <f t="shared" ref="R291" si="35">STDEV(M290:M299)/SQRT(COUNT(M290:M299))</f>
        <v>2.5835157712806534</v>
      </c>
      <c r="S291" s="17">
        <f t="shared" ref="S291" si="36">STDEV(N290:N299)/SQRT(COUNT(N290:N299))</f>
        <v>3.2009748672333735</v>
      </c>
    </row>
    <row r="292" spans="1:19" x14ac:dyDescent="0.2">
      <c r="A292" s="6">
        <v>84.050802183899862</v>
      </c>
      <c r="B292" s="8">
        <v>75.303570936261792</v>
      </c>
      <c r="C292" s="25">
        <v>91.320625934060445</v>
      </c>
      <c r="L292" s="6">
        <v>70.372519428003031</v>
      </c>
      <c r="M292" s="8">
        <v>56.653824906885383</v>
      </c>
      <c r="N292" s="25">
        <v>67.049280535759678</v>
      </c>
    </row>
    <row r="293" spans="1:19" ht="30" x14ac:dyDescent="0.2">
      <c r="A293" s="6">
        <v>71.586536354702829</v>
      </c>
      <c r="B293" s="8">
        <v>72.311046146582981</v>
      </c>
      <c r="C293" s="25">
        <v>88.408612942477987</v>
      </c>
      <c r="E293" s="45" t="s">
        <v>64</v>
      </c>
      <c r="F293" s="3" t="s">
        <v>24</v>
      </c>
      <c r="G293" s="19" t="s">
        <v>19</v>
      </c>
      <c r="L293" s="6">
        <v>60.504381206786199</v>
      </c>
      <c r="M293" s="8">
        <v>55.144331492398663</v>
      </c>
      <c r="N293" s="25">
        <v>63.044014101926919</v>
      </c>
      <c r="P293" s="45" t="s">
        <v>64</v>
      </c>
      <c r="Q293" s="3" t="s">
        <v>24</v>
      </c>
      <c r="R293" s="19" t="s">
        <v>19</v>
      </c>
    </row>
    <row r="294" spans="1:19" x14ac:dyDescent="0.2">
      <c r="A294" s="6">
        <v>67.577362510413749</v>
      </c>
      <c r="B294" s="8">
        <v>75.825412959610787</v>
      </c>
      <c r="C294" s="25">
        <v>65.668888513578665</v>
      </c>
      <c r="E294" s="6" t="s">
        <v>14</v>
      </c>
      <c r="F294" s="2">
        <v>0.98380000000000001</v>
      </c>
      <c r="G294" s="11">
        <f>F290-G290</f>
        <v>1.3445030673858156</v>
      </c>
      <c r="L294" s="6">
        <v>55.419744034824262</v>
      </c>
      <c r="M294" s="8">
        <v>65.272930696041087</v>
      </c>
      <c r="N294" s="25">
        <v>50.646809722489778</v>
      </c>
      <c r="P294" s="6" t="s">
        <v>14</v>
      </c>
      <c r="Q294" s="2">
        <v>0.8407</v>
      </c>
      <c r="R294" s="11">
        <f>Q290-R290</f>
        <v>3.7769019284537464</v>
      </c>
    </row>
    <row r="295" spans="1:19" x14ac:dyDescent="0.2">
      <c r="A295" s="6">
        <v>95.872367995964098</v>
      </c>
      <c r="B295" s="8">
        <v>78.093184933096893</v>
      </c>
      <c r="C295" s="25">
        <v>95.282690227546553</v>
      </c>
      <c r="E295" s="6" t="s">
        <v>15</v>
      </c>
      <c r="F295" s="2">
        <v>0.9647</v>
      </c>
      <c r="G295" s="11">
        <f>F290-H290</f>
        <v>-1.6090364389400804</v>
      </c>
      <c r="L295" s="6">
        <v>81.361592625105686</v>
      </c>
      <c r="M295" s="8">
        <v>66.315985779219872</v>
      </c>
      <c r="N295" s="25">
        <v>68.080482498938451</v>
      </c>
      <c r="P295" s="6" t="s">
        <v>15</v>
      </c>
      <c r="Q295" s="2">
        <v>0.189</v>
      </c>
      <c r="R295" s="11">
        <f>Q290-S290</f>
        <v>9.728064075193771</v>
      </c>
    </row>
    <row r="296" spans="1:19" x14ac:dyDescent="0.2">
      <c r="A296" s="6">
        <v>92.098784652019688</v>
      </c>
      <c r="B296" s="8">
        <v>90.374375349450204</v>
      </c>
      <c r="C296" s="25">
        <v>97.469304421193243</v>
      </c>
      <c r="E296" s="7" t="s">
        <v>16</v>
      </c>
      <c r="F296" s="26">
        <v>0.86670000000000003</v>
      </c>
      <c r="G296" s="17">
        <f>G290-H290</f>
        <v>-2.953539506325896</v>
      </c>
      <c r="L296" s="6">
        <v>73.14715977239058</v>
      </c>
      <c r="M296" s="8">
        <v>70.57081020828447</v>
      </c>
      <c r="N296" s="25">
        <v>65.02987837987385</v>
      </c>
      <c r="P296" s="7" t="s">
        <v>16</v>
      </c>
      <c r="Q296" s="26">
        <v>0.46379999999999999</v>
      </c>
      <c r="R296" s="17">
        <f>R290-S290</f>
        <v>5.9511621467400246</v>
      </c>
    </row>
    <row r="297" spans="1:19" x14ac:dyDescent="0.2">
      <c r="A297" s="6">
        <v>81.734494275666378</v>
      </c>
      <c r="B297" s="8">
        <v>83.891206461675026</v>
      </c>
      <c r="C297" s="25">
        <v>55.832277900413757</v>
      </c>
      <c r="L297" s="6">
        <v>67.148844713326</v>
      </c>
      <c r="M297" s="8">
        <v>64.586785133143749</v>
      </c>
      <c r="N297" s="25">
        <v>36.282079964824263</v>
      </c>
    </row>
    <row r="298" spans="1:19" x14ac:dyDescent="0.2">
      <c r="A298" s="6">
        <v>87.513246765345201</v>
      </c>
      <c r="B298" s="8">
        <v>88.694443729610782</v>
      </c>
      <c r="C298" s="25">
        <v>88.427329541675022</v>
      </c>
      <c r="L298" s="6">
        <v>72.828663127812732</v>
      </c>
      <c r="M298" s="8">
        <v>62.842508816041097</v>
      </c>
      <c r="N298" s="25">
        <v>59.216485133143763</v>
      </c>
    </row>
    <row r="299" spans="1:19" x14ac:dyDescent="0.2">
      <c r="A299" s="7">
        <v>92.695515500574345</v>
      </c>
      <c r="B299" s="9">
        <v>92.664535714518749</v>
      </c>
      <c r="C299" s="27">
        <v>90.822961335482319</v>
      </c>
      <c r="L299" s="7">
        <v>81.183216072580905</v>
      </c>
      <c r="M299" s="9">
        <v>78.629936425295995</v>
      </c>
      <c r="N299" s="27">
        <v>58.839124931835791</v>
      </c>
    </row>
    <row r="302" spans="1:19" x14ac:dyDescent="0.2">
      <c r="A302" s="36" t="s">
        <v>53</v>
      </c>
    </row>
    <row r="303" spans="1:19" x14ac:dyDescent="0.2">
      <c r="A303" s="2" t="s">
        <v>11</v>
      </c>
      <c r="L303" s="2" t="s">
        <v>12</v>
      </c>
    </row>
    <row r="304" spans="1:19" x14ac:dyDescent="0.2">
      <c r="A304" s="31" t="s">
        <v>9</v>
      </c>
      <c r="B304" s="1" t="s">
        <v>10</v>
      </c>
      <c r="C304" s="33" t="s">
        <v>13</v>
      </c>
      <c r="E304" s="5"/>
      <c r="F304" s="3" t="s">
        <v>2</v>
      </c>
      <c r="G304" s="3" t="s">
        <v>3</v>
      </c>
      <c r="H304" s="4" t="s">
        <v>17</v>
      </c>
      <c r="L304" s="31" t="s">
        <v>9</v>
      </c>
      <c r="M304" s="1" t="s">
        <v>10</v>
      </c>
      <c r="N304" s="33" t="s">
        <v>13</v>
      </c>
      <c r="P304" s="5"/>
      <c r="Q304" s="3" t="s">
        <v>2</v>
      </c>
      <c r="R304" s="3" t="s">
        <v>3</v>
      </c>
      <c r="S304" s="4" t="s">
        <v>17</v>
      </c>
    </row>
    <row r="305" spans="1:22" x14ac:dyDescent="0.2">
      <c r="A305" s="5">
        <v>57.992541955074763</v>
      </c>
      <c r="B305" s="24">
        <v>61.395567674733059</v>
      </c>
      <c r="C305" s="4">
        <v>74.042683851724419</v>
      </c>
      <c r="E305" s="6" t="s">
        <v>0</v>
      </c>
      <c r="F305" s="10">
        <f>AVERAGE(A305:A314)</f>
        <v>69.543574545510324</v>
      </c>
      <c r="G305" s="10">
        <f>AVERAGE(B305:B314)</f>
        <v>66.268579974030388</v>
      </c>
      <c r="H305" s="11">
        <f>AVERAGE(C305:C314)</f>
        <v>76.09392440145929</v>
      </c>
      <c r="L305" s="5">
        <v>43.24958988417373</v>
      </c>
      <c r="M305" s="24">
        <v>49.718077956296128</v>
      </c>
      <c r="N305" s="4">
        <v>41.70657863310759</v>
      </c>
      <c r="P305" s="6" t="s">
        <v>0</v>
      </c>
      <c r="Q305" s="10">
        <f>AVERAGE(L305:L314)</f>
        <v>55.759622464226069</v>
      </c>
      <c r="R305" s="10">
        <f>AVERAGE(M305:M314)</f>
        <v>52.793202721746283</v>
      </c>
      <c r="S305" s="11">
        <f>AVERAGE(N305:N314)</f>
        <v>44.943391068027637</v>
      </c>
    </row>
    <row r="306" spans="1:22" x14ac:dyDescent="0.2">
      <c r="A306" s="6">
        <v>60.496917135518558</v>
      </c>
      <c r="B306" s="8">
        <v>60.044222311724411</v>
      </c>
      <c r="C306" s="25">
        <v>65.491361236630141</v>
      </c>
      <c r="E306" s="7" t="s">
        <v>1</v>
      </c>
      <c r="F306" s="16">
        <f>STDEV(A305:A314)/SQRT(COUNT(A305:A314))</f>
        <v>2.9943230824165852</v>
      </c>
      <c r="G306" s="16">
        <f>STDEV(B305:B314)/SQRT(COUNT(B305:B314))</f>
        <v>2.5800819560545838</v>
      </c>
      <c r="H306" s="17">
        <f>STDEV(C305:C314)/SQRT(COUNT(C305:C314))</f>
        <v>3.8359268597129859</v>
      </c>
      <c r="L306" s="6">
        <v>42.300738028448208</v>
      </c>
      <c r="M306" s="8">
        <v>47.035484883107593</v>
      </c>
      <c r="N306" s="25">
        <v>37.084599843966437</v>
      </c>
      <c r="P306" s="7" t="s">
        <v>1</v>
      </c>
      <c r="Q306" s="16">
        <f>STDEV(L305:L314)/SQRT(COUNT(L305:L314))</f>
        <v>2.8772323008064613</v>
      </c>
      <c r="R306" s="16">
        <f>STDEV(M305:M314)/SQRT(COUNT(M305:M314))</f>
        <v>2.1840395128344614</v>
      </c>
      <c r="S306" s="17">
        <f>STDEV(N305:N314)/SQRT(COUNT(N305:N314))</f>
        <v>2.1339113368029738</v>
      </c>
    </row>
    <row r="307" spans="1:22" x14ac:dyDescent="0.2">
      <c r="A307" s="6">
        <v>75.312093526920791</v>
      </c>
      <c r="B307" s="8">
        <v>60.402979965023711</v>
      </c>
      <c r="C307" s="25">
        <v>82.625986232989135</v>
      </c>
      <c r="L307" s="6">
        <v>57.475995218645608</v>
      </c>
      <c r="M307" s="8">
        <v>47.778412390975291</v>
      </c>
      <c r="N307" s="25">
        <v>51.252927598221127</v>
      </c>
    </row>
    <row r="308" spans="1:22" x14ac:dyDescent="0.2">
      <c r="A308" s="6">
        <v>59.267753957262499</v>
      </c>
      <c r="B308" s="8">
        <v>56.994860757160403</v>
      </c>
      <c r="C308" s="25">
        <v>76.93805432876681</v>
      </c>
      <c r="L308" s="6">
        <v>50.758007136523211</v>
      </c>
      <c r="M308" s="8">
        <v>45.218783410126328</v>
      </c>
      <c r="N308" s="25">
        <v>49.052508363117489</v>
      </c>
    </row>
    <row r="309" spans="1:22" ht="30" x14ac:dyDescent="0.2">
      <c r="A309" s="6">
        <v>58.256608946339483</v>
      </c>
      <c r="B309" s="8">
        <v>61.115753125997777</v>
      </c>
      <c r="C309" s="25">
        <v>60.928275814784108</v>
      </c>
      <c r="E309" s="45" t="s">
        <v>65</v>
      </c>
      <c r="F309" s="3" t="s">
        <v>24</v>
      </c>
      <c r="G309" s="19" t="s">
        <v>19</v>
      </c>
      <c r="L309" s="6">
        <v>47.672045099287267</v>
      </c>
      <c r="M309" s="8">
        <v>55.710086301409667</v>
      </c>
      <c r="N309" s="25">
        <v>40.33226637949457</v>
      </c>
      <c r="P309" s="45" t="s">
        <v>64</v>
      </c>
      <c r="Q309" s="3" t="s">
        <v>24</v>
      </c>
      <c r="R309" s="19" t="s">
        <v>19</v>
      </c>
    </row>
    <row r="310" spans="1:22" x14ac:dyDescent="0.2">
      <c r="A310" s="6">
        <v>80.395172759348128</v>
      </c>
      <c r="B310" s="8">
        <v>65.123162326579092</v>
      </c>
      <c r="C310" s="25">
        <v>89.762078503570436</v>
      </c>
      <c r="E310" s="6" t="s">
        <v>14</v>
      </c>
      <c r="F310" s="2">
        <v>0.87990000000000002</v>
      </c>
      <c r="G310" s="11">
        <f>F305-G305</f>
        <v>3.2749945714799367</v>
      </c>
      <c r="L310" s="6">
        <v>66.644155352475821</v>
      </c>
      <c r="M310" s="8">
        <v>55.625611420768003</v>
      </c>
      <c r="N310" s="25">
        <v>53.324933967579447</v>
      </c>
      <c r="P310" s="6" t="s">
        <v>14</v>
      </c>
      <c r="Q310" s="2">
        <v>0.83489999999999998</v>
      </c>
      <c r="R310" s="11">
        <f>Q305-R305</f>
        <v>2.9664197424797862</v>
      </c>
    </row>
    <row r="311" spans="1:22" x14ac:dyDescent="0.2">
      <c r="A311" s="6">
        <v>78.610189817022885</v>
      </c>
      <c r="B311" s="8">
        <v>80.831443499929435</v>
      </c>
      <c r="C311" s="25">
        <v>90.443963480220091</v>
      </c>
      <c r="E311" s="6" t="s">
        <v>15</v>
      </c>
      <c r="F311" s="2">
        <v>0.46379999999999999</v>
      </c>
      <c r="G311" s="11">
        <f>F305-H305</f>
        <v>-6.5503498559489657</v>
      </c>
      <c r="I311" s="40"/>
      <c r="L311" s="6">
        <v>63.756900195042491</v>
      </c>
      <c r="M311" s="8">
        <v>58.414939851834148</v>
      </c>
      <c r="N311" s="25">
        <v>51.248425846513307</v>
      </c>
      <c r="P311" s="6" t="s">
        <v>15</v>
      </c>
      <c r="Q311" s="2">
        <v>3.8899999999999997E-2</v>
      </c>
      <c r="R311" s="11">
        <f>Q305-S305</f>
        <v>10.816231396198432</v>
      </c>
      <c r="T311" s="37"/>
      <c r="V311" s="40"/>
    </row>
    <row r="312" spans="1:22" x14ac:dyDescent="0.2">
      <c r="A312" s="6">
        <v>77.541279403672533</v>
      </c>
      <c r="B312" s="8">
        <v>65.743332358425121</v>
      </c>
      <c r="C312" s="25">
        <v>54.985285866339481</v>
      </c>
      <c r="E312" s="7" t="s">
        <v>16</v>
      </c>
      <c r="F312" s="26">
        <v>0.1424</v>
      </c>
      <c r="G312" s="17">
        <f>G305-H305</f>
        <v>-9.8253444274289023</v>
      </c>
      <c r="I312" s="40"/>
      <c r="L312" s="6">
        <v>61.570960823976343</v>
      </c>
      <c r="M312" s="8">
        <v>50.109157375239882</v>
      </c>
      <c r="N312" s="25">
        <v>32.860740409287267</v>
      </c>
      <c r="P312" s="7" t="s">
        <v>16</v>
      </c>
      <c r="Q312" s="26">
        <v>0.1191</v>
      </c>
      <c r="R312" s="17">
        <f>R305-S305</f>
        <v>7.8498116537186462</v>
      </c>
      <c r="T312" s="37"/>
      <c r="V312" s="40"/>
    </row>
    <row r="313" spans="1:22" x14ac:dyDescent="0.2">
      <c r="A313" s="6">
        <v>70.206715541535857</v>
      </c>
      <c r="B313" s="8">
        <v>73.947814665997768</v>
      </c>
      <c r="C313" s="25">
        <v>81.378609278425117</v>
      </c>
      <c r="I313" s="40"/>
      <c r="L313" s="6">
        <v>59.096117924825307</v>
      </c>
      <c r="M313" s="8">
        <v>50.002539421409672</v>
      </c>
      <c r="N313" s="25">
        <v>46.162244875239878</v>
      </c>
      <c r="T313" s="37"/>
      <c r="V313" s="40"/>
    </row>
    <row r="314" spans="1:22" x14ac:dyDescent="0.2">
      <c r="A314" s="7">
        <v>77.356472412407811</v>
      </c>
      <c r="B314" s="9">
        <v>77.086663054733052</v>
      </c>
      <c r="C314" s="27">
        <v>84.342945421143099</v>
      </c>
      <c r="L314" s="7">
        <v>65.071714978862786</v>
      </c>
      <c r="M314" s="9">
        <v>68.31893420629612</v>
      </c>
      <c r="N314" s="27">
        <v>46.40868476374925</v>
      </c>
      <c r="T314" s="37"/>
    </row>
    <row r="317" spans="1:22" x14ac:dyDescent="0.2">
      <c r="A317" s="36" t="s">
        <v>54</v>
      </c>
    </row>
    <row r="318" spans="1:22" x14ac:dyDescent="0.2">
      <c r="A318" s="2" t="s">
        <v>11</v>
      </c>
      <c r="L318" s="2" t="s">
        <v>12</v>
      </c>
    </row>
    <row r="319" spans="1:22" x14ac:dyDescent="0.2">
      <c r="A319" s="31" t="s">
        <v>9</v>
      </c>
      <c r="B319" s="1" t="s">
        <v>10</v>
      </c>
      <c r="C319" s="33" t="s">
        <v>13</v>
      </c>
      <c r="E319" s="5"/>
      <c r="F319" s="3" t="s">
        <v>2</v>
      </c>
      <c r="G319" s="3" t="s">
        <v>3</v>
      </c>
      <c r="H319" s="4" t="s">
        <v>17</v>
      </c>
      <c r="L319" s="31" t="s">
        <v>9</v>
      </c>
      <c r="M319" s="1" t="s">
        <v>10</v>
      </c>
      <c r="N319" s="33" t="s">
        <v>13</v>
      </c>
      <c r="P319" s="5"/>
      <c r="Q319" s="3" t="s">
        <v>2</v>
      </c>
      <c r="R319" s="3" t="s">
        <v>3</v>
      </c>
      <c r="S319" s="4" t="s">
        <v>17</v>
      </c>
    </row>
    <row r="320" spans="1:22" x14ac:dyDescent="0.2">
      <c r="A320" s="6">
        <v>0.33268499608313912</v>
      </c>
      <c r="B320" s="8">
        <v>0.34214528221546592</v>
      </c>
      <c r="C320" s="25">
        <v>0.3993705983413629</v>
      </c>
      <c r="E320" s="6" t="s">
        <v>0</v>
      </c>
      <c r="F320" s="10">
        <f>AVERAGE(A320:A329)</f>
        <v>0.40361194103701131</v>
      </c>
      <c r="G320" s="10">
        <f>AVERAGE(B320:B329)</f>
        <v>0.40641161715130603</v>
      </c>
      <c r="H320" s="11">
        <f>AVERAGE(C320:C329)</f>
        <v>0.40859182621168266</v>
      </c>
      <c r="L320" s="6">
        <v>0.2497200865834994</v>
      </c>
      <c r="M320" s="8">
        <v>0.27002841651989329</v>
      </c>
      <c r="N320" s="25">
        <v>0.25240575175551272</v>
      </c>
      <c r="P320" s="6" t="s">
        <v>0</v>
      </c>
      <c r="Q320" s="10">
        <f>AVERAGE(L320:L329)</f>
        <v>0.32710284290180658</v>
      </c>
      <c r="R320" s="10">
        <f>AVERAGE(M320:M329)</f>
        <v>0.32758106868034675</v>
      </c>
      <c r="S320" s="11">
        <f>AVERAGE(N320:N329)</f>
        <v>0.27125358841784664</v>
      </c>
    </row>
    <row r="321" spans="1:19" x14ac:dyDescent="0.2">
      <c r="A321" s="6">
        <v>0.34311109340146961</v>
      </c>
      <c r="B321" s="8">
        <v>0.33475521434136291</v>
      </c>
      <c r="C321" s="25">
        <v>0.35016937574551921</v>
      </c>
      <c r="E321" s="7" t="s">
        <v>1</v>
      </c>
      <c r="F321" s="16">
        <f>STDEV(A320:A329)/SQRT(COUNT(A320:A329))</f>
        <v>1.9291804938575526E-2</v>
      </c>
      <c r="G321" s="16">
        <f t="shared" ref="G321" si="37">STDEV(B320:B329)/SQRT(COUNT(B320:B329))</f>
        <v>1.7663928856987747E-2</v>
      </c>
      <c r="H321" s="17">
        <f t="shared" ref="H321" si="38">STDEV(C320:C329)/SQRT(COUNT(C320:C329))</f>
        <v>2.304993371088878E-2</v>
      </c>
      <c r="L321" s="6">
        <v>0.25861026561502531</v>
      </c>
      <c r="M321" s="8">
        <v>0.26178075175551269</v>
      </c>
      <c r="N321" s="25">
        <v>0.21922442344964971</v>
      </c>
      <c r="P321" s="7" t="s">
        <v>1</v>
      </c>
      <c r="Q321" s="16">
        <f>STDEV(L320:L329)/SQRT(COUNT(L320:L329))</f>
        <v>2.0281150683483143E-2</v>
      </c>
      <c r="R321" s="16">
        <f t="shared" ref="R321" si="39">STDEV(M320:M329)/SQRT(COUNT(M320:M329))</f>
        <v>1.410997389972023E-2</v>
      </c>
      <c r="S321" s="17">
        <f t="shared" ref="S321" si="40">STDEV(N320:N329)/SQRT(COUNT(N320:N329))</f>
        <v>1.6499764979520753E-2</v>
      </c>
    </row>
    <row r="322" spans="1:19" x14ac:dyDescent="0.2">
      <c r="A322" s="6">
        <v>0.41461205138786378</v>
      </c>
      <c r="B322" s="8">
        <v>0.37428026585781049</v>
      </c>
      <c r="C322" s="25">
        <v>0.45087384036139849</v>
      </c>
      <c r="L322" s="6">
        <v>0.32884808902929569</v>
      </c>
      <c r="M322" s="8">
        <v>0.28433958209953941</v>
      </c>
      <c r="N322" s="25">
        <v>0.31228642304201693</v>
      </c>
    </row>
    <row r="323" spans="1:19" ht="30" x14ac:dyDescent="0.2">
      <c r="A323" s="6">
        <v>0.34515176625553712</v>
      </c>
      <c r="B323" s="8">
        <v>0.44218845880487978</v>
      </c>
      <c r="C323" s="25">
        <v>0.43192372269258861</v>
      </c>
      <c r="E323" s="45" t="s">
        <v>64</v>
      </c>
      <c r="F323" s="3" t="s">
        <v>25</v>
      </c>
      <c r="G323" s="19" t="s">
        <v>19</v>
      </c>
      <c r="L323" s="6">
        <v>0.29447725909290168</v>
      </c>
      <c r="M323" s="8">
        <v>0.36215375012498191</v>
      </c>
      <c r="N323" s="25">
        <v>0.30641359147509212</v>
      </c>
      <c r="P323" s="45" t="s">
        <v>64</v>
      </c>
      <c r="Q323" s="3" t="s">
        <v>25</v>
      </c>
      <c r="R323" s="19" t="s">
        <v>19</v>
      </c>
    </row>
    <row r="324" spans="1:19" x14ac:dyDescent="0.2">
      <c r="A324" s="6">
        <v>0.33341900710317468</v>
      </c>
      <c r="B324" s="8">
        <v>0.35980237023550149</v>
      </c>
      <c r="C324" s="25">
        <v>0.3282423204407946</v>
      </c>
      <c r="E324" s="6" t="s">
        <v>14</v>
      </c>
      <c r="F324" s="10">
        <v>0.99770000000000003</v>
      </c>
      <c r="G324" s="11">
        <f>F320-G320</f>
        <v>-2.7996761142947135E-3</v>
      </c>
      <c r="L324" s="6">
        <v>0.2564757578700036</v>
      </c>
      <c r="M324" s="8">
        <v>0.33303408780639748</v>
      </c>
      <c r="N324" s="25">
        <v>0.2275964210038533</v>
      </c>
      <c r="P324" s="6" t="s">
        <v>14</v>
      </c>
      <c r="Q324" s="10">
        <v>0.99990000000000001</v>
      </c>
      <c r="R324" s="11">
        <f>Q320-R320</f>
        <v>-4.7822577854017556E-4</v>
      </c>
    </row>
    <row r="325" spans="1:19" x14ac:dyDescent="0.2">
      <c r="A325" s="6">
        <v>0.47311676697727773</v>
      </c>
      <c r="B325" s="8">
        <v>0.37945695352019071</v>
      </c>
      <c r="C325" s="25">
        <v>0.47668226964608762</v>
      </c>
      <c r="E325" s="6" t="s">
        <v>15</v>
      </c>
      <c r="F325" s="10">
        <v>0.98860000000000003</v>
      </c>
      <c r="G325" s="11">
        <f>F320-H320</f>
        <v>-4.9798851746713502E-3</v>
      </c>
      <c r="L325" s="6">
        <v>0.41003592263438421</v>
      </c>
      <c r="M325" s="8">
        <v>0.33353141896568972</v>
      </c>
      <c r="N325" s="25">
        <v>0.32684625420130903</v>
      </c>
      <c r="P325" s="6" t="s">
        <v>15</v>
      </c>
      <c r="Q325" s="10">
        <v>0.15970000000000001</v>
      </c>
      <c r="R325" s="11">
        <f>Q320-S320</f>
        <v>5.5849254483959943E-2</v>
      </c>
    </row>
    <row r="326" spans="1:19" x14ac:dyDescent="0.2">
      <c r="A326" s="6">
        <v>0.46219074283852107</v>
      </c>
      <c r="B326" s="8">
        <v>0.44661750426196678</v>
      </c>
      <c r="C326" s="25">
        <v>0.48644479590431139</v>
      </c>
      <c r="E326" s="7" t="s">
        <v>16</v>
      </c>
      <c r="F326" s="16">
        <v>0.99739999999999995</v>
      </c>
      <c r="G326" s="17">
        <f>G320-H320</f>
        <v>-2.1802090603766366E-3</v>
      </c>
      <c r="L326" s="6">
        <v>0.36742159799721558</v>
      </c>
      <c r="M326" s="8">
        <v>0.34959575379367641</v>
      </c>
      <c r="N326" s="25">
        <v>0.32015691937332241</v>
      </c>
      <c r="P326" s="7" t="s">
        <v>16</v>
      </c>
      <c r="Q326" s="16">
        <v>0.113</v>
      </c>
      <c r="R326" s="17">
        <f>R320-S320</f>
        <v>5.6327480262500118E-2</v>
      </c>
    </row>
    <row r="327" spans="1:19" x14ac:dyDescent="0.2">
      <c r="A327" s="6">
        <v>0.40733788409674482</v>
      </c>
      <c r="B327" s="8">
        <v>0.50292246982491529</v>
      </c>
      <c r="C327" s="25">
        <v>0.26264977610317469</v>
      </c>
      <c r="L327" s="6">
        <v>0.30916976316922901</v>
      </c>
      <c r="M327" s="8">
        <v>0.382971921411486</v>
      </c>
      <c r="N327" s="25">
        <v>0.16897575787000349</v>
      </c>
    </row>
    <row r="328" spans="1:19" x14ac:dyDescent="0.2">
      <c r="A328" s="6">
        <v>0.4378912291496756</v>
      </c>
      <c r="B328" s="8">
        <v>0.42903313923550151</v>
      </c>
      <c r="C328" s="25">
        <v>0.44138400882491541</v>
      </c>
      <c r="L328" s="6">
        <v>0.37198059514378662</v>
      </c>
      <c r="M328" s="8">
        <v>0.31272158780639758</v>
      </c>
      <c r="N328" s="25">
        <v>0.29234692141148599</v>
      </c>
    </row>
    <row r="329" spans="1:19" x14ac:dyDescent="0.2">
      <c r="A329" s="7">
        <v>0.48660387307670933</v>
      </c>
      <c r="B329" s="9">
        <v>0.45291451321546589</v>
      </c>
      <c r="C329" s="27">
        <v>0.45817755405667371</v>
      </c>
      <c r="L329" s="7">
        <v>0.42428909188272479</v>
      </c>
      <c r="M329" s="9">
        <v>0.38565341651989338</v>
      </c>
      <c r="N329" s="27">
        <v>0.28628342059622058</v>
      </c>
    </row>
  </sheetData>
  <mergeCells count="9">
    <mergeCell ref="AM218:AO218"/>
    <mergeCell ref="A86:C86"/>
    <mergeCell ref="D86:F86"/>
    <mergeCell ref="G86:I86"/>
    <mergeCell ref="B219:K219"/>
    <mergeCell ref="L219:U219"/>
    <mergeCell ref="V219:AE219"/>
    <mergeCell ref="AG218:AI218"/>
    <mergeCell ref="AJ218:AL21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Extended Figure8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danica chen</cp:lastModifiedBy>
  <dcterms:created xsi:type="dcterms:W3CDTF">2015-06-05T18:19:34Z</dcterms:created>
  <dcterms:modified xsi:type="dcterms:W3CDTF">2026-07-18T22:59:34Z</dcterms:modified>
</cp:coreProperties>
</file>