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628"/>
  <workbookPr/>
  <mc:AlternateContent xmlns:mc="http://schemas.openxmlformats.org/markup-compatibility/2006">
    <mc:Choice Requires="x15">
      <x15ac:absPath xmlns:x15ac="http://schemas.microsoft.com/office/spreadsheetml/2010/11/ac" url="/Users/danicachen/Desktop/active projects/GLP-1/ submission/   Feng 2026 source data/"/>
    </mc:Choice>
  </mc:AlternateContent>
  <xr:revisionPtr revIDLastSave="0" documentId="13_ncr:1_{30710F3A-A15B-A249-AD37-6A02FC41F847}" xr6:coauthVersionLast="47" xr6:coauthVersionMax="47" xr10:uidLastSave="{00000000-0000-0000-0000-000000000000}"/>
  <bookViews>
    <workbookView xWindow="2580" yWindow="1920" windowWidth="21120" windowHeight="15120" tabRatio="838" xr2:uid="{00000000-000D-0000-FFFF-FFFF00000000}"/>
  </bookViews>
  <sheets>
    <sheet name="Extended Figure9" sheetId="17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91" i="17" l="1"/>
  <c r="AH221" i="17" l="1"/>
  <c r="F207" i="17"/>
  <c r="F231" i="17"/>
  <c r="AL227" i="17" l="1"/>
  <c r="AL226" i="17"/>
  <c r="AL225" i="17"/>
  <c r="AL224" i="17"/>
  <c r="AL222" i="17"/>
  <c r="AL221" i="17"/>
  <c r="AN225" i="17"/>
  <c r="AN224" i="17"/>
  <c r="AN223" i="17"/>
  <c r="AN221" i="17"/>
  <c r="AI227" i="17"/>
  <c r="AI226" i="17"/>
  <c r="AI225" i="17"/>
  <c r="AI224" i="17"/>
  <c r="AI223" i="17"/>
  <c r="AI222" i="17"/>
  <c r="AI221" i="17"/>
  <c r="AH224" i="17"/>
  <c r="AH223" i="17"/>
  <c r="AH222" i="17"/>
  <c r="AO227" i="17"/>
  <c r="AN227" i="17"/>
  <c r="AK227" i="17"/>
  <c r="AH227" i="17"/>
  <c r="AO226" i="17"/>
  <c r="AN226" i="17"/>
  <c r="AK226" i="17"/>
  <c r="AH226" i="17"/>
  <c r="AO225" i="17"/>
  <c r="AK225" i="17"/>
  <c r="AH225" i="17"/>
  <c r="AO224" i="17"/>
  <c r="AK224" i="17"/>
  <c r="AO223" i="17"/>
  <c r="AL223" i="17"/>
  <c r="AK223" i="17"/>
  <c r="AO222" i="17"/>
  <c r="AN222" i="17"/>
  <c r="AK222" i="17"/>
  <c r="AO221" i="17"/>
  <c r="AK221" i="17"/>
  <c r="G61" i="17" l="1"/>
  <c r="G60" i="17"/>
  <c r="G74" i="17"/>
  <c r="G73" i="17"/>
  <c r="F73" i="17"/>
  <c r="F61" i="17"/>
  <c r="F60" i="17"/>
  <c r="H19" i="17" l="1"/>
  <c r="H18" i="17"/>
  <c r="G19" i="17"/>
  <c r="G18" i="17"/>
  <c r="F19" i="17"/>
  <c r="F18" i="17"/>
  <c r="M86" i="17"/>
  <c r="N96" i="17"/>
  <c r="M96" i="17"/>
  <c r="L96" i="17"/>
  <c r="N91" i="17"/>
  <c r="M92" i="17"/>
  <c r="N86" i="17"/>
  <c r="L87" i="17"/>
  <c r="L86" i="17"/>
  <c r="N97" i="17"/>
  <c r="M97" i="17"/>
  <c r="L97" i="17"/>
  <c r="N92" i="17"/>
  <c r="L92" i="17"/>
  <c r="M91" i="17"/>
  <c r="N87" i="17"/>
  <c r="M87" i="17"/>
  <c r="G207" i="17" l="1"/>
  <c r="H207" i="17"/>
  <c r="H181" i="17"/>
  <c r="F142" i="17"/>
  <c r="G142" i="17"/>
  <c r="H142" i="17"/>
  <c r="F46" i="17"/>
  <c r="G46" i="17"/>
  <c r="H46" i="17"/>
  <c r="H232" i="17"/>
  <c r="G232" i="17"/>
  <c r="F232" i="17"/>
  <c r="H231" i="17"/>
  <c r="G231" i="17"/>
  <c r="H208" i="17"/>
  <c r="G208" i="17"/>
  <c r="F208" i="17"/>
  <c r="H195" i="17"/>
  <c r="G195" i="17"/>
  <c r="F195" i="17"/>
  <c r="H194" i="17"/>
  <c r="G194" i="17"/>
  <c r="F194" i="17"/>
  <c r="H182" i="17"/>
  <c r="G182" i="17"/>
  <c r="F182" i="17"/>
  <c r="G181" i="17"/>
  <c r="F181" i="17"/>
  <c r="H169" i="17"/>
  <c r="G169" i="17"/>
  <c r="F169" i="17"/>
  <c r="H168" i="17"/>
  <c r="G168" i="17"/>
  <c r="F168" i="17"/>
  <c r="H156" i="17"/>
  <c r="G156" i="17"/>
  <c r="F156" i="17"/>
  <c r="H155" i="17"/>
  <c r="G155" i="17"/>
  <c r="F155" i="17"/>
  <c r="H143" i="17"/>
  <c r="G143" i="17"/>
  <c r="F143" i="17"/>
  <c r="H129" i="17"/>
  <c r="G129" i="17"/>
  <c r="F129" i="17"/>
  <c r="H128" i="17"/>
  <c r="G128" i="17"/>
  <c r="F128" i="17"/>
  <c r="H116" i="17"/>
  <c r="G116" i="17"/>
  <c r="F116" i="17"/>
  <c r="H115" i="17"/>
  <c r="G115" i="17"/>
  <c r="F115" i="17"/>
  <c r="H103" i="17"/>
  <c r="G103" i="17"/>
  <c r="F103" i="17"/>
  <c r="H102" i="17"/>
  <c r="G102" i="17"/>
  <c r="F102" i="17"/>
  <c r="H74" i="17"/>
  <c r="F74" i="17"/>
  <c r="H73" i="17"/>
  <c r="H61" i="17"/>
  <c r="H60" i="17"/>
  <c r="F47" i="17"/>
  <c r="H47" i="17"/>
  <c r="G47" i="17"/>
  <c r="H33" i="17"/>
  <c r="G33" i="17"/>
  <c r="F33" i="17"/>
  <c r="H32" i="17"/>
  <c r="G32" i="17"/>
  <c r="F32" i="17"/>
  <c r="H5" i="17"/>
  <c r="G5" i="17"/>
  <c r="F5" i="17"/>
  <c r="H4" i="17"/>
  <c r="G4" i="17"/>
  <c r="F4" i="17"/>
</calcChain>
</file>

<file path=xl/sharedStrings.xml><?xml version="1.0" encoding="utf-8"?>
<sst xmlns="http://schemas.openxmlformats.org/spreadsheetml/2006/main" count="357" uniqueCount="65">
  <si>
    <t>Average</t>
  </si>
  <si>
    <t>SEM</t>
  </si>
  <si>
    <t>Ctrl</t>
    <phoneticPr fontId="1" type="noConversion"/>
  </si>
  <si>
    <t>Sema</t>
    <phoneticPr fontId="1" type="noConversion"/>
  </si>
  <si>
    <t>Total</t>
    <phoneticPr fontId="1" type="noConversion"/>
  </si>
  <si>
    <t>Open</t>
    <phoneticPr fontId="1" type="noConversion"/>
  </si>
  <si>
    <t>Closed</t>
    <phoneticPr fontId="1" type="noConversion"/>
  </si>
  <si>
    <t>Time(min)</t>
    <phoneticPr fontId="1" type="noConversion"/>
  </si>
  <si>
    <t>Average</t>
    <phoneticPr fontId="1" type="noConversion"/>
  </si>
  <si>
    <t>Ctrl</t>
  </si>
  <si>
    <t>Sema</t>
  </si>
  <si>
    <t>CR</t>
  </si>
  <si>
    <t>Ctrl vs. Sema</t>
  </si>
  <si>
    <t>Ctrl vs. CR</t>
  </si>
  <si>
    <t>Sema vs. CR</t>
  </si>
  <si>
    <t>CR</t>
    <phoneticPr fontId="1" type="noConversion"/>
  </si>
  <si>
    <t>&gt;0.9999</t>
  </si>
  <si>
    <t>Ctrl vs Sema</t>
  </si>
  <si>
    <t>Ctrl vs CR</t>
  </si>
  <si>
    <t>Sema vs CR</t>
  </si>
  <si>
    <t>Mean Difference</t>
  </si>
  <si>
    <t>open</t>
    <phoneticPr fontId="1" type="noConversion"/>
  </si>
  <si>
    <t>closed</t>
    <phoneticPr fontId="1" type="noConversion"/>
  </si>
  <si>
    <t xml:space="preserve"> p.adj</t>
  </si>
  <si>
    <t>Mean rank difference</t>
  </si>
  <si>
    <t>β (logit link)</t>
  </si>
  <si>
    <t>β (log link)</t>
  </si>
  <si>
    <t>Extended Figure9a</t>
  </si>
  <si>
    <t>Extended Figure9b</t>
  </si>
  <si>
    <t>Extended Figure9c</t>
  </si>
  <si>
    <t>Extended Figure9d</t>
  </si>
  <si>
    <t>Extended Figure9e</t>
  </si>
  <si>
    <t>Extended Figure9f</t>
  </si>
  <si>
    <t>Extended Figure9g</t>
  </si>
  <si>
    <t>Extended Figure9h</t>
  </si>
  <si>
    <t>Extended Figure9i</t>
  </si>
  <si>
    <t>Extended Figure9j</t>
  </si>
  <si>
    <t>Extended Figure9k</t>
  </si>
  <si>
    <t>Extended Figure9l</t>
  </si>
  <si>
    <t>Extended Figure9m</t>
  </si>
  <si>
    <t>Extended Figure9n</t>
  </si>
  <si>
    <t>Extended Figure9o</t>
  </si>
  <si>
    <t>Extended Figure9p</t>
  </si>
  <si>
    <t>Extended Figure9q</t>
  </si>
  <si>
    <t>Extended Figure9r</t>
  </si>
  <si>
    <r>
      <t>1.8×10</t>
    </r>
    <r>
      <rPr>
        <vertAlign val="superscript"/>
        <sz val="11"/>
        <rFont val="Arial"/>
        <family val="2"/>
      </rPr>
      <t>-6</t>
    </r>
    <phoneticPr fontId="1" type="noConversion"/>
  </si>
  <si>
    <r>
      <t>4.8×10</t>
    </r>
    <r>
      <rPr>
        <vertAlign val="superscript"/>
        <sz val="11"/>
        <rFont val="Arial"/>
        <family val="2"/>
      </rPr>
      <t>-5</t>
    </r>
    <phoneticPr fontId="1" type="noConversion"/>
  </si>
  <si>
    <r>
      <t>1.6×10</t>
    </r>
    <r>
      <rPr>
        <vertAlign val="superscript"/>
        <sz val="11"/>
        <rFont val="Arial"/>
        <family val="2"/>
      </rPr>
      <t>-5</t>
    </r>
    <phoneticPr fontId="1" type="noConversion"/>
  </si>
  <si>
    <r>
      <t>3.3×10</t>
    </r>
    <r>
      <rPr>
        <vertAlign val="superscript"/>
        <sz val="11"/>
        <rFont val="Arial"/>
        <family val="2"/>
      </rPr>
      <t>-8</t>
    </r>
    <phoneticPr fontId="1" type="noConversion"/>
  </si>
  <si>
    <r>
      <t>2.4×10</t>
    </r>
    <r>
      <rPr>
        <vertAlign val="superscript"/>
        <sz val="11"/>
        <rFont val="Arial"/>
        <family val="2"/>
      </rPr>
      <t>-5</t>
    </r>
    <phoneticPr fontId="1" type="noConversion"/>
  </si>
  <si>
    <r>
      <t>6.5×10</t>
    </r>
    <r>
      <rPr>
        <vertAlign val="superscript"/>
        <sz val="11"/>
        <rFont val="Arial"/>
        <family val="2"/>
      </rPr>
      <t>-12</t>
    </r>
    <phoneticPr fontId="1" type="noConversion"/>
  </si>
  <si>
    <r>
      <t>1.2×10</t>
    </r>
    <r>
      <rPr>
        <vertAlign val="superscript"/>
        <sz val="11"/>
        <rFont val="Arial"/>
        <family val="2"/>
      </rPr>
      <t>-6</t>
    </r>
    <phoneticPr fontId="1" type="noConversion"/>
  </si>
  <si>
    <r>
      <t>1.2×10</t>
    </r>
    <r>
      <rPr>
        <vertAlign val="superscript"/>
        <sz val="11"/>
        <rFont val="Arial"/>
        <family val="2"/>
      </rPr>
      <t>-10</t>
    </r>
    <phoneticPr fontId="1" type="noConversion"/>
  </si>
  <si>
    <r>
      <t>9.3×10</t>
    </r>
    <r>
      <rPr>
        <vertAlign val="superscript"/>
        <sz val="11"/>
        <rFont val="Arial"/>
        <family val="2"/>
      </rPr>
      <t>-5</t>
    </r>
    <phoneticPr fontId="1" type="noConversion"/>
  </si>
  <si>
    <r>
      <t>3.0×10</t>
    </r>
    <r>
      <rPr>
        <vertAlign val="superscript"/>
        <sz val="11"/>
        <rFont val="Arial"/>
        <family val="2"/>
      </rPr>
      <t>-7</t>
    </r>
    <phoneticPr fontId="1" type="noConversion"/>
  </si>
  <si>
    <r>
      <t>3.8×10</t>
    </r>
    <r>
      <rPr>
        <vertAlign val="superscript"/>
        <sz val="11"/>
        <rFont val="Arial"/>
        <family val="2"/>
      </rPr>
      <t>-9</t>
    </r>
    <phoneticPr fontId="1" type="noConversion"/>
  </si>
  <si>
    <r>
      <t>6.3×10</t>
    </r>
    <r>
      <rPr>
        <vertAlign val="superscript"/>
        <sz val="11"/>
        <rFont val="Arial"/>
        <family val="2"/>
      </rPr>
      <t>-9</t>
    </r>
    <phoneticPr fontId="1" type="noConversion"/>
  </si>
  <si>
    <r>
      <t>2.4×10</t>
    </r>
    <r>
      <rPr>
        <vertAlign val="superscript"/>
        <sz val="11"/>
        <rFont val="Arial"/>
        <family val="2"/>
      </rPr>
      <t>-8</t>
    </r>
    <phoneticPr fontId="1" type="noConversion"/>
  </si>
  <si>
    <r>
      <t>2.3×10</t>
    </r>
    <r>
      <rPr>
        <vertAlign val="superscript"/>
        <sz val="11"/>
        <rFont val="Arial"/>
        <family val="2"/>
      </rPr>
      <t>-5</t>
    </r>
    <phoneticPr fontId="1" type="noConversion"/>
  </si>
  <si>
    <t>Welch’s ANOVA followed by Games-Howell’s multiple comparisons test</t>
  </si>
  <si>
    <t>Kruskal-Wallis test followed by Dunn’s multiple comparisons test</t>
  </si>
  <si>
    <t>One-way ANOVA followed by Tukey’s multiple comparisons test</t>
  </si>
  <si>
    <t>Beta regression followed by Tukey-adjusted pairwise comparisons</t>
  </si>
  <si>
    <t>Negative Binomial regression followed by Tukey-adjusted pairwise comparisons</t>
  </si>
  <si>
    <t>Poisson regression followed by Tukey-adjusted pairwise comparisons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</si>
</sst>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_ &quot;¥&quot;* #,##0.00_ ;_ &quot;¥&quot;* \-#,##0.00_ ;_ &quot;¥&quot;* &quot;-&quot;??_ ;_ @_ "/>
    <numFmt numFmtId="165" formatCode="_ * #,##0.00_ ;_ * \-#,##0.00_ ;_ * &quot;-&quot;??_ ;_ @_ "/>
    <numFmt numFmtId="166" formatCode="0.0000"/>
    <numFmt numFmtId="167" formatCode="0.000"/>
    <numFmt numFmtId="168" formatCode="0.0000_);[Red]\(0.0000\)"/>
    <numFmt numFmtId="169" formatCode="0.00_);[Red]\(0.00\)"/>
    <numFmt numFmtId="170" formatCode="0.000_);[Red]\(0.000\)"/>
    <numFmt numFmtId="171" formatCode="0.0"/>
  </numFmts>
  <fonts count="6" x14ac:knownFonts="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2"/>
      <color theme="1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  <scheme val="minor"/>
    </font>
    <font>
      <vertAlign val="superscript"/>
      <sz val="11"/>
      <name val="Ari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2" fillId="0" borderId="0"/>
    <xf numFmtId="164" fontId="4" fillId="0" borderId="0" applyFont="0" applyFill="0" applyBorder="0" applyAlignment="0" applyProtection="0">
      <alignment vertical="center"/>
    </xf>
    <xf numFmtId="165" fontId="4" fillId="0" borderId="0" applyFont="0" applyFill="0" applyBorder="0" applyAlignment="0" applyProtection="0">
      <alignment vertical="center"/>
    </xf>
  </cellStyleXfs>
  <cellXfs count="74">
    <xf numFmtId="0" fontId="0" fillId="0" borderId="0" xfId="0"/>
    <xf numFmtId="0" fontId="3" fillId="0" borderId="9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6" fontId="3" fillId="0" borderId="0" xfId="0" applyNumberFormat="1" applyFont="1" applyAlignment="1">
      <alignment horizontal="center" vertical="center"/>
    </xf>
    <xf numFmtId="166" fontId="3" fillId="0" borderId="4" xfId="0" applyNumberFormat="1" applyFont="1" applyBorder="1" applyAlignment="1">
      <alignment horizontal="center" vertical="center"/>
    </xf>
    <xf numFmtId="0" fontId="3" fillId="0" borderId="0" xfId="0" applyFont="1"/>
    <xf numFmtId="166" fontId="3" fillId="0" borderId="8" xfId="0" applyNumberFormat="1" applyFont="1" applyBorder="1" applyAlignment="1">
      <alignment horizontal="center" vertical="center"/>
    </xf>
    <xf numFmtId="166" fontId="3" fillId="0" borderId="6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170" fontId="3" fillId="0" borderId="0" xfId="1" applyNumberFormat="1" applyFont="1" applyAlignment="1">
      <alignment horizontal="center" vertical="center"/>
    </xf>
    <xf numFmtId="168" fontId="3" fillId="0" borderId="0" xfId="1" applyNumberFormat="1" applyFont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2" fontId="3" fillId="0" borderId="4" xfId="0" applyNumberFormat="1" applyFont="1" applyBorder="1" applyAlignment="1">
      <alignment horizontal="center" vertical="center"/>
    </xf>
    <xf numFmtId="167" fontId="3" fillId="0" borderId="4" xfId="0" applyNumberFormat="1" applyFont="1" applyBorder="1" applyAlignment="1">
      <alignment horizontal="center" vertical="center"/>
    </xf>
    <xf numFmtId="169" fontId="3" fillId="0" borderId="0" xfId="0" applyNumberFormat="1" applyFont="1" applyAlignment="1">
      <alignment horizontal="center" vertical="center"/>
    </xf>
    <xf numFmtId="171" fontId="3" fillId="0" borderId="4" xfId="0" applyNumberFormat="1" applyFont="1" applyBorder="1" applyAlignment="1">
      <alignment horizontal="center" vertical="center"/>
    </xf>
    <xf numFmtId="171" fontId="3" fillId="0" borderId="6" xfId="0" applyNumberFormat="1" applyFont="1" applyBorder="1" applyAlignment="1">
      <alignment horizontal="center" vertical="center"/>
    </xf>
    <xf numFmtId="169" fontId="3" fillId="0" borderId="4" xfId="0" applyNumberFormat="1" applyFont="1" applyBorder="1" applyAlignment="1">
      <alignment horizontal="center" vertical="center"/>
    </xf>
    <xf numFmtId="11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/>
    </xf>
    <xf numFmtId="2" fontId="3" fillId="0" borderId="11" xfId="0" applyNumberFormat="1" applyFont="1" applyBorder="1" applyAlignment="1">
      <alignment horizontal="center" vertical="center"/>
    </xf>
    <xf numFmtId="2" fontId="3" fillId="0" borderId="5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2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top" wrapText="1"/>
    </xf>
    <xf numFmtId="167" fontId="3" fillId="0" borderId="1" xfId="0" applyNumberFormat="1" applyFont="1" applyBorder="1" applyAlignment="1">
      <alignment horizontal="center" vertical="center"/>
    </xf>
    <xf numFmtId="167" fontId="3" fillId="0" borderId="10" xfId="0" applyNumberFormat="1" applyFont="1" applyBorder="1" applyAlignment="1">
      <alignment horizontal="center" vertical="center"/>
    </xf>
    <xf numFmtId="167" fontId="3" fillId="0" borderId="2" xfId="0" applyNumberFormat="1" applyFont="1" applyBorder="1" applyAlignment="1">
      <alignment horizontal="center" vertical="center"/>
    </xf>
    <xf numFmtId="167" fontId="3" fillId="0" borderId="3" xfId="0" applyNumberFormat="1" applyFont="1" applyBorder="1" applyAlignment="1">
      <alignment horizontal="center" vertical="center"/>
    </xf>
    <xf numFmtId="167" fontId="3" fillId="0" borderId="11" xfId="0" applyNumberFormat="1" applyFont="1" applyBorder="1" applyAlignment="1">
      <alignment horizontal="center" vertical="center"/>
    </xf>
    <xf numFmtId="167" fontId="3" fillId="0" borderId="5" xfId="0" applyNumberFormat="1" applyFont="1" applyBorder="1" applyAlignment="1">
      <alignment horizontal="center" vertical="center"/>
    </xf>
    <xf numFmtId="167" fontId="3" fillId="0" borderId="12" xfId="0" applyNumberFormat="1" applyFont="1" applyBorder="1" applyAlignment="1">
      <alignment horizontal="center" vertical="center"/>
    </xf>
    <xf numFmtId="167" fontId="3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171" fontId="3" fillId="0" borderId="1" xfId="0" applyNumberFormat="1" applyFont="1" applyBorder="1" applyAlignment="1">
      <alignment horizontal="center" vertical="center"/>
    </xf>
    <xf numFmtId="171" fontId="3" fillId="0" borderId="10" xfId="0" applyNumberFormat="1" applyFont="1" applyBorder="1" applyAlignment="1">
      <alignment horizontal="center" vertical="center"/>
    </xf>
    <xf numFmtId="171" fontId="3" fillId="0" borderId="2" xfId="0" applyNumberFormat="1" applyFont="1" applyBorder="1" applyAlignment="1">
      <alignment horizontal="center" vertical="center"/>
    </xf>
    <xf numFmtId="171" fontId="3" fillId="0" borderId="3" xfId="0" applyNumberFormat="1" applyFont="1" applyBorder="1" applyAlignment="1">
      <alignment horizontal="center" vertical="center"/>
    </xf>
    <xf numFmtId="171" fontId="3" fillId="0" borderId="11" xfId="0" applyNumberFormat="1" applyFont="1" applyBorder="1" applyAlignment="1">
      <alignment horizontal="center" vertical="center"/>
    </xf>
    <xf numFmtId="171" fontId="3" fillId="0" borderId="5" xfId="0" applyNumberFormat="1" applyFont="1" applyBorder="1" applyAlignment="1">
      <alignment horizontal="center" vertical="center"/>
    </xf>
    <xf numFmtId="171" fontId="3" fillId="0" borderId="12" xfId="0" applyNumberFormat="1" applyFont="1" applyBorder="1" applyAlignment="1">
      <alignment horizontal="center" vertical="center"/>
    </xf>
    <xf numFmtId="168" fontId="3" fillId="0" borderId="13" xfId="0" applyNumberFormat="1" applyFont="1" applyBorder="1" applyAlignment="1">
      <alignment horizontal="center" vertical="center"/>
    </xf>
    <xf numFmtId="168" fontId="3" fillId="0" borderId="15" xfId="0" applyNumberFormat="1" applyFont="1" applyBorder="1" applyAlignment="1">
      <alignment horizontal="center" vertical="center"/>
    </xf>
    <xf numFmtId="168" fontId="3" fillId="0" borderId="14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5">
    <cellStyle name="Normal" xfId="0" builtinId="0"/>
    <cellStyle name="千位分隔 2" xfId="4" xr:uid="{3EB854CE-6B6F-45C9-9F5F-74D875B9053D}"/>
    <cellStyle name="常规 2" xfId="1" xr:uid="{B8A529DF-6BD3-4395-9B0E-F98EE53A3D4E}"/>
    <cellStyle name="標準 2" xfId="2" xr:uid="{202538EC-8F5E-444A-9E51-72A021ED67B3}"/>
    <cellStyle name="货币 2" xfId="3" xr:uid="{46C873E3-22F4-474F-8D44-9E5F6EF65B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E394C-2381-4E7F-9C56-1C61216B51F5}">
  <dimension ref="A1:AO240"/>
  <sheetViews>
    <sheetView tabSelected="1" topLeftCell="A214" zoomScale="95" zoomScaleNormal="95" workbookViewId="0">
      <selection activeCell="J236" sqref="J236"/>
    </sheetView>
  </sheetViews>
  <sheetFormatPr baseColWidth="10" defaultColWidth="8.6640625" defaultRowHeight="14" x14ac:dyDescent="0.2"/>
  <cols>
    <col min="1" max="4" width="8.6640625" style="2"/>
    <col min="5" max="5" width="8.83203125" style="2" customWidth="1"/>
    <col min="6" max="6" width="10" style="2" customWidth="1"/>
    <col min="7" max="7" width="9.5" style="2" customWidth="1"/>
    <col min="8" max="8" width="9.6640625" style="2" customWidth="1"/>
    <col min="9" max="9" width="8.6640625" style="2"/>
    <col min="10" max="10" width="34.5" style="2" customWidth="1"/>
    <col min="11" max="11" width="13.83203125" style="2" customWidth="1"/>
    <col min="12" max="12" width="13" style="2" customWidth="1"/>
    <col min="13" max="13" width="11.33203125" style="2" customWidth="1"/>
    <col min="14" max="14" width="11.33203125" style="2" bestFit="1" customWidth="1"/>
    <col min="15" max="15" width="8.6640625" style="2" bestFit="1" customWidth="1"/>
    <col min="16" max="16" width="39" style="2" customWidth="1"/>
    <col min="17" max="17" width="9.6640625" style="2" customWidth="1"/>
    <col min="18" max="18" width="10.33203125" style="2" customWidth="1"/>
    <col min="19" max="19" width="9.83203125" style="2" customWidth="1"/>
    <col min="20" max="31" width="8.6640625" style="2" bestFit="1" customWidth="1"/>
    <col min="32" max="32" width="8.6640625" style="2"/>
    <col min="33" max="33" width="8.6640625" style="2" bestFit="1" customWidth="1"/>
    <col min="34" max="34" width="10.33203125" style="2" bestFit="1" customWidth="1"/>
    <col min="35" max="35" width="9.1640625" style="2" bestFit="1" customWidth="1"/>
    <col min="36" max="36" width="8.6640625" style="2" bestFit="1" customWidth="1"/>
    <col min="37" max="37" width="10.33203125" style="2" bestFit="1" customWidth="1"/>
    <col min="38" max="39" width="8.6640625" style="2" bestFit="1" customWidth="1"/>
    <col min="40" max="40" width="10.33203125" style="2" bestFit="1" customWidth="1"/>
    <col min="41" max="41" width="9.1640625" style="2" bestFit="1" customWidth="1"/>
    <col min="42" max="16384" width="8.6640625" style="2"/>
  </cols>
  <sheetData>
    <row r="1" spans="1:12" x14ac:dyDescent="0.2">
      <c r="A1" s="32"/>
    </row>
    <row r="2" spans="1:12" x14ac:dyDescent="0.2">
      <c r="A2" s="32" t="s">
        <v>27</v>
      </c>
      <c r="E2" s="2" t="s">
        <v>27</v>
      </c>
      <c r="J2" s="2" t="s">
        <v>27</v>
      </c>
    </row>
    <row r="3" spans="1:12" s="44" customFormat="1" ht="30.75" customHeight="1" x14ac:dyDescent="0.2">
      <c r="A3" s="41" t="s">
        <v>9</v>
      </c>
      <c r="B3" s="42" t="s">
        <v>10</v>
      </c>
      <c r="C3" s="43" t="s">
        <v>11</v>
      </c>
      <c r="E3" s="41"/>
      <c r="F3" s="45" t="s">
        <v>2</v>
      </c>
      <c r="G3" s="45" t="s">
        <v>3</v>
      </c>
      <c r="H3" s="43" t="s">
        <v>15</v>
      </c>
      <c r="J3" s="50" t="s">
        <v>59</v>
      </c>
      <c r="K3" s="45" t="s">
        <v>23</v>
      </c>
      <c r="L3" s="43" t="s">
        <v>20</v>
      </c>
    </row>
    <row r="4" spans="1:12" x14ac:dyDescent="0.2">
      <c r="A4" s="5">
        <v>27.5</v>
      </c>
      <c r="B4" s="16">
        <v>25.3</v>
      </c>
      <c r="C4" s="4">
        <v>25.6</v>
      </c>
      <c r="E4" s="6" t="s">
        <v>0</v>
      </c>
      <c r="F4" s="11">
        <f>AVERAGE(A4:A13)</f>
        <v>30.869999999999997</v>
      </c>
      <c r="G4" s="11">
        <f>AVERAGE(B4:B13)</f>
        <v>24.97</v>
      </c>
      <c r="H4" s="12">
        <f>AVERAGE(C4:C13)</f>
        <v>26.51</v>
      </c>
      <c r="J4" s="6" t="s">
        <v>12</v>
      </c>
      <c r="K4" s="2">
        <v>2.0000000000000001E-4</v>
      </c>
      <c r="L4" s="17">
        <v>5.9</v>
      </c>
    </row>
    <row r="5" spans="1:12" x14ac:dyDescent="0.2">
      <c r="A5" s="6">
        <v>35.5</v>
      </c>
      <c r="B5" s="8">
        <v>24.2</v>
      </c>
      <c r="C5" s="17">
        <v>27.3</v>
      </c>
      <c r="E5" s="7" t="s">
        <v>1</v>
      </c>
      <c r="F5" s="14">
        <f>STDEV(A4:A13)/SQRT(COUNT(A4:A13))</f>
        <v>0.94293277714915735</v>
      </c>
      <c r="G5" s="14">
        <f t="shared" ref="G5:H5" si="0">STDEV(B4:B13)/SQRT(COUNT(B4:B13))</f>
        <v>0.53146547917579345</v>
      </c>
      <c r="H5" s="15">
        <f t="shared" si="0"/>
        <v>0.24515301344262508</v>
      </c>
      <c r="J5" s="6" t="s">
        <v>13</v>
      </c>
      <c r="K5" s="2">
        <v>2.8999999999999998E-3</v>
      </c>
      <c r="L5" s="17">
        <v>4.3600000000000003</v>
      </c>
    </row>
    <row r="6" spans="1:12" x14ac:dyDescent="0.2">
      <c r="A6" s="6">
        <v>27.1</v>
      </c>
      <c r="B6" s="8">
        <v>21.9</v>
      </c>
      <c r="C6" s="17">
        <v>27.7</v>
      </c>
      <c r="J6" s="7" t="s">
        <v>14</v>
      </c>
      <c r="K6" s="18">
        <v>5.16E-2</v>
      </c>
      <c r="L6" s="19">
        <v>-1.54</v>
      </c>
    </row>
    <row r="7" spans="1:12" x14ac:dyDescent="0.2">
      <c r="A7" s="6">
        <v>29</v>
      </c>
      <c r="B7" s="8">
        <v>24.9</v>
      </c>
      <c r="C7" s="17">
        <v>25.3</v>
      </c>
    </row>
    <row r="8" spans="1:12" x14ac:dyDescent="0.2">
      <c r="A8" s="6">
        <v>28.4</v>
      </c>
      <c r="B8" s="8">
        <v>26</v>
      </c>
      <c r="C8" s="17">
        <v>26.7</v>
      </c>
    </row>
    <row r="9" spans="1:12" x14ac:dyDescent="0.2">
      <c r="A9" s="6">
        <v>31.8</v>
      </c>
      <c r="B9" s="8">
        <v>25.4</v>
      </c>
      <c r="C9" s="17">
        <v>27</v>
      </c>
    </row>
    <row r="10" spans="1:12" x14ac:dyDescent="0.2">
      <c r="A10" s="6">
        <v>34</v>
      </c>
      <c r="B10" s="8">
        <v>24.2</v>
      </c>
      <c r="C10" s="17">
        <v>26.4</v>
      </c>
    </row>
    <row r="11" spans="1:12" x14ac:dyDescent="0.2">
      <c r="A11" s="6">
        <v>29.2</v>
      </c>
      <c r="B11" s="8">
        <v>28.6</v>
      </c>
      <c r="C11" s="17">
        <v>26.3</v>
      </c>
    </row>
    <row r="12" spans="1:12" x14ac:dyDescent="0.2">
      <c r="A12" s="6">
        <v>33</v>
      </c>
      <c r="B12" s="8">
        <v>24.6</v>
      </c>
      <c r="C12" s="17">
        <v>27</v>
      </c>
    </row>
    <row r="13" spans="1:12" x14ac:dyDescent="0.2">
      <c r="A13" s="7">
        <v>33.200000000000003</v>
      </c>
      <c r="B13" s="9">
        <v>24.6</v>
      </c>
      <c r="C13" s="19">
        <v>25.8</v>
      </c>
    </row>
    <row r="16" spans="1:12" x14ac:dyDescent="0.2">
      <c r="A16" s="32" t="s">
        <v>28</v>
      </c>
      <c r="E16" s="2" t="s">
        <v>28</v>
      </c>
      <c r="J16" s="2" t="s">
        <v>28</v>
      </c>
    </row>
    <row r="17" spans="1:12" ht="30" x14ac:dyDescent="0.2">
      <c r="A17" s="22" t="s">
        <v>9</v>
      </c>
      <c r="B17" s="1" t="s">
        <v>10</v>
      </c>
      <c r="C17" s="24" t="s">
        <v>11</v>
      </c>
      <c r="E17" s="5"/>
      <c r="F17" s="3" t="s">
        <v>2</v>
      </c>
      <c r="G17" s="3" t="s">
        <v>3</v>
      </c>
      <c r="H17" s="4" t="s">
        <v>15</v>
      </c>
      <c r="J17" s="41" t="s">
        <v>62</v>
      </c>
      <c r="K17" s="3" t="s">
        <v>23</v>
      </c>
      <c r="L17" s="4" t="s">
        <v>25</v>
      </c>
    </row>
    <row r="18" spans="1:12" ht="15" x14ac:dyDescent="0.2">
      <c r="A18" s="6">
        <v>18.928000000000001</v>
      </c>
      <c r="B18" s="8">
        <v>11.088800000000001</v>
      </c>
      <c r="C18" s="17">
        <v>14.2182</v>
      </c>
      <c r="E18" s="6" t="s">
        <v>0</v>
      </c>
      <c r="F18" s="11">
        <f>AVERAGE(A18:A27)</f>
        <v>22.779119999999999</v>
      </c>
      <c r="G18" s="11">
        <f>AVERAGE(B18:B27)</f>
        <v>11.080152999999999</v>
      </c>
      <c r="H18" s="12">
        <f>AVERAGE(C18:C27)</f>
        <v>15.365563000000003</v>
      </c>
      <c r="J18" s="6" t="s">
        <v>12</v>
      </c>
      <c r="K18" s="2" t="s">
        <v>48</v>
      </c>
      <c r="L18" s="12">
        <v>0.83350000000000002</v>
      </c>
    </row>
    <row r="19" spans="1:12" x14ac:dyDescent="0.2">
      <c r="A19" s="6">
        <v>27.988600000000002</v>
      </c>
      <c r="B19" s="8">
        <v>11.156499999999999</v>
      </c>
      <c r="C19" s="17">
        <v>17.6098</v>
      </c>
      <c r="E19" s="7" t="s">
        <v>1</v>
      </c>
      <c r="F19" s="14">
        <f>STDEV(A18:A27)/SQRT(COUNT(A18:A27))</f>
        <v>1.7449024418956263</v>
      </c>
      <c r="G19" s="14">
        <f>STDEV(B18:B27)/SQRT(COUNT(B18:B27))</f>
        <v>1.0022542687296394</v>
      </c>
      <c r="H19" s="15">
        <f>STDEV(C18:C27)/SQRT(COUNT(C18:C27))</f>
        <v>1.4634994035940376</v>
      </c>
      <c r="J19" s="6" t="s">
        <v>13</v>
      </c>
      <c r="K19" s="2">
        <v>1.1000000000000001E-3</v>
      </c>
      <c r="L19" s="12">
        <v>0.49109999999999998</v>
      </c>
    </row>
    <row r="20" spans="1:12" x14ac:dyDescent="0.2">
      <c r="A20" s="6">
        <v>21.6479</v>
      </c>
      <c r="B20" s="8">
        <v>10.804600000000001</v>
      </c>
      <c r="C20" s="17">
        <v>21.341899999999999</v>
      </c>
      <c r="J20" s="7" t="s">
        <v>14</v>
      </c>
      <c r="K20" s="18">
        <v>7.6600000000000001E-2</v>
      </c>
      <c r="L20" s="15">
        <v>-0.34239999999999998</v>
      </c>
    </row>
    <row r="21" spans="1:12" x14ac:dyDescent="0.2">
      <c r="A21" s="6">
        <v>28.401</v>
      </c>
      <c r="B21" s="8">
        <v>11.7</v>
      </c>
      <c r="C21" s="17">
        <v>6.4908700000000001</v>
      </c>
    </row>
    <row r="22" spans="1:12" x14ac:dyDescent="0.2">
      <c r="A22" s="6">
        <v>13.111800000000001</v>
      </c>
      <c r="B22" s="8">
        <v>12.160600000000001</v>
      </c>
      <c r="C22" s="17">
        <v>15.474</v>
      </c>
    </row>
    <row r="23" spans="1:12" x14ac:dyDescent="0.15">
      <c r="A23" s="6">
        <v>14.7143</v>
      </c>
      <c r="B23" s="8">
        <v>11.141999999999999</v>
      </c>
      <c r="C23" s="17">
        <v>17.631799999999998</v>
      </c>
      <c r="J23" s="13"/>
      <c r="K23" s="13"/>
    </row>
    <row r="24" spans="1:12" x14ac:dyDescent="0.15">
      <c r="A24" s="6">
        <v>27.229800000000001</v>
      </c>
      <c r="B24" s="8">
        <v>7.08528</v>
      </c>
      <c r="C24" s="17">
        <v>20.378799999999998</v>
      </c>
      <c r="J24" s="13"/>
      <c r="K24" s="13"/>
    </row>
    <row r="25" spans="1:12" x14ac:dyDescent="0.15">
      <c r="A25" s="6">
        <v>24.5626</v>
      </c>
      <c r="B25" s="8">
        <v>18.1754</v>
      </c>
      <c r="C25" s="17">
        <v>15.4255</v>
      </c>
      <c r="J25" s="13"/>
      <c r="K25" s="13"/>
    </row>
    <row r="26" spans="1:12" x14ac:dyDescent="0.2">
      <c r="A26" s="6">
        <v>24.6753</v>
      </c>
      <c r="B26" s="8">
        <v>11.1477</v>
      </c>
      <c r="C26" s="17">
        <v>16.127800000000001</v>
      </c>
    </row>
    <row r="27" spans="1:12" x14ac:dyDescent="0.2">
      <c r="A27" s="7">
        <v>26.5319</v>
      </c>
      <c r="B27" s="9">
        <v>6.3406500000000001</v>
      </c>
      <c r="C27" s="19">
        <v>8.9569600000000005</v>
      </c>
    </row>
    <row r="29" spans="1:12" x14ac:dyDescent="0.2">
      <c r="A29" s="32"/>
    </row>
    <row r="30" spans="1:12" x14ac:dyDescent="0.2">
      <c r="A30" s="32" t="s">
        <v>29</v>
      </c>
      <c r="E30" s="2" t="s">
        <v>29</v>
      </c>
      <c r="J30" s="2" t="s">
        <v>29</v>
      </c>
    </row>
    <row r="31" spans="1:12" ht="30" x14ac:dyDescent="0.2">
      <c r="A31" s="22" t="s">
        <v>9</v>
      </c>
      <c r="B31" s="1" t="s">
        <v>10</v>
      </c>
      <c r="C31" s="24" t="s">
        <v>11</v>
      </c>
      <c r="E31" s="5"/>
      <c r="F31" s="3" t="s">
        <v>2</v>
      </c>
      <c r="G31" s="3" t="s">
        <v>3</v>
      </c>
      <c r="H31" s="4" t="s">
        <v>15</v>
      </c>
      <c r="J31" s="41" t="s">
        <v>62</v>
      </c>
      <c r="K31" s="3" t="s">
        <v>23</v>
      </c>
      <c r="L31" s="4" t="s">
        <v>25</v>
      </c>
    </row>
    <row r="32" spans="1:12" ht="15" x14ac:dyDescent="0.2">
      <c r="A32" s="6">
        <v>81.072000000000003</v>
      </c>
      <c r="B32" s="8">
        <v>88.911199999999994</v>
      </c>
      <c r="C32" s="17">
        <v>85.781800000000004</v>
      </c>
      <c r="E32" s="6" t="s">
        <v>0</v>
      </c>
      <c r="F32" s="11">
        <f>AVERAGE(A32:A41)</f>
        <v>77.220880000000008</v>
      </c>
      <c r="G32" s="11">
        <f>AVERAGE(B32:B41)</f>
        <v>88.919840000000008</v>
      </c>
      <c r="H32" s="12">
        <f>AVERAGE(C32:C41)</f>
        <v>84.634430000000009</v>
      </c>
      <c r="J32" s="6" t="s">
        <v>12</v>
      </c>
      <c r="K32" s="2" t="s">
        <v>48</v>
      </c>
      <c r="L32" s="12">
        <v>-0.83350000000000002</v>
      </c>
    </row>
    <row r="33" spans="1:13" x14ac:dyDescent="0.2">
      <c r="A33" s="6">
        <v>72.011399999999995</v>
      </c>
      <c r="B33" s="8">
        <v>88.843500000000006</v>
      </c>
      <c r="C33" s="17">
        <v>82.390199999999993</v>
      </c>
      <c r="E33" s="7" t="s">
        <v>1</v>
      </c>
      <c r="F33" s="14">
        <f>STDEV(A32:A41)/SQRT(COUNT(A32:A41))</f>
        <v>1.7449024418956303</v>
      </c>
      <c r="G33" s="14">
        <f t="shared" ref="G33:H33" si="1">STDEV(B32:B41)/SQRT(COUNT(B32:B41))</f>
        <v>1.0022507558490537</v>
      </c>
      <c r="H33" s="15">
        <f t="shared" si="1"/>
        <v>1.4634954360517989</v>
      </c>
      <c r="J33" s="6" t="s">
        <v>13</v>
      </c>
      <c r="K33" s="2">
        <v>1.1000000000000001E-3</v>
      </c>
      <c r="L33" s="12">
        <v>-0.49109999999999998</v>
      </c>
    </row>
    <row r="34" spans="1:13" x14ac:dyDescent="0.2">
      <c r="A34" s="6">
        <v>78.352099999999993</v>
      </c>
      <c r="B34" s="8">
        <v>89.195400000000006</v>
      </c>
      <c r="C34" s="17">
        <v>78.658100000000005</v>
      </c>
      <c r="J34" s="7" t="s">
        <v>14</v>
      </c>
      <c r="K34" s="18">
        <v>7.6600000000000001E-2</v>
      </c>
      <c r="L34" s="15">
        <v>0.34239999999999998</v>
      </c>
    </row>
    <row r="35" spans="1:13" x14ac:dyDescent="0.2">
      <c r="A35" s="6">
        <v>71.599000000000004</v>
      </c>
      <c r="B35" s="8">
        <v>88.3</v>
      </c>
      <c r="C35" s="17">
        <v>93.509100000000004</v>
      </c>
    </row>
    <row r="36" spans="1:13" x14ac:dyDescent="0.2">
      <c r="A36" s="6">
        <v>86.888199999999998</v>
      </c>
      <c r="B36" s="8">
        <v>87.839399999999998</v>
      </c>
      <c r="C36" s="17">
        <v>84.525999999999996</v>
      </c>
    </row>
    <row r="37" spans="1:13" x14ac:dyDescent="0.2">
      <c r="A37" s="6">
        <v>85.285700000000006</v>
      </c>
      <c r="B37" s="8">
        <v>88.858000000000004</v>
      </c>
      <c r="C37" s="17">
        <v>82.368200000000002</v>
      </c>
    </row>
    <row r="38" spans="1:13" x14ac:dyDescent="0.15">
      <c r="A38" s="6">
        <v>72.770200000000003</v>
      </c>
      <c r="B38" s="8">
        <v>92.914699999999996</v>
      </c>
      <c r="C38" s="17">
        <v>79.621200000000002</v>
      </c>
      <c r="J38" s="13"/>
      <c r="K38" s="13"/>
    </row>
    <row r="39" spans="1:13" x14ac:dyDescent="0.15">
      <c r="A39" s="6">
        <v>75.437399999999997</v>
      </c>
      <c r="B39" s="8">
        <v>81.824600000000004</v>
      </c>
      <c r="C39" s="17">
        <v>84.5745</v>
      </c>
      <c r="J39" s="13"/>
      <c r="K39" s="13"/>
    </row>
    <row r="40" spans="1:13" x14ac:dyDescent="0.15">
      <c r="A40" s="6">
        <v>75.324700000000007</v>
      </c>
      <c r="B40" s="8">
        <v>88.8523</v>
      </c>
      <c r="C40" s="17">
        <v>83.872200000000007</v>
      </c>
      <c r="J40" s="13"/>
      <c r="K40" s="13"/>
    </row>
    <row r="41" spans="1:13" x14ac:dyDescent="0.2">
      <c r="A41" s="7">
        <v>73.468100000000007</v>
      </c>
      <c r="B41" s="9">
        <v>93.659300000000002</v>
      </c>
      <c r="C41" s="19">
        <v>91.043000000000006</v>
      </c>
    </row>
    <row r="44" spans="1:13" x14ac:dyDescent="0.2">
      <c r="A44" s="32" t="s">
        <v>30</v>
      </c>
      <c r="E44" s="2" t="s">
        <v>30</v>
      </c>
      <c r="J44" s="2" t="s">
        <v>30</v>
      </c>
    </row>
    <row r="45" spans="1:13" s="44" customFormat="1" ht="30" x14ac:dyDescent="0.2">
      <c r="A45" s="41" t="s">
        <v>9</v>
      </c>
      <c r="B45" s="42" t="s">
        <v>10</v>
      </c>
      <c r="C45" s="43" t="s">
        <v>11</v>
      </c>
      <c r="E45" s="41"/>
      <c r="F45" s="45" t="s">
        <v>2</v>
      </c>
      <c r="G45" s="45" t="s">
        <v>3</v>
      </c>
      <c r="H45" s="43" t="s">
        <v>15</v>
      </c>
      <c r="J45" s="41" t="s">
        <v>60</v>
      </c>
      <c r="K45" s="45" t="s">
        <v>23</v>
      </c>
      <c r="L45" s="43" t="s">
        <v>24</v>
      </c>
    </row>
    <row r="46" spans="1:13" ht="15" x14ac:dyDescent="0.2">
      <c r="A46" s="51">
        <v>7.5141600000000004</v>
      </c>
      <c r="B46" s="52">
        <v>17.832999999999998</v>
      </c>
      <c r="C46" s="53">
        <v>15.200900000000001</v>
      </c>
      <c r="E46" s="6" t="s">
        <v>0</v>
      </c>
      <c r="F46" s="11">
        <f>AVERAGE(A46:A55)</f>
        <v>9.5892579999999992</v>
      </c>
      <c r="G46" s="11">
        <f>AVERAGE(B46:B55)</f>
        <v>21.249299999999998</v>
      </c>
      <c r="H46" s="12">
        <f>AVERAGE(C46:C55)</f>
        <v>15.511307000000002</v>
      </c>
      <c r="J46" s="6" t="s">
        <v>17</v>
      </c>
      <c r="K46" s="2" t="s">
        <v>47</v>
      </c>
      <c r="L46" s="17">
        <v>-17.899999999999999</v>
      </c>
      <c r="M46" s="31"/>
    </row>
    <row r="47" spans="1:13" x14ac:dyDescent="0.2">
      <c r="A47" s="54">
        <v>9.17638</v>
      </c>
      <c r="B47" s="55">
        <v>16.109500000000001</v>
      </c>
      <c r="C47" s="26">
        <v>18.188199999999998</v>
      </c>
      <c r="E47" s="7" t="s">
        <v>1</v>
      </c>
      <c r="F47" s="14">
        <f>STDEV(A46:A55)/SQRT(COUNT(A46:A55))</f>
        <v>0.53670958252174805</v>
      </c>
      <c r="G47" s="14">
        <f t="shared" ref="G47:H47" si="2">STDEV(B46:B55)/SQRT(COUNT(B46:B55))</f>
        <v>2.5864439422153027</v>
      </c>
      <c r="H47" s="15">
        <f t="shared" si="2"/>
        <v>0.56635741497171133</v>
      </c>
      <c r="J47" s="6" t="s">
        <v>18</v>
      </c>
      <c r="K47" s="2">
        <v>6.3E-3</v>
      </c>
      <c r="L47" s="17">
        <v>-12.1</v>
      </c>
    </row>
    <row r="48" spans="1:13" x14ac:dyDescent="0.2">
      <c r="A48" s="54">
        <v>10.491099999999999</v>
      </c>
      <c r="B48" s="55">
        <v>17.484500000000001</v>
      </c>
      <c r="C48" s="26">
        <v>14.187099999999999</v>
      </c>
      <c r="J48" s="7" t="s">
        <v>19</v>
      </c>
      <c r="K48" s="18">
        <v>0.42209999999999998</v>
      </c>
      <c r="L48" s="19">
        <v>5.8</v>
      </c>
    </row>
    <row r="49" spans="1:13" x14ac:dyDescent="0.2">
      <c r="A49" s="54">
        <v>9.4394399999999994</v>
      </c>
      <c r="B49" s="55">
        <v>22.602900000000002</v>
      </c>
      <c r="C49" s="26">
        <v>15.3584</v>
      </c>
    </row>
    <row r="50" spans="1:13" x14ac:dyDescent="0.2">
      <c r="A50" s="54">
        <v>9.7257200000000008</v>
      </c>
      <c r="B50" s="55">
        <v>14.0863</v>
      </c>
      <c r="C50" s="26">
        <v>14.7356</v>
      </c>
    </row>
    <row r="51" spans="1:13" x14ac:dyDescent="0.2">
      <c r="A51" s="54">
        <v>11.2613</v>
      </c>
      <c r="B51" s="55">
        <v>25.373999999999999</v>
      </c>
      <c r="C51" s="26">
        <v>15.2113</v>
      </c>
    </row>
    <row r="52" spans="1:13" x14ac:dyDescent="0.2">
      <c r="A52" s="54">
        <v>10.8127</v>
      </c>
      <c r="B52" s="55">
        <v>24.610399999999998</v>
      </c>
      <c r="C52" s="26">
        <v>14.488899999999999</v>
      </c>
    </row>
    <row r="53" spans="1:13" x14ac:dyDescent="0.2">
      <c r="A53" s="54">
        <v>12.364100000000001</v>
      </c>
      <c r="B53" s="55">
        <v>41.737099999999998</v>
      </c>
      <c r="C53" s="26">
        <v>16.288599999999999</v>
      </c>
    </row>
    <row r="54" spans="1:13" x14ac:dyDescent="0.2">
      <c r="A54" s="54">
        <v>7.9514100000000001</v>
      </c>
      <c r="B54" s="55">
        <v>16.041499999999999</v>
      </c>
      <c r="C54" s="26">
        <v>18.676200000000001</v>
      </c>
    </row>
    <row r="55" spans="1:13" x14ac:dyDescent="0.2">
      <c r="A55" s="56">
        <v>7.1562700000000001</v>
      </c>
      <c r="B55" s="57">
        <v>16.613800000000001</v>
      </c>
      <c r="C55" s="58">
        <v>12.77787</v>
      </c>
    </row>
    <row r="58" spans="1:13" x14ac:dyDescent="0.2">
      <c r="A58" s="32" t="s">
        <v>31</v>
      </c>
      <c r="E58" s="2" t="s">
        <v>31</v>
      </c>
      <c r="J58" s="2" t="s">
        <v>31</v>
      </c>
    </row>
    <row r="59" spans="1:13" s="44" customFormat="1" ht="30" x14ac:dyDescent="0.2">
      <c r="A59" s="41" t="s">
        <v>9</v>
      </c>
      <c r="B59" s="42" t="s">
        <v>10</v>
      </c>
      <c r="C59" s="43" t="s">
        <v>11</v>
      </c>
      <c r="E59" s="41"/>
      <c r="F59" s="45" t="s">
        <v>2</v>
      </c>
      <c r="G59" s="45" t="s">
        <v>3</v>
      </c>
      <c r="H59" s="43" t="s">
        <v>15</v>
      </c>
      <c r="J59" s="41" t="s">
        <v>61</v>
      </c>
      <c r="K59" s="45" t="s">
        <v>23</v>
      </c>
      <c r="L59" s="43" t="s">
        <v>20</v>
      </c>
    </row>
    <row r="60" spans="1:13" ht="15" x14ac:dyDescent="0.2">
      <c r="A60" s="5">
        <v>39.266640000000002</v>
      </c>
      <c r="B60" s="16">
        <v>135.53280000000001</v>
      </c>
      <c r="C60" s="4">
        <v>59.533289999999994</v>
      </c>
      <c r="E60" s="6" t="s">
        <v>0</v>
      </c>
      <c r="F60" s="10">
        <f>AVERAGE(A60:A69)</f>
        <v>59.026662000000009</v>
      </c>
      <c r="G60" s="10">
        <f>AVERAGE(B60:B69)</f>
        <v>224.53964999999999</v>
      </c>
      <c r="H60" s="26">
        <f>AVERAGE(C60:C69)</f>
        <v>112.193235</v>
      </c>
      <c r="J60" s="6" t="s">
        <v>12</v>
      </c>
      <c r="K60" s="2" t="s">
        <v>45</v>
      </c>
      <c r="L60" s="28">
        <v>-165.5</v>
      </c>
      <c r="M60" s="31"/>
    </row>
    <row r="61" spans="1:13" x14ac:dyDescent="0.2">
      <c r="A61" s="6">
        <v>66.333330000000004</v>
      </c>
      <c r="B61" s="8">
        <v>220.66560000000001</v>
      </c>
      <c r="C61" s="17">
        <v>45</v>
      </c>
      <c r="E61" s="7" t="s">
        <v>1</v>
      </c>
      <c r="F61" s="14">
        <f>STDEV(A60:A69)/SQRT(COUNT(A60:A69))</f>
        <v>10.135851914862599</v>
      </c>
      <c r="G61" s="14">
        <f>STDEV(B60:B69)/SQRT(COUNT(B60:B69))</f>
        <v>26.489534698376669</v>
      </c>
      <c r="H61" s="15">
        <f t="shared" ref="H61" si="3">STDEV(C60:C69)/SQRT(COUNT(C60:C69))</f>
        <v>13.356067385795292</v>
      </c>
      <c r="J61" s="6" t="s">
        <v>13</v>
      </c>
      <c r="K61" s="2">
        <v>0.11360000000000001</v>
      </c>
      <c r="L61" s="25">
        <v>-53.17</v>
      </c>
    </row>
    <row r="62" spans="1:13" x14ac:dyDescent="0.2">
      <c r="A62" s="6">
        <v>135.46710000000002</v>
      </c>
      <c r="B62" s="8">
        <v>144.86670000000001</v>
      </c>
      <c r="C62" s="17">
        <v>114.06689999999999</v>
      </c>
      <c r="J62" s="7" t="s">
        <v>14</v>
      </c>
      <c r="K62" s="18">
        <v>4.0000000000000002E-4</v>
      </c>
      <c r="L62" s="29">
        <v>112.3</v>
      </c>
    </row>
    <row r="63" spans="1:13" x14ac:dyDescent="0.2">
      <c r="A63" s="6">
        <v>13.86666</v>
      </c>
      <c r="B63" s="8">
        <v>255.06630000000001</v>
      </c>
      <c r="C63" s="17">
        <v>84.199860000000001</v>
      </c>
    </row>
    <row r="64" spans="1:13" x14ac:dyDescent="0.2">
      <c r="A64" s="6">
        <v>63.266580000000005</v>
      </c>
      <c r="B64" s="8">
        <v>281.13299999999998</v>
      </c>
      <c r="C64" s="17">
        <v>159.00029999999998</v>
      </c>
    </row>
    <row r="65" spans="1:13" x14ac:dyDescent="0.15">
      <c r="A65" s="6">
        <v>73.066590000000005</v>
      </c>
      <c r="B65" s="8">
        <v>400.13279999999997</v>
      </c>
      <c r="C65" s="17">
        <v>120.267</v>
      </c>
      <c r="J65" s="13"/>
      <c r="K65" s="13"/>
    </row>
    <row r="66" spans="1:13" x14ac:dyDescent="0.15">
      <c r="A66" s="6">
        <v>65.266559999999998</v>
      </c>
      <c r="B66" s="8">
        <v>193.93290000000005</v>
      </c>
      <c r="C66" s="17">
        <v>93.799799999999991</v>
      </c>
      <c r="J66" s="13"/>
      <c r="K66" s="13"/>
    </row>
    <row r="67" spans="1:13" x14ac:dyDescent="0.15">
      <c r="A67" s="6">
        <v>44.86661999999999</v>
      </c>
      <c r="B67" s="8">
        <v>230.33340000000001</v>
      </c>
      <c r="C67" s="17">
        <v>124.53300000000002</v>
      </c>
      <c r="J67" s="13"/>
      <c r="K67" s="13"/>
    </row>
    <row r="68" spans="1:13" x14ac:dyDescent="0.2">
      <c r="A68" s="6">
        <v>39.999960000000002</v>
      </c>
      <c r="B68" s="8">
        <v>265.33260000000001</v>
      </c>
      <c r="C68" s="17">
        <v>176.7996</v>
      </c>
    </row>
    <row r="69" spans="1:13" x14ac:dyDescent="0.2">
      <c r="A69" s="7">
        <v>48.866579999999992</v>
      </c>
      <c r="B69" s="9">
        <v>118.4004</v>
      </c>
      <c r="C69" s="19">
        <v>144.73259999999999</v>
      </c>
    </row>
    <row r="71" spans="1:13" x14ac:dyDescent="0.2">
      <c r="A71" s="32" t="s">
        <v>32</v>
      </c>
      <c r="E71" s="2" t="s">
        <v>32</v>
      </c>
      <c r="J71" s="2" t="s">
        <v>32</v>
      </c>
    </row>
    <row r="72" spans="1:13" s="44" customFormat="1" ht="30" x14ac:dyDescent="0.2">
      <c r="A72" s="41" t="s">
        <v>9</v>
      </c>
      <c r="B72" s="42" t="s">
        <v>10</v>
      </c>
      <c r="C72" s="43" t="s">
        <v>11</v>
      </c>
      <c r="E72" s="41"/>
      <c r="F72" s="45" t="s">
        <v>2</v>
      </c>
      <c r="G72" s="45" t="s">
        <v>3</v>
      </c>
      <c r="H72" s="43" t="s">
        <v>15</v>
      </c>
      <c r="J72" s="41" t="s">
        <v>59</v>
      </c>
      <c r="K72" s="45" t="s">
        <v>23</v>
      </c>
      <c r="L72" s="43" t="s">
        <v>20</v>
      </c>
    </row>
    <row r="73" spans="1:13" x14ac:dyDescent="0.2">
      <c r="A73" s="51">
        <v>4.65909</v>
      </c>
      <c r="B73" s="52">
        <v>12.481400000000001</v>
      </c>
      <c r="C73" s="53">
        <v>11.0024</v>
      </c>
      <c r="E73" s="6" t="s">
        <v>0</v>
      </c>
      <c r="F73" s="11">
        <f>AVERAGE(A73:A82)</f>
        <v>4.3367409999999991</v>
      </c>
      <c r="G73" s="11">
        <f>AVERAGE(B73:B82)</f>
        <v>10.566766000000001</v>
      </c>
      <c r="H73" s="12">
        <f>AVERAGE(C73:C82)</f>
        <v>8.2664539999999995</v>
      </c>
      <c r="J73" s="6" t="s">
        <v>12</v>
      </c>
      <c r="K73" s="2">
        <v>1E-4</v>
      </c>
      <c r="L73" s="17">
        <v>-6.23</v>
      </c>
      <c r="M73" s="31"/>
    </row>
    <row r="74" spans="1:13" ht="15" x14ac:dyDescent="0.2">
      <c r="A74" s="54">
        <v>4.6322200000000002</v>
      </c>
      <c r="B74" s="55">
        <v>7.7612300000000003</v>
      </c>
      <c r="C74" s="26">
        <v>10.0341</v>
      </c>
      <c r="E74" s="7" t="s">
        <v>1</v>
      </c>
      <c r="F74" s="14">
        <f>STDEV(A73:A82)/SQRT(COUNT(A73:A82))</f>
        <v>0.43994125434463854</v>
      </c>
      <c r="G74" s="14">
        <f>STDEV(B73:B82)/SQRT(COUNT(B73:B82))</f>
        <v>0.91637602681577157</v>
      </c>
      <c r="H74" s="15">
        <f t="shared" ref="H74" si="4">STDEV(C73:C82)/SQRT(COUNT(C73:C82))</f>
        <v>0.50835955719068626</v>
      </c>
      <c r="J74" s="6" t="s">
        <v>13</v>
      </c>
      <c r="K74" s="2" t="s">
        <v>46</v>
      </c>
      <c r="L74" s="17">
        <v>-3.93</v>
      </c>
      <c r="M74" s="31"/>
    </row>
    <row r="75" spans="1:13" x14ac:dyDescent="0.2">
      <c r="A75" s="54">
        <v>4.6632999999999996</v>
      </c>
      <c r="B75" s="55">
        <v>8.1722999999999999</v>
      </c>
      <c r="C75" s="26">
        <v>7.8953199999999999</v>
      </c>
      <c r="J75" s="7" t="s">
        <v>14</v>
      </c>
      <c r="K75" s="18">
        <v>0.1067</v>
      </c>
      <c r="L75" s="19">
        <v>2.2999999999999998</v>
      </c>
    </row>
    <row r="76" spans="1:13" x14ac:dyDescent="0.2">
      <c r="A76" s="54">
        <v>6.84178</v>
      </c>
      <c r="B76" s="55">
        <v>8.7467799999999993</v>
      </c>
      <c r="C76" s="26">
        <v>10.285500000000001</v>
      </c>
    </row>
    <row r="77" spans="1:13" x14ac:dyDescent="0.2">
      <c r="A77" s="54">
        <v>3.5184600000000001</v>
      </c>
      <c r="B77" s="55">
        <v>6.7272699999999999</v>
      </c>
      <c r="C77" s="26">
        <v>7.8301999999999996</v>
      </c>
    </row>
    <row r="78" spans="1:13" x14ac:dyDescent="0.2">
      <c r="A78" s="54">
        <v>4.8216299999999999</v>
      </c>
      <c r="B78" s="55">
        <v>13.295299999999999</v>
      </c>
      <c r="C78" s="26">
        <v>7.1086900000000002</v>
      </c>
    </row>
    <row r="79" spans="1:13" x14ac:dyDescent="0.2">
      <c r="A79" s="54">
        <v>5.5475399999999997</v>
      </c>
      <c r="B79" s="55">
        <v>14.1151</v>
      </c>
      <c r="C79" s="26">
        <v>8.1446100000000001</v>
      </c>
    </row>
    <row r="80" spans="1:13" x14ac:dyDescent="0.2">
      <c r="A80" s="54">
        <v>3.2657500000000002</v>
      </c>
      <c r="B80" s="55">
        <v>14.7403</v>
      </c>
      <c r="C80" s="26">
        <v>7.1777100000000003</v>
      </c>
    </row>
    <row r="81" spans="1:18" x14ac:dyDescent="0.2">
      <c r="A81" s="54">
        <v>3.7158600000000002</v>
      </c>
      <c r="B81" s="55">
        <v>10.7265</v>
      </c>
      <c r="C81" s="26">
        <v>6.8194800000000004</v>
      </c>
    </row>
    <row r="82" spans="1:18" x14ac:dyDescent="0.2">
      <c r="A82" s="56">
        <v>1.7017800000000001</v>
      </c>
      <c r="B82" s="57">
        <v>8.9014799999999994</v>
      </c>
      <c r="C82" s="58">
        <v>6.36653</v>
      </c>
    </row>
    <row r="83" spans="1:18" x14ac:dyDescent="0.2">
      <c r="P83" s="2" t="s">
        <v>4</v>
      </c>
    </row>
    <row r="84" spans="1:18" ht="30" x14ac:dyDescent="0.2">
      <c r="K84" s="21" t="s">
        <v>4</v>
      </c>
      <c r="L84" s="20"/>
      <c r="M84" s="20"/>
      <c r="P84" s="41" t="s">
        <v>63</v>
      </c>
      <c r="Q84" s="3" t="s">
        <v>23</v>
      </c>
      <c r="R84" s="4" t="s">
        <v>26</v>
      </c>
    </row>
    <row r="85" spans="1:18" ht="15" x14ac:dyDescent="0.2">
      <c r="A85" s="32" t="s">
        <v>33</v>
      </c>
      <c r="K85" s="5"/>
      <c r="L85" s="3" t="s">
        <v>9</v>
      </c>
      <c r="M85" s="3" t="s">
        <v>10</v>
      </c>
      <c r="N85" s="4" t="s">
        <v>11</v>
      </c>
      <c r="P85" s="6" t="s">
        <v>12</v>
      </c>
      <c r="Q85" s="2" t="s">
        <v>49</v>
      </c>
      <c r="R85" s="17">
        <v>-0.6633</v>
      </c>
    </row>
    <row r="86" spans="1:18" x14ac:dyDescent="0.2">
      <c r="A86" s="73" t="s">
        <v>4</v>
      </c>
      <c r="B86" s="73"/>
      <c r="C86" s="73"/>
      <c r="D86" s="73" t="s">
        <v>5</v>
      </c>
      <c r="E86" s="73"/>
      <c r="F86" s="73"/>
      <c r="G86" s="73" t="s">
        <v>6</v>
      </c>
      <c r="H86" s="73"/>
      <c r="I86" s="73"/>
      <c r="K86" s="6" t="s">
        <v>0</v>
      </c>
      <c r="L86" s="2">
        <f>AVERAGE(A88:A97)</f>
        <v>15.3</v>
      </c>
      <c r="M86" s="2">
        <f>AVERAGE(B88:B97)</f>
        <v>29.7</v>
      </c>
      <c r="N86" s="17">
        <f>AVERAGE(C88:C97)</f>
        <v>19.100000000000001</v>
      </c>
      <c r="P86" s="6" t="s">
        <v>13</v>
      </c>
      <c r="Q86" s="2">
        <v>0.32350000000000001</v>
      </c>
      <c r="R86" s="17">
        <v>-0.2218</v>
      </c>
    </row>
    <row r="87" spans="1:18" x14ac:dyDescent="0.2">
      <c r="A87" s="22" t="s">
        <v>9</v>
      </c>
      <c r="B87" s="23" t="s">
        <v>10</v>
      </c>
      <c r="C87" s="24" t="s">
        <v>11</v>
      </c>
      <c r="D87" s="22" t="s">
        <v>9</v>
      </c>
      <c r="E87" s="23" t="s">
        <v>10</v>
      </c>
      <c r="F87" s="24" t="s">
        <v>11</v>
      </c>
      <c r="G87" s="22" t="s">
        <v>9</v>
      </c>
      <c r="H87" s="23" t="s">
        <v>10</v>
      </c>
      <c r="I87" s="24" t="s">
        <v>11</v>
      </c>
      <c r="K87" s="7" t="s">
        <v>1</v>
      </c>
      <c r="L87" s="14">
        <f>STDEV(A88:A97)/SQRT(COUNT(A88:A97))</f>
        <v>2.0058248511107175</v>
      </c>
      <c r="M87" s="14">
        <f t="shared" ref="M87:N87" si="5">STDEV(B88:B97)/SQRT(COUNT(B88:B97))</f>
        <v>3.211264894433691</v>
      </c>
      <c r="N87" s="15">
        <f t="shared" si="5"/>
        <v>1.5380362660079105</v>
      </c>
      <c r="P87" s="7" t="s">
        <v>14</v>
      </c>
      <c r="Q87" s="18">
        <v>6.1999999999999998E-3</v>
      </c>
      <c r="R87" s="19">
        <v>0.4415</v>
      </c>
    </row>
    <row r="88" spans="1:18" x14ac:dyDescent="0.2">
      <c r="A88" s="6">
        <v>20</v>
      </c>
      <c r="B88" s="2">
        <v>26</v>
      </c>
      <c r="C88" s="17">
        <v>26</v>
      </c>
      <c r="D88" s="6">
        <v>1</v>
      </c>
      <c r="E88" s="2">
        <v>12</v>
      </c>
      <c r="F88" s="17">
        <v>8</v>
      </c>
      <c r="G88" s="6">
        <v>19</v>
      </c>
      <c r="H88" s="2">
        <v>14</v>
      </c>
      <c r="I88" s="17">
        <v>18</v>
      </c>
      <c r="K88" s="21"/>
      <c r="P88" s="2" t="s">
        <v>5</v>
      </c>
    </row>
    <row r="89" spans="1:18" ht="14.25" customHeight="1" x14ac:dyDescent="0.2">
      <c r="A89" s="6">
        <v>10</v>
      </c>
      <c r="B89" s="2">
        <v>22</v>
      </c>
      <c r="C89" s="17">
        <v>12</v>
      </c>
      <c r="D89" s="6">
        <v>1</v>
      </c>
      <c r="E89" s="2">
        <v>10</v>
      </c>
      <c r="F89" s="17">
        <v>2</v>
      </c>
      <c r="G89" s="6">
        <v>9</v>
      </c>
      <c r="H89" s="2">
        <v>12</v>
      </c>
      <c r="I89" s="17">
        <v>10</v>
      </c>
      <c r="K89" s="21" t="s">
        <v>21</v>
      </c>
      <c r="L89" s="49"/>
      <c r="M89" s="49"/>
      <c r="P89" s="59" t="s">
        <v>64</v>
      </c>
      <c r="Q89" s="3" t="s">
        <v>23</v>
      </c>
      <c r="R89" s="4" t="s">
        <v>26</v>
      </c>
    </row>
    <row r="90" spans="1:18" ht="15" x14ac:dyDescent="0.2">
      <c r="A90" s="6">
        <v>16</v>
      </c>
      <c r="B90" s="2">
        <v>12</v>
      </c>
      <c r="C90" s="17">
        <v>20</v>
      </c>
      <c r="D90" s="6">
        <v>4</v>
      </c>
      <c r="E90" s="2">
        <v>4</v>
      </c>
      <c r="F90" s="17">
        <v>4</v>
      </c>
      <c r="G90" s="6">
        <v>12</v>
      </c>
      <c r="H90" s="2">
        <v>8</v>
      </c>
      <c r="I90" s="17">
        <v>16</v>
      </c>
      <c r="K90" s="5"/>
      <c r="L90" s="3" t="s">
        <v>9</v>
      </c>
      <c r="M90" s="3" t="s">
        <v>10</v>
      </c>
      <c r="N90" s="4" t="s">
        <v>11</v>
      </c>
      <c r="P90" s="6" t="s">
        <v>12</v>
      </c>
      <c r="Q90" s="2" t="s">
        <v>50</v>
      </c>
      <c r="R90" s="17">
        <v>-1.4718</v>
      </c>
    </row>
    <row r="91" spans="1:18" x14ac:dyDescent="0.2">
      <c r="A91" s="6">
        <v>15</v>
      </c>
      <c r="B91" s="2">
        <v>47</v>
      </c>
      <c r="C91" s="17">
        <v>20</v>
      </c>
      <c r="D91" s="6">
        <v>5</v>
      </c>
      <c r="E91" s="2">
        <v>17</v>
      </c>
      <c r="F91" s="17">
        <v>5</v>
      </c>
      <c r="G91" s="6">
        <v>10</v>
      </c>
      <c r="H91" s="2">
        <v>30</v>
      </c>
      <c r="I91" s="17">
        <v>15</v>
      </c>
      <c r="K91" s="6" t="s">
        <v>0</v>
      </c>
      <c r="L91" s="2">
        <f>AVERAGE(D88:D97)</f>
        <v>2.8</v>
      </c>
      <c r="M91" s="2">
        <f t="shared" ref="M91" si="6">AVERAGE(E88:E97)</f>
        <v>12.2</v>
      </c>
      <c r="N91" s="17">
        <f>AVERAGE(F88:F97)</f>
        <v>5.3</v>
      </c>
      <c r="P91" s="6" t="s">
        <v>13</v>
      </c>
      <c r="Q91" s="2">
        <v>1.7299999999999999E-2</v>
      </c>
      <c r="R91" s="17">
        <v>-0.6381</v>
      </c>
    </row>
    <row r="92" spans="1:18" ht="15" x14ac:dyDescent="0.2">
      <c r="A92" s="6">
        <v>13</v>
      </c>
      <c r="B92" s="2">
        <v>34</v>
      </c>
      <c r="C92" s="17">
        <v>26</v>
      </c>
      <c r="D92" s="6">
        <v>3</v>
      </c>
      <c r="E92" s="2">
        <v>16</v>
      </c>
      <c r="F92" s="17">
        <v>4</v>
      </c>
      <c r="G92" s="6">
        <v>10</v>
      </c>
      <c r="H92" s="2">
        <v>18</v>
      </c>
      <c r="I92" s="17">
        <v>22</v>
      </c>
      <c r="K92" s="7" t="s">
        <v>1</v>
      </c>
      <c r="L92" s="14">
        <f>STDEV(D88:D97)/SQRT(COUNT(D88:D97))</f>
        <v>0.55377492419453822</v>
      </c>
      <c r="M92" s="14">
        <f>STDEV(E88:E97)/SQRT(COUNT(E88:E97))</f>
        <v>1.2978614889287852</v>
      </c>
      <c r="N92" s="15">
        <f>STDEV(F88:F97)/SQRT(COUNT(F88:F97))</f>
        <v>0.65064070986477129</v>
      </c>
      <c r="P92" s="7" t="s">
        <v>14</v>
      </c>
      <c r="Q92" s="18" t="s">
        <v>51</v>
      </c>
      <c r="R92" s="19">
        <v>0.8337</v>
      </c>
    </row>
    <row r="93" spans="1:18" x14ac:dyDescent="0.2">
      <c r="A93" s="6">
        <v>14</v>
      </c>
      <c r="B93" s="2">
        <v>26</v>
      </c>
      <c r="C93" s="17">
        <v>12</v>
      </c>
      <c r="D93" s="6">
        <v>3</v>
      </c>
      <c r="E93" s="2">
        <v>9</v>
      </c>
      <c r="F93" s="17">
        <v>3</v>
      </c>
      <c r="G93" s="6">
        <v>11</v>
      </c>
      <c r="H93" s="2">
        <v>17</v>
      </c>
      <c r="I93" s="17">
        <v>9</v>
      </c>
      <c r="K93" s="21"/>
      <c r="P93" s="2" t="s">
        <v>6</v>
      </c>
    </row>
    <row r="94" spans="1:18" ht="15.75" customHeight="1" x14ac:dyDescent="0.2">
      <c r="A94" s="6">
        <v>28</v>
      </c>
      <c r="B94" s="2">
        <v>40</v>
      </c>
      <c r="C94" s="17">
        <v>18</v>
      </c>
      <c r="D94" s="6">
        <v>6</v>
      </c>
      <c r="E94" s="2">
        <v>17</v>
      </c>
      <c r="F94" s="17">
        <v>6</v>
      </c>
      <c r="G94" s="6">
        <v>22</v>
      </c>
      <c r="H94" s="2">
        <v>23</v>
      </c>
      <c r="I94" s="17">
        <v>12</v>
      </c>
      <c r="K94" s="21" t="s">
        <v>22</v>
      </c>
      <c r="L94" s="49"/>
      <c r="M94" s="49"/>
      <c r="P94" s="50" t="s">
        <v>63</v>
      </c>
      <c r="Q94" s="3" t="s">
        <v>23</v>
      </c>
      <c r="R94" s="4" t="s">
        <v>26</v>
      </c>
    </row>
    <row r="95" spans="1:18" x14ac:dyDescent="0.2">
      <c r="A95" s="6">
        <v>19</v>
      </c>
      <c r="B95" s="2">
        <v>24</v>
      </c>
      <c r="C95" s="17">
        <v>22</v>
      </c>
      <c r="D95" s="6">
        <v>2</v>
      </c>
      <c r="E95" s="2">
        <v>10</v>
      </c>
      <c r="F95" s="17">
        <v>8</v>
      </c>
      <c r="G95" s="6">
        <v>17</v>
      </c>
      <c r="H95" s="2">
        <v>14</v>
      </c>
      <c r="I95" s="17">
        <v>14</v>
      </c>
      <c r="K95" s="5"/>
      <c r="L95" s="3" t="s">
        <v>9</v>
      </c>
      <c r="M95" s="3" t="s">
        <v>10</v>
      </c>
      <c r="N95" s="4" t="s">
        <v>11</v>
      </c>
      <c r="P95" s="6" t="s">
        <v>12</v>
      </c>
      <c r="Q95" s="2">
        <v>8.2299999999999998E-2</v>
      </c>
      <c r="R95" s="17">
        <v>-0.33650000000000002</v>
      </c>
    </row>
    <row r="96" spans="1:18" x14ac:dyDescent="0.2">
      <c r="A96" s="6">
        <v>14</v>
      </c>
      <c r="B96" s="2">
        <v>38</v>
      </c>
      <c r="C96" s="17">
        <v>18</v>
      </c>
      <c r="D96" s="6">
        <v>2</v>
      </c>
      <c r="E96" s="2">
        <v>14</v>
      </c>
      <c r="F96" s="17">
        <v>7</v>
      </c>
      <c r="G96" s="6">
        <v>12</v>
      </c>
      <c r="H96" s="2">
        <v>24</v>
      </c>
      <c r="I96" s="17">
        <v>11</v>
      </c>
      <c r="K96" s="6" t="s">
        <v>0</v>
      </c>
      <c r="L96" s="2">
        <f>AVERAGE(G88:G97)</f>
        <v>12.5</v>
      </c>
      <c r="M96" s="2">
        <f>AVERAGE(H88:H97)</f>
        <v>17.5</v>
      </c>
      <c r="N96" s="17">
        <f>AVERAGE(I88:I97)</f>
        <v>13.8</v>
      </c>
      <c r="P96" s="6" t="s">
        <v>13</v>
      </c>
      <c r="Q96" s="2">
        <v>0.81459999999999999</v>
      </c>
      <c r="R96" s="17">
        <v>-9.8900000000000002E-2</v>
      </c>
    </row>
    <row r="97" spans="1:18" x14ac:dyDescent="0.2">
      <c r="A97" s="7">
        <v>4</v>
      </c>
      <c r="B97" s="18">
        <v>28</v>
      </c>
      <c r="C97" s="19">
        <v>17</v>
      </c>
      <c r="D97" s="7">
        <v>1</v>
      </c>
      <c r="E97" s="18">
        <v>13</v>
      </c>
      <c r="F97" s="19">
        <v>6</v>
      </c>
      <c r="G97" s="7">
        <v>3</v>
      </c>
      <c r="H97" s="18">
        <v>15</v>
      </c>
      <c r="I97" s="19">
        <v>11</v>
      </c>
      <c r="K97" s="7" t="s">
        <v>1</v>
      </c>
      <c r="L97" s="14">
        <f>STDEV(G88:G97)/SQRT(COUNT(G88:G97))</f>
        <v>1.7336538165261122</v>
      </c>
      <c r="M97" s="14">
        <f>STDEV(H88:H97)/SQRT(COUNT(H88:H97))</f>
        <v>2.0561560684388183</v>
      </c>
      <c r="N97" s="15">
        <f t="shared" ref="N97" si="7">STDEV(I88:I97)/SQRT(COUNT(I88:I97))</f>
        <v>1.2806248474865691</v>
      </c>
      <c r="P97" s="7" t="s">
        <v>14</v>
      </c>
      <c r="Q97" s="18">
        <v>0.27539999999999998</v>
      </c>
      <c r="R97" s="19">
        <v>0.23760000000000001</v>
      </c>
    </row>
    <row r="98" spans="1:18" x14ac:dyDescent="0.2">
      <c r="L98" s="11"/>
      <c r="M98" s="11"/>
      <c r="N98" s="11"/>
    </row>
    <row r="100" spans="1:18" x14ac:dyDescent="0.2">
      <c r="A100" s="32" t="s">
        <v>34</v>
      </c>
      <c r="E100" s="2" t="s">
        <v>34</v>
      </c>
      <c r="J100" s="2" t="s">
        <v>34</v>
      </c>
    </row>
    <row r="101" spans="1:18" ht="30" x14ac:dyDescent="0.2">
      <c r="A101" s="5" t="s">
        <v>9</v>
      </c>
      <c r="B101" s="16" t="s">
        <v>10</v>
      </c>
      <c r="C101" s="4" t="s">
        <v>11</v>
      </c>
      <c r="E101" s="5"/>
      <c r="F101" s="3" t="s">
        <v>2</v>
      </c>
      <c r="G101" s="3" t="s">
        <v>3</v>
      </c>
      <c r="H101" s="4" t="s">
        <v>15</v>
      </c>
      <c r="J101" s="41" t="s">
        <v>62</v>
      </c>
      <c r="K101" s="3" t="s">
        <v>23</v>
      </c>
      <c r="L101" s="4" t="s">
        <v>25</v>
      </c>
    </row>
    <row r="102" spans="1:18" ht="15" x14ac:dyDescent="0.2">
      <c r="A102" s="5">
        <v>5</v>
      </c>
      <c r="B102" s="16">
        <v>46.153799999999997</v>
      </c>
      <c r="C102" s="4">
        <v>30.769200000000001</v>
      </c>
      <c r="E102" s="6" t="s">
        <v>0</v>
      </c>
      <c r="F102" s="11">
        <f>AVERAGE(A102:A111)</f>
        <v>18.90794</v>
      </c>
      <c r="G102" s="11">
        <f>AVERAGE(B102:B111)</f>
        <v>41.02234</v>
      </c>
      <c r="H102" s="12">
        <f>AVERAGE(C102:C111)</f>
        <v>27.67004</v>
      </c>
      <c r="J102" s="6" t="s">
        <v>12</v>
      </c>
      <c r="K102" s="2" t="s">
        <v>52</v>
      </c>
      <c r="L102" s="17">
        <v>-1.1491</v>
      </c>
    </row>
    <row r="103" spans="1:18" x14ac:dyDescent="0.2">
      <c r="A103" s="6">
        <v>10</v>
      </c>
      <c r="B103" s="8">
        <v>45.454500000000003</v>
      </c>
      <c r="C103" s="17">
        <v>16.666699999999999</v>
      </c>
      <c r="E103" s="7" t="s">
        <v>1</v>
      </c>
      <c r="F103" s="14">
        <f>STDEV(A102:A111)/SQRT(COUNT(A102:A111))</f>
        <v>2.742270478927999</v>
      </c>
      <c r="G103" s="14">
        <f t="shared" ref="G103" si="8">STDEV(B102:B111)/SQRT(COUNT(B102:B111))</f>
        <v>1.6846660886557503</v>
      </c>
      <c r="H103" s="15">
        <f t="shared" ref="H103" si="9">STDEV(C102:C111)/SQRT(COUNT(C102:C111))</f>
        <v>2.6798376205865733</v>
      </c>
      <c r="J103" s="6" t="s">
        <v>13</v>
      </c>
      <c r="K103" s="2">
        <v>1.11E-2</v>
      </c>
      <c r="L103" s="17">
        <v>-0.53990000000000005</v>
      </c>
    </row>
    <row r="104" spans="1:18" x14ac:dyDescent="0.2">
      <c r="A104" s="6">
        <v>25</v>
      </c>
      <c r="B104" s="8">
        <v>33.333300000000001</v>
      </c>
      <c r="C104" s="17">
        <v>20</v>
      </c>
      <c r="J104" s="7" t="s">
        <v>14</v>
      </c>
      <c r="K104" s="18">
        <v>6.9999999999999999E-4</v>
      </c>
      <c r="L104" s="19">
        <v>0.60919999999999996</v>
      </c>
    </row>
    <row r="105" spans="1:18" x14ac:dyDescent="0.2">
      <c r="A105" s="6">
        <v>33.333300000000001</v>
      </c>
      <c r="B105" s="8">
        <v>36.170200000000001</v>
      </c>
      <c r="C105" s="17">
        <v>25</v>
      </c>
    </row>
    <row r="106" spans="1:18" x14ac:dyDescent="0.2">
      <c r="A106" s="6">
        <v>23.076899999999998</v>
      </c>
      <c r="B106" s="8">
        <v>47.058799999999998</v>
      </c>
      <c r="C106" s="17">
        <v>15.384600000000001</v>
      </c>
    </row>
    <row r="107" spans="1:18" x14ac:dyDescent="0.15">
      <c r="A107" s="6">
        <v>21.428599999999999</v>
      </c>
      <c r="B107" s="8">
        <v>34.615400000000001</v>
      </c>
      <c r="C107" s="17">
        <v>25</v>
      </c>
      <c r="J107" s="13"/>
      <c r="K107" s="13"/>
    </row>
    <row r="108" spans="1:18" x14ac:dyDescent="0.15">
      <c r="A108" s="6">
        <v>21.428599999999999</v>
      </c>
      <c r="B108" s="8">
        <v>42.5</v>
      </c>
      <c r="C108" s="17">
        <v>33.333300000000001</v>
      </c>
      <c r="J108" s="13"/>
      <c r="K108" s="13"/>
    </row>
    <row r="109" spans="1:18" x14ac:dyDescent="0.15">
      <c r="A109" s="6">
        <v>10.526300000000001</v>
      </c>
      <c r="B109" s="8">
        <v>41.666699999999999</v>
      </c>
      <c r="C109" s="17">
        <v>36.363599999999998</v>
      </c>
      <c r="J109" s="13"/>
      <c r="K109" s="13"/>
    </row>
    <row r="110" spans="1:18" x14ac:dyDescent="0.2">
      <c r="A110" s="6">
        <v>14.2857</v>
      </c>
      <c r="B110" s="8">
        <v>36.842100000000002</v>
      </c>
      <c r="C110" s="17">
        <v>38.8889</v>
      </c>
    </row>
    <row r="111" spans="1:18" x14ac:dyDescent="0.2">
      <c r="A111" s="7">
        <v>25</v>
      </c>
      <c r="B111" s="9">
        <v>46.428600000000003</v>
      </c>
      <c r="C111" s="19">
        <v>35.2941</v>
      </c>
    </row>
    <row r="113" spans="1:13" x14ac:dyDescent="0.2">
      <c r="A113" s="32" t="s">
        <v>35</v>
      </c>
      <c r="E113" s="2" t="s">
        <v>35</v>
      </c>
      <c r="J113" s="2" t="s">
        <v>35</v>
      </c>
    </row>
    <row r="114" spans="1:13" s="44" customFormat="1" ht="30" x14ac:dyDescent="0.2">
      <c r="A114" s="41" t="s">
        <v>9</v>
      </c>
      <c r="B114" s="42" t="s">
        <v>10</v>
      </c>
      <c r="C114" s="43" t="s">
        <v>11</v>
      </c>
      <c r="E114" s="41"/>
      <c r="F114" s="45" t="s">
        <v>2</v>
      </c>
      <c r="G114" s="45" t="s">
        <v>3</v>
      </c>
      <c r="H114" s="43" t="s">
        <v>15</v>
      </c>
      <c r="J114" s="41" t="s">
        <v>60</v>
      </c>
      <c r="K114" s="45" t="s">
        <v>23</v>
      </c>
      <c r="L114" s="43" t="s">
        <v>24</v>
      </c>
    </row>
    <row r="115" spans="1:13" ht="15" x14ac:dyDescent="0.2">
      <c r="A115" s="5">
        <v>5.7333100000000004</v>
      </c>
      <c r="B115" s="16">
        <v>70.533100000000005</v>
      </c>
      <c r="C115" s="4">
        <v>56.268999999999998</v>
      </c>
      <c r="E115" s="6" t="s">
        <v>0</v>
      </c>
      <c r="F115" s="11">
        <f>AVERAGE(A115:A124)</f>
        <v>15.773960000000002</v>
      </c>
      <c r="G115" s="11">
        <f>AVERAGE(B115:B124)</f>
        <v>86.236819999999994</v>
      </c>
      <c r="H115" s="12">
        <f>AVERAGE(C115:C124)</f>
        <v>38.834640000000007</v>
      </c>
      <c r="J115" s="6" t="s">
        <v>12</v>
      </c>
      <c r="K115" s="2" t="s">
        <v>53</v>
      </c>
      <c r="L115" s="17">
        <v>-16.399999999999999</v>
      </c>
      <c r="M115" s="31"/>
    </row>
    <row r="116" spans="1:13" x14ac:dyDescent="0.2">
      <c r="A116" s="6">
        <v>3.536</v>
      </c>
      <c r="B116" s="8">
        <v>137.667</v>
      </c>
      <c r="C116" s="17">
        <v>44.902000000000001</v>
      </c>
      <c r="E116" s="7" t="s">
        <v>1</v>
      </c>
      <c r="F116" s="14">
        <f>STDEV(A115:A124)/SQRT(COUNT(A115:A124))</f>
        <v>4.6672015290990423</v>
      </c>
      <c r="G116" s="14">
        <f t="shared" ref="G116" si="10">STDEV(B115:B124)/SQRT(COUNT(B115:B124))</f>
        <v>12.915450407200066</v>
      </c>
      <c r="H116" s="15">
        <f t="shared" ref="H116" si="11">STDEV(C115:C124)/SQRT(COUNT(C115:C124))</f>
        <v>6.8297559657591105</v>
      </c>
      <c r="J116" s="6" t="s">
        <v>13</v>
      </c>
      <c r="K116" s="2">
        <v>0.13439999999999999</v>
      </c>
      <c r="L116" s="17">
        <v>-7.9</v>
      </c>
    </row>
    <row r="117" spans="1:13" x14ac:dyDescent="0.2">
      <c r="A117" s="6">
        <v>23.066600000000001</v>
      </c>
      <c r="B117" s="8">
        <v>17.401</v>
      </c>
      <c r="C117" s="17">
        <v>65.666399999999996</v>
      </c>
      <c r="J117" s="7" t="s">
        <v>14</v>
      </c>
      <c r="K117" s="18">
        <v>9.2499999999999999E-2</v>
      </c>
      <c r="L117" s="19">
        <v>8.5</v>
      </c>
    </row>
    <row r="118" spans="1:13" x14ac:dyDescent="0.2">
      <c r="A118" s="6">
        <v>9.3339999999999996</v>
      </c>
      <c r="B118" s="8">
        <v>66.733999999999995</v>
      </c>
      <c r="C118" s="17">
        <v>14.936</v>
      </c>
    </row>
    <row r="119" spans="1:13" x14ac:dyDescent="0.2">
      <c r="A119" s="6">
        <v>2.8010000000000002</v>
      </c>
      <c r="B119" s="8">
        <v>147.899</v>
      </c>
      <c r="C119" s="17">
        <v>34.936</v>
      </c>
    </row>
    <row r="120" spans="1:13" x14ac:dyDescent="0.2">
      <c r="A120" s="6">
        <v>11.066700000000001</v>
      </c>
      <c r="B120" s="8">
        <v>74.033000000000001</v>
      </c>
      <c r="C120" s="17">
        <v>24.266999999999999</v>
      </c>
    </row>
    <row r="121" spans="1:13" x14ac:dyDescent="0.2">
      <c r="A121" s="6">
        <v>49.000999999999998</v>
      </c>
      <c r="B121" s="8">
        <v>92.066299999999998</v>
      </c>
      <c r="C121" s="17">
        <v>20.501999999999999</v>
      </c>
    </row>
    <row r="122" spans="1:13" x14ac:dyDescent="0.2">
      <c r="A122" s="6">
        <v>12.467000000000001</v>
      </c>
      <c r="B122" s="8">
        <v>70.999700000000004</v>
      </c>
      <c r="C122" s="17">
        <v>43.8</v>
      </c>
    </row>
    <row r="123" spans="1:13" x14ac:dyDescent="0.2">
      <c r="A123" s="6">
        <v>31.934000000000001</v>
      </c>
      <c r="B123" s="8">
        <v>55.7331</v>
      </c>
      <c r="C123" s="17">
        <v>10.201000000000001</v>
      </c>
    </row>
    <row r="124" spans="1:13" x14ac:dyDescent="0.2">
      <c r="A124" s="7">
        <v>8.7999899999999993</v>
      </c>
      <c r="B124" s="9">
        <v>129.30199999999999</v>
      </c>
      <c r="C124" s="19">
        <v>72.867000000000004</v>
      </c>
    </row>
    <row r="126" spans="1:13" x14ac:dyDescent="0.2">
      <c r="A126" s="32" t="s">
        <v>36</v>
      </c>
      <c r="E126" s="2" t="s">
        <v>36</v>
      </c>
      <c r="J126" s="2" t="s">
        <v>36</v>
      </c>
    </row>
    <row r="127" spans="1:13" s="44" customFormat="1" ht="30" x14ac:dyDescent="0.2">
      <c r="A127" s="41" t="s">
        <v>9</v>
      </c>
      <c r="B127" s="42" t="s">
        <v>10</v>
      </c>
      <c r="C127" s="43" t="s">
        <v>11</v>
      </c>
      <c r="E127" s="41"/>
      <c r="F127" s="45" t="s">
        <v>2</v>
      </c>
      <c r="G127" s="45" t="s">
        <v>3</v>
      </c>
      <c r="H127" s="43" t="s">
        <v>15</v>
      </c>
      <c r="J127" s="41" t="s">
        <v>61</v>
      </c>
      <c r="K127" s="45" t="s">
        <v>23</v>
      </c>
      <c r="L127" s="43" t="s">
        <v>20</v>
      </c>
    </row>
    <row r="128" spans="1:13" ht="15" x14ac:dyDescent="0.2">
      <c r="A128" s="33">
        <v>16.4666</v>
      </c>
      <c r="B128" s="34">
        <v>69.999899999999997</v>
      </c>
      <c r="C128" s="35">
        <v>19.2666</v>
      </c>
      <c r="E128" s="6" t="s">
        <v>0</v>
      </c>
      <c r="F128" s="11">
        <f>AVERAGE(A128:A137)</f>
        <v>23.999950000000002</v>
      </c>
      <c r="G128" s="11">
        <f>AVERAGE(B128:B137)</f>
        <v>59.433269999999993</v>
      </c>
      <c r="H128" s="12">
        <f>AVERAGE(C128:C137)</f>
        <v>35.999960000000002</v>
      </c>
      <c r="J128" s="6" t="s">
        <v>12</v>
      </c>
      <c r="K128" s="2" t="s">
        <v>54</v>
      </c>
      <c r="L128" s="17">
        <v>-35.43</v>
      </c>
      <c r="M128" s="31"/>
    </row>
    <row r="129" spans="1:12" x14ac:dyDescent="0.2">
      <c r="A129" s="36">
        <v>36.4666</v>
      </c>
      <c r="B129" s="37">
        <v>63.133299999999998</v>
      </c>
      <c r="C129" s="25">
        <v>16</v>
      </c>
      <c r="E129" s="7" t="s">
        <v>1</v>
      </c>
      <c r="F129" s="14">
        <f>STDEV(A128:A137)/SQRT(COUNT(A128:A137))</f>
        <v>2.9985675098564393</v>
      </c>
      <c r="G129" s="14">
        <f t="shared" ref="G129" si="12">STDEV(B128:B137)/SQRT(COUNT(B128:B137))</f>
        <v>3.2407708083468978</v>
      </c>
      <c r="H129" s="15">
        <f t="shared" ref="H129" si="13">STDEV(C128:C137)/SQRT(COUNT(C128:C137))</f>
        <v>4.1157918578783583</v>
      </c>
      <c r="J129" s="6" t="s">
        <v>13</v>
      </c>
      <c r="K129" s="2">
        <v>5.5E-2</v>
      </c>
      <c r="L129" s="17">
        <v>-12</v>
      </c>
    </row>
    <row r="130" spans="1:12" x14ac:dyDescent="0.2">
      <c r="A130" s="36">
        <v>16.2666</v>
      </c>
      <c r="B130" s="37">
        <v>71.266599999999997</v>
      </c>
      <c r="C130" s="25">
        <v>40.533299999999997</v>
      </c>
      <c r="J130" s="7" t="s">
        <v>14</v>
      </c>
      <c r="K130" s="18">
        <v>2.0000000000000001E-4</v>
      </c>
      <c r="L130" s="19">
        <v>23.43</v>
      </c>
    </row>
    <row r="131" spans="1:12" x14ac:dyDescent="0.2">
      <c r="A131" s="36">
        <v>30.533300000000001</v>
      </c>
      <c r="B131" s="37">
        <v>54.866599999999998</v>
      </c>
      <c r="C131" s="25">
        <v>34.266599999999997</v>
      </c>
    </row>
    <row r="132" spans="1:12" x14ac:dyDescent="0.2">
      <c r="A132" s="36">
        <v>29.666599999999999</v>
      </c>
      <c r="B132" s="37">
        <v>53.999899999999997</v>
      </c>
      <c r="C132" s="25">
        <v>34.200000000000003</v>
      </c>
    </row>
    <row r="133" spans="1:12" x14ac:dyDescent="0.2">
      <c r="A133" s="36">
        <v>21.4</v>
      </c>
      <c r="B133" s="37">
        <v>66.599900000000005</v>
      </c>
      <c r="C133" s="25">
        <v>37.200000000000003</v>
      </c>
    </row>
    <row r="134" spans="1:12" x14ac:dyDescent="0.2">
      <c r="A134" s="36">
        <v>11.2666</v>
      </c>
      <c r="B134" s="37">
        <v>61.333300000000001</v>
      </c>
      <c r="C134" s="25">
        <v>48.666600000000003</v>
      </c>
    </row>
    <row r="135" spans="1:12" x14ac:dyDescent="0.2">
      <c r="A135" s="36">
        <v>33.933300000000003</v>
      </c>
      <c r="B135" s="37">
        <v>43.7333</v>
      </c>
      <c r="C135" s="25">
        <v>58.533299999999997</v>
      </c>
    </row>
    <row r="136" spans="1:12" x14ac:dyDescent="0.2">
      <c r="A136" s="36">
        <v>12.333299999999999</v>
      </c>
      <c r="B136" s="37">
        <v>66.599900000000005</v>
      </c>
      <c r="C136" s="25">
        <v>27.066600000000001</v>
      </c>
    </row>
    <row r="137" spans="1:12" x14ac:dyDescent="0.2">
      <c r="A137" s="38">
        <v>31.666599999999999</v>
      </c>
      <c r="B137" s="39">
        <v>42.8</v>
      </c>
      <c r="C137" s="40">
        <v>44.266599999999997</v>
      </c>
    </row>
    <row r="140" spans="1:12" x14ac:dyDescent="0.2">
      <c r="A140" s="32" t="s">
        <v>37</v>
      </c>
      <c r="E140" s="2" t="s">
        <v>37</v>
      </c>
      <c r="J140" s="2" t="s">
        <v>37</v>
      </c>
    </row>
    <row r="141" spans="1:12" ht="30" x14ac:dyDescent="0.2">
      <c r="A141" s="5" t="s">
        <v>9</v>
      </c>
      <c r="B141" s="16" t="s">
        <v>10</v>
      </c>
      <c r="C141" s="4" t="s">
        <v>11</v>
      </c>
      <c r="E141" s="5"/>
      <c r="F141" s="3" t="s">
        <v>2</v>
      </c>
      <c r="G141" s="3" t="s">
        <v>3</v>
      </c>
      <c r="H141" s="4" t="s">
        <v>15</v>
      </c>
      <c r="J141" s="41" t="s">
        <v>62</v>
      </c>
      <c r="K141" s="3" t="s">
        <v>23</v>
      </c>
      <c r="L141" s="4" t="s">
        <v>25</v>
      </c>
    </row>
    <row r="142" spans="1:12" ht="15" x14ac:dyDescent="0.2">
      <c r="A142" s="5">
        <v>11.538460000000001</v>
      </c>
      <c r="B142" s="16">
        <v>52.77778</v>
      </c>
      <c r="C142" s="4">
        <v>20.83333</v>
      </c>
      <c r="E142" s="6" t="s">
        <v>0</v>
      </c>
      <c r="F142" s="11">
        <f>AVERAGE(A142:A151)</f>
        <v>23.607057000000001</v>
      </c>
      <c r="G142" s="11">
        <f>AVERAGE(B142:B151)</f>
        <v>55.909187999999993</v>
      </c>
      <c r="H142" s="12">
        <f>AVERAGE(C142:C151)</f>
        <v>38.398989999999998</v>
      </c>
      <c r="J142" s="6" t="s">
        <v>12</v>
      </c>
      <c r="K142" s="2" t="s">
        <v>55</v>
      </c>
      <c r="L142" s="17">
        <v>-1.4406000000000001</v>
      </c>
    </row>
    <row r="143" spans="1:12" x14ac:dyDescent="0.2">
      <c r="A143" s="6">
        <v>36.363639999999997</v>
      </c>
      <c r="B143" s="8">
        <v>60</v>
      </c>
      <c r="C143" s="17">
        <v>27.272729999999999</v>
      </c>
      <c r="E143" s="7" t="s">
        <v>1</v>
      </c>
      <c r="F143" s="14">
        <f>STDEV(A142:A151)/SQRT(COUNT(A142:A151))</f>
        <v>3.7192794674022691</v>
      </c>
      <c r="G143" s="14">
        <f t="shared" ref="G143" si="14">STDEV(B142:B151)/SQRT(COUNT(B142:B151))</f>
        <v>4.6477204926766342</v>
      </c>
      <c r="H143" s="15">
        <f t="shared" ref="H143" si="15">STDEV(C142:C151)/SQRT(COUNT(C142:C151))</f>
        <v>3.8789853202984843</v>
      </c>
      <c r="J143" s="6" t="s">
        <v>13</v>
      </c>
      <c r="K143" s="2">
        <v>1.09E-2</v>
      </c>
      <c r="L143" s="17">
        <v>-0.73</v>
      </c>
    </row>
    <row r="144" spans="1:12" x14ac:dyDescent="0.2">
      <c r="A144" s="6">
        <v>5</v>
      </c>
      <c r="B144" s="8">
        <v>62.5</v>
      </c>
      <c r="C144" s="17">
        <v>37.5</v>
      </c>
      <c r="J144" s="7" t="s">
        <v>14</v>
      </c>
      <c r="K144" s="18">
        <v>7.1999999999999998E-3</v>
      </c>
      <c r="L144" s="19">
        <v>0.71060000000000012</v>
      </c>
    </row>
    <row r="145" spans="1:12" x14ac:dyDescent="0.2">
      <c r="A145" s="6">
        <v>33.333329999999997</v>
      </c>
      <c r="B145" s="8">
        <v>80</v>
      </c>
      <c r="C145" s="17">
        <v>31.818180000000002</v>
      </c>
    </row>
    <row r="146" spans="1:12" x14ac:dyDescent="0.15">
      <c r="A146" s="6">
        <v>17.857140000000001</v>
      </c>
      <c r="B146" s="8">
        <v>43.75</v>
      </c>
      <c r="C146" s="17">
        <v>45.454549999999998</v>
      </c>
      <c r="J146" s="13"/>
      <c r="K146" s="13"/>
    </row>
    <row r="147" spans="1:12" x14ac:dyDescent="0.15">
      <c r="A147" s="6">
        <v>16.12903</v>
      </c>
      <c r="B147" s="8">
        <v>54.166670000000003</v>
      </c>
      <c r="C147" s="17">
        <v>60</v>
      </c>
      <c r="J147" s="13"/>
      <c r="K147" s="13"/>
    </row>
    <row r="148" spans="1:12" x14ac:dyDescent="0.2">
      <c r="A148" s="6">
        <v>38.888890000000004</v>
      </c>
      <c r="B148" s="8">
        <v>53.333329999999997</v>
      </c>
      <c r="C148" s="17">
        <v>25</v>
      </c>
    </row>
    <row r="149" spans="1:12" x14ac:dyDescent="0.2">
      <c r="A149" s="6">
        <v>35.714289999999998</v>
      </c>
      <c r="B149" s="8">
        <v>33.333329999999997</v>
      </c>
      <c r="C149" s="17">
        <v>41.666670000000003</v>
      </c>
    </row>
    <row r="150" spans="1:12" x14ac:dyDescent="0.2">
      <c r="A150" s="6">
        <v>18.518519999999999</v>
      </c>
      <c r="B150" s="8">
        <v>76.923079999999999</v>
      </c>
      <c r="C150" s="17">
        <v>50</v>
      </c>
    </row>
    <row r="151" spans="1:12" x14ac:dyDescent="0.2">
      <c r="A151" s="7">
        <v>22.727270000000001</v>
      </c>
      <c r="B151" s="9">
        <v>42.307690000000001</v>
      </c>
      <c r="C151" s="19">
        <v>44.44444</v>
      </c>
    </row>
    <row r="153" spans="1:12" x14ac:dyDescent="0.2">
      <c r="A153" s="32" t="s">
        <v>38</v>
      </c>
      <c r="E153" s="2" t="s">
        <v>38</v>
      </c>
      <c r="J153" s="2" t="s">
        <v>38</v>
      </c>
    </row>
    <row r="154" spans="1:12" s="44" customFormat="1" ht="30" x14ac:dyDescent="0.2">
      <c r="A154" s="41" t="s">
        <v>9</v>
      </c>
      <c r="B154" s="42" t="s">
        <v>10</v>
      </c>
      <c r="C154" s="43" t="s">
        <v>11</v>
      </c>
      <c r="E154" s="41"/>
      <c r="F154" s="45" t="s">
        <v>2</v>
      </c>
      <c r="G154" s="45" t="s">
        <v>3</v>
      </c>
      <c r="H154" s="43" t="s">
        <v>15</v>
      </c>
      <c r="J154" s="41" t="s">
        <v>60</v>
      </c>
      <c r="K154" s="45" t="s">
        <v>23</v>
      </c>
      <c r="L154" s="43" t="s">
        <v>24</v>
      </c>
    </row>
    <row r="155" spans="1:12" x14ac:dyDescent="0.2">
      <c r="A155" s="5">
        <v>120</v>
      </c>
      <c r="B155" s="16">
        <v>12</v>
      </c>
      <c r="C155" s="4">
        <v>120</v>
      </c>
      <c r="E155" s="6" t="s">
        <v>0</v>
      </c>
      <c r="F155" s="11">
        <f>AVERAGE(A155:A164)</f>
        <v>92.113299999999995</v>
      </c>
      <c r="G155" s="11">
        <f>AVERAGE(B155:B164)</f>
        <v>29.486650000000004</v>
      </c>
      <c r="H155" s="12">
        <f>AVERAGE(C155:C164)</f>
        <v>59.979980000000012</v>
      </c>
      <c r="J155" s="6" t="s">
        <v>12</v>
      </c>
      <c r="K155" s="2">
        <v>2.9999999999999997E-4</v>
      </c>
      <c r="L155" s="17">
        <v>15.2</v>
      </c>
    </row>
    <row r="156" spans="1:12" x14ac:dyDescent="0.2">
      <c r="A156" s="6">
        <v>71.999899999999997</v>
      </c>
      <c r="B156" s="8">
        <v>21.8</v>
      </c>
      <c r="C156" s="17">
        <v>27.7333</v>
      </c>
      <c r="E156" s="7" t="s">
        <v>1</v>
      </c>
      <c r="F156" s="14">
        <f>STDEV(A155:A164)/SQRT(COUNT(A155:A164))</f>
        <v>10.041340815991115</v>
      </c>
      <c r="G156" s="14">
        <f t="shared" ref="G156" si="16">STDEV(B155:B164)/SQRT(COUNT(B155:B164))</f>
        <v>6.0310105473525519</v>
      </c>
      <c r="H156" s="15">
        <f t="shared" ref="H156" si="17">STDEV(C155:C164)/SQRT(COUNT(C155:C164))</f>
        <v>12.249214207502806</v>
      </c>
      <c r="J156" s="6" t="s">
        <v>13</v>
      </c>
      <c r="K156" s="2">
        <v>0.1862</v>
      </c>
      <c r="L156" s="17">
        <v>7.3</v>
      </c>
    </row>
    <row r="157" spans="1:12" x14ac:dyDescent="0.2">
      <c r="A157" s="6">
        <v>120</v>
      </c>
      <c r="B157" s="8">
        <v>70.533299999999997</v>
      </c>
      <c r="C157" s="17">
        <v>37.333300000000001</v>
      </c>
      <c r="J157" s="7" t="s">
        <v>14</v>
      </c>
      <c r="K157" s="18">
        <v>0.13039999999999999</v>
      </c>
      <c r="L157" s="19">
        <v>-7.9</v>
      </c>
    </row>
    <row r="158" spans="1:12" x14ac:dyDescent="0.2">
      <c r="A158" s="6">
        <v>44.533299999999997</v>
      </c>
      <c r="B158" s="8">
        <v>42.133299999999998</v>
      </c>
      <c r="C158" s="17">
        <v>31.533300000000001</v>
      </c>
    </row>
    <row r="159" spans="1:12" x14ac:dyDescent="0.2">
      <c r="A159" s="6">
        <v>120</v>
      </c>
      <c r="B159" s="8">
        <v>45.533299999999997</v>
      </c>
      <c r="C159" s="17">
        <v>59.866599999999998</v>
      </c>
    </row>
    <row r="160" spans="1:12" x14ac:dyDescent="0.2">
      <c r="A160" s="6">
        <v>86.599900000000005</v>
      </c>
      <c r="B160" s="8">
        <v>24.4</v>
      </c>
      <c r="C160" s="17">
        <v>31.133299999999998</v>
      </c>
    </row>
    <row r="161" spans="1:12" x14ac:dyDescent="0.2">
      <c r="A161" s="6">
        <v>120</v>
      </c>
      <c r="B161" s="8">
        <v>30.066600000000001</v>
      </c>
      <c r="C161" s="17">
        <v>101.8</v>
      </c>
    </row>
    <row r="162" spans="1:12" x14ac:dyDescent="0.2">
      <c r="A162" s="6">
        <v>120</v>
      </c>
      <c r="B162" s="8">
        <v>20.2</v>
      </c>
      <c r="C162" s="17">
        <v>120</v>
      </c>
    </row>
    <row r="163" spans="1:12" x14ac:dyDescent="0.2">
      <c r="A163" s="6">
        <v>46.866599999999998</v>
      </c>
      <c r="B163" s="8">
        <v>24.6</v>
      </c>
      <c r="C163" s="17">
        <v>43.2</v>
      </c>
    </row>
    <row r="164" spans="1:12" x14ac:dyDescent="0.2">
      <c r="A164" s="7">
        <v>71.133300000000006</v>
      </c>
      <c r="B164" s="9">
        <v>3.6</v>
      </c>
      <c r="C164" s="19">
        <v>27.2</v>
      </c>
    </row>
    <row r="166" spans="1:12" x14ac:dyDescent="0.2">
      <c r="A166" s="32" t="s">
        <v>39</v>
      </c>
      <c r="E166" s="2" t="s">
        <v>39</v>
      </c>
      <c r="J166" s="2" t="s">
        <v>39</v>
      </c>
    </row>
    <row r="167" spans="1:12" s="44" customFormat="1" ht="30" x14ac:dyDescent="0.2">
      <c r="A167" s="46" t="s">
        <v>9</v>
      </c>
      <c r="B167" s="47" t="s">
        <v>10</v>
      </c>
      <c r="C167" s="48" t="s">
        <v>11</v>
      </c>
      <c r="E167" s="41"/>
      <c r="F167" s="45" t="s">
        <v>2</v>
      </c>
      <c r="G167" s="45" t="s">
        <v>3</v>
      </c>
      <c r="H167" s="43" t="s">
        <v>15</v>
      </c>
      <c r="J167" s="41" t="s">
        <v>61</v>
      </c>
      <c r="K167" s="45" t="s">
        <v>23</v>
      </c>
      <c r="L167" s="43" t="s">
        <v>20</v>
      </c>
    </row>
    <row r="168" spans="1:12" ht="15" x14ac:dyDescent="0.2">
      <c r="A168" s="5">
        <v>29.266670000000001</v>
      </c>
      <c r="B168" s="16">
        <v>76.966669999999993</v>
      </c>
      <c r="C168" s="4">
        <v>60.033299999999997</v>
      </c>
      <c r="E168" s="6" t="s">
        <v>0</v>
      </c>
      <c r="F168" s="11">
        <f>AVERAGE(A168:A177)</f>
        <v>33.270000999999993</v>
      </c>
      <c r="G168" s="11">
        <f>AVERAGE(B168:B177)</f>
        <v>68.393333999999996</v>
      </c>
      <c r="H168" s="12">
        <f>AVERAGE(C168:C177)</f>
        <v>66.086659999999995</v>
      </c>
      <c r="J168" s="6" t="s">
        <v>12</v>
      </c>
      <c r="K168" s="2" t="s">
        <v>56</v>
      </c>
      <c r="L168" s="17">
        <v>-35.119999999999997</v>
      </c>
    </row>
    <row r="169" spans="1:12" ht="15" x14ac:dyDescent="0.2">
      <c r="A169" s="6">
        <v>34.966670000000001</v>
      </c>
      <c r="B169" s="8">
        <v>73.866669999999999</v>
      </c>
      <c r="C169" s="17">
        <v>64.7</v>
      </c>
      <c r="E169" s="7" t="s">
        <v>1</v>
      </c>
      <c r="F169" s="14">
        <f>STDEV(A168:A177)/SQRT(COUNT(A168:A177))</f>
        <v>1.3479424930953636</v>
      </c>
      <c r="G169" s="14">
        <f t="shared" ref="G169" si="18">STDEV(B168:B177)/SQRT(COUNT(B168:B177))</f>
        <v>3.8689290576127906</v>
      </c>
      <c r="H169" s="15">
        <f t="shared" ref="H169" si="19">STDEV(C168:C177)/SQRT(COUNT(C168:C177))</f>
        <v>2.6847651169846909</v>
      </c>
      <c r="J169" s="6" t="s">
        <v>13</v>
      </c>
      <c r="K169" s="2" t="s">
        <v>57</v>
      </c>
      <c r="L169" s="17">
        <v>-32.82</v>
      </c>
    </row>
    <row r="170" spans="1:12" x14ac:dyDescent="0.2">
      <c r="A170" s="6">
        <v>34.833329999999997</v>
      </c>
      <c r="B170" s="8">
        <v>84.133330000000001</v>
      </c>
      <c r="C170" s="17">
        <v>77.2</v>
      </c>
      <c r="J170" s="7" t="s">
        <v>14</v>
      </c>
      <c r="K170" s="18">
        <v>0.83360000000000001</v>
      </c>
      <c r="L170" s="19">
        <v>2.3069999999999999</v>
      </c>
    </row>
    <row r="171" spans="1:12" x14ac:dyDescent="0.2">
      <c r="A171" s="6">
        <v>29.9</v>
      </c>
      <c r="B171" s="8">
        <v>56.533329999999999</v>
      </c>
      <c r="C171" s="17">
        <v>76.400000000000006</v>
      </c>
    </row>
    <row r="172" spans="1:12" x14ac:dyDescent="0.2">
      <c r="A172" s="6">
        <v>33.5</v>
      </c>
      <c r="B172" s="8">
        <v>78.266670000000005</v>
      </c>
      <c r="C172" s="17">
        <v>56.3</v>
      </c>
    </row>
    <row r="173" spans="1:12" x14ac:dyDescent="0.2">
      <c r="A173" s="6">
        <v>26.8</v>
      </c>
      <c r="B173" s="8">
        <v>68.066670000000002</v>
      </c>
      <c r="C173" s="17">
        <v>79.099999999999994</v>
      </c>
    </row>
    <row r="174" spans="1:12" x14ac:dyDescent="0.2">
      <c r="A174" s="6">
        <v>35.466670000000001</v>
      </c>
      <c r="B174" s="8">
        <v>74.8</v>
      </c>
      <c r="C174" s="17">
        <v>60.366700000000002</v>
      </c>
    </row>
    <row r="175" spans="1:12" x14ac:dyDescent="0.2">
      <c r="A175" s="6">
        <v>39.066670000000002</v>
      </c>
      <c r="B175" s="8">
        <v>71.933329999999998</v>
      </c>
      <c r="C175" s="17">
        <v>64.2333</v>
      </c>
    </row>
    <row r="176" spans="1:12" x14ac:dyDescent="0.2">
      <c r="A176" s="6">
        <v>29.566669999999998</v>
      </c>
      <c r="B176" s="8">
        <v>51.1</v>
      </c>
      <c r="C176" s="17">
        <v>65.3</v>
      </c>
    </row>
    <row r="177" spans="1:12" x14ac:dyDescent="0.2">
      <c r="A177" s="7">
        <v>39.333329999999997</v>
      </c>
      <c r="B177" s="9">
        <v>48.266669999999998</v>
      </c>
      <c r="C177" s="19">
        <v>57.2333</v>
      </c>
    </row>
    <row r="179" spans="1:12" x14ac:dyDescent="0.2">
      <c r="A179" s="32" t="s">
        <v>40</v>
      </c>
      <c r="E179" s="2" t="s">
        <v>40</v>
      </c>
      <c r="J179" s="2" t="s">
        <v>40</v>
      </c>
    </row>
    <row r="180" spans="1:12" s="44" customFormat="1" ht="30" x14ac:dyDescent="0.2">
      <c r="A180" s="41" t="s">
        <v>9</v>
      </c>
      <c r="B180" s="42" t="s">
        <v>10</v>
      </c>
      <c r="C180" s="43" t="s">
        <v>11</v>
      </c>
      <c r="E180" s="41"/>
      <c r="F180" s="45" t="s">
        <v>2</v>
      </c>
      <c r="G180" s="45" t="s">
        <v>3</v>
      </c>
      <c r="H180" s="43" t="s">
        <v>15</v>
      </c>
      <c r="J180" s="41" t="s">
        <v>60</v>
      </c>
      <c r="K180" s="45" t="s">
        <v>23</v>
      </c>
      <c r="L180" s="43" t="s">
        <v>24</v>
      </c>
    </row>
    <row r="181" spans="1:12" x14ac:dyDescent="0.2">
      <c r="A181" s="5">
        <v>61</v>
      </c>
      <c r="B181" s="16">
        <v>188.66667000000001</v>
      </c>
      <c r="C181" s="4">
        <v>187</v>
      </c>
      <c r="E181" s="6" t="s">
        <v>0</v>
      </c>
      <c r="F181" s="11">
        <f>AVERAGE(A181:A190)</f>
        <v>64.166666599999999</v>
      </c>
      <c r="G181" s="27">
        <f>AVERAGE(B181:B190)</f>
        <v>173.566667</v>
      </c>
      <c r="H181" s="30">
        <f>AVERAGE(C181:C190)</f>
        <v>159.10000000700001</v>
      </c>
      <c r="J181" s="6" t="s">
        <v>12</v>
      </c>
      <c r="K181" s="2">
        <v>2.0000000000000001E-4</v>
      </c>
      <c r="L181" s="17">
        <v>-15.95</v>
      </c>
    </row>
    <row r="182" spans="1:12" x14ac:dyDescent="0.2">
      <c r="A182" s="6">
        <v>56.333333000000003</v>
      </c>
      <c r="B182" s="8">
        <v>168.33332999999999</v>
      </c>
      <c r="C182" s="17">
        <v>152</v>
      </c>
      <c r="E182" s="7" t="s">
        <v>1</v>
      </c>
      <c r="F182" s="14">
        <f>STDEV(A181:A190)/SQRT(COUNT(A181:A190))</f>
        <v>3.6220348083758913</v>
      </c>
      <c r="G182" s="14">
        <f t="shared" ref="G182" si="20">STDEV(B181:B190)/SQRT(COUNT(B181:B190))</f>
        <v>10.05295231778727</v>
      </c>
      <c r="H182" s="15">
        <f t="shared" ref="H182" si="21">STDEV(C181:C190)/SQRT(COUNT(C181:C190))</f>
        <v>12.504720095792488</v>
      </c>
      <c r="J182" s="6" t="s">
        <v>13</v>
      </c>
      <c r="K182" s="2">
        <v>1.1000000000000001E-3</v>
      </c>
      <c r="L182" s="17">
        <v>-14.05</v>
      </c>
    </row>
    <row r="183" spans="1:12" x14ac:dyDescent="0.2">
      <c r="A183" s="6">
        <v>83</v>
      </c>
      <c r="B183" s="8">
        <v>189.33332999999999</v>
      </c>
      <c r="C183" s="17">
        <v>195.33333329999999</v>
      </c>
      <c r="J183" s="7" t="s">
        <v>14</v>
      </c>
      <c r="K183" s="18" t="s">
        <v>16</v>
      </c>
      <c r="L183" s="19">
        <v>1.9</v>
      </c>
    </row>
    <row r="184" spans="1:12" x14ac:dyDescent="0.2">
      <c r="A184" s="6">
        <v>67</v>
      </c>
      <c r="B184" s="8">
        <v>204.33332999999999</v>
      </c>
      <c r="C184" s="17">
        <v>113</v>
      </c>
    </row>
    <row r="185" spans="1:12" x14ac:dyDescent="0.2">
      <c r="A185" s="6">
        <v>46.333333000000003</v>
      </c>
      <c r="B185" s="8">
        <v>148</v>
      </c>
      <c r="C185" s="17">
        <v>189.66666670000001</v>
      </c>
    </row>
    <row r="186" spans="1:12" x14ac:dyDescent="0.2">
      <c r="A186" s="6">
        <v>53</v>
      </c>
      <c r="B186" s="8">
        <v>203.66667000000001</v>
      </c>
      <c r="C186" s="17">
        <v>172</v>
      </c>
    </row>
    <row r="187" spans="1:12" x14ac:dyDescent="0.2">
      <c r="A187" s="6">
        <v>66.333332999999996</v>
      </c>
      <c r="B187" s="8">
        <v>159</v>
      </c>
      <c r="C187" s="17">
        <v>195.66666670000001</v>
      </c>
    </row>
    <row r="188" spans="1:12" x14ac:dyDescent="0.2">
      <c r="A188" s="6">
        <v>80.666667000000004</v>
      </c>
      <c r="B188" s="8">
        <v>152</v>
      </c>
      <c r="C188" s="17">
        <v>91.666666669999998</v>
      </c>
    </row>
    <row r="189" spans="1:12" x14ac:dyDescent="0.2">
      <c r="A189" s="6">
        <v>60.333333000000003</v>
      </c>
      <c r="B189" s="8">
        <v>211.66667000000001</v>
      </c>
      <c r="C189" s="17">
        <v>183</v>
      </c>
    </row>
    <row r="190" spans="1:12" x14ac:dyDescent="0.2">
      <c r="A190" s="7">
        <v>67.666667000000004</v>
      </c>
      <c r="B190" s="9">
        <v>110.66667</v>
      </c>
      <c r="C190" s="19">
        <v>111.66666669999999</v>
      </c>
    </row>
    <row r="192" spans="1:12" x14ac:dyDescent="0.2">
      <c r="A192" s="32" t="s">
        <v>41</v>
      </c>
      <c r="E192" s="2" t="s">
        <v>41</v>
      </c>
      <c r="J192" s="2" t="s">
        <v>41</v>
      </c>
    </row>
    <row r="193" spans="1:12" s="44" customFormat="1" ht="30" x14ac:dyDescent="0.2">
      <c r="A193" s="41" t="s">
        <v>9</v>
      </c>
      <c r="B193" s="42" t="s">
        <v>10</v>
      </c>
      <c r="C193" s="43" t="s">
        <v>11</v>
      </c>
      <c r="E193" s="41"/>
      <c r="F193" s="45" t="s">
        <v>2</v>
      </c>
      <c r="G193" s="45" t="s">
        <v>3</v>
      </c>
      <c r="H193" s="43" t="s">
        <v>15</v>
      </c>
      <c r="J193" s="41" t="s">
        <v>61</v>
      </c>
      <c r="K193" s="45" t="s">
        <v>23</v>
      </c>
      <c r="L193" s="43" t="s">
        <v>20</v>
      </c>
    </row>
    <row r="194" spans="1:12" x14ac:dyDescent="0.2">
      <c r="A194" s="60">
        <v>2.15</v>
      </c>
      <c r="B194" s="61">
        <v>26.666667</v>
      </c>
      <c r="C194" s="62">
        <v>5.3333300000000001</v>
      </c>
      <c r="E194" s="6" t="s">
        <v>0</v>
      </c>
      <c r="F194" s="11">
        <f>AVERAGE(A194:A203)</f>
        <v>4.7449999899999993</v>
      </c>
      <c r="G194" s="11">
        <f>AVERAGE(B194:B203)</f>
        <v>17.151666600000002</v>
      </c>
      <c r="H194" s="12">
        <f>AVERAGE(C194:C203)</f>
        <v>15.155000000000001</v>
      </c>
      <c r="J194" s="6" t="s">
        <v>12</v>
      </c>
      <c r="K194" s="2">
        <v>2.0000000000000001E-4</v>
      </c>
      <c r="L194" s="17">
        <v>-12.41</v>
      </c>
    </row>
    <row r="195" spans="1:12" x14ac:dyDescent="0.2">
      <c r="A195" s="63">
        <v>4.9666667000000002</v>
      </c>
      <c r="B195" s="64">
        <v>21.433333000000001</v>
      </c>
      <c r="C195" s="28">
        <v>6.4166699999999999</v>
      </c>
      <c r="E195" s="7" t="s">
        <v>1</v>
      </c>
      <c r="F195" s="14">
        <f>STDEV(A194:A203)/SQRT(COUNT(A194:A203))</f>
        <v>0.72643663414872894</v>
      </c>
      <c r="G195" s="14">
        <f t="shared" ref="G195" si="22">STDEV(B194:B203)/SQRT(COUNT(B194:B203))</f>
        <v>2.2900017276450426</v>
      </c>
      <c r="H195" s="15">
        <f t="shared" ref="H195" si="23">STDEV(C194:C203)/SQRT(COUNT(C194:C203))</f>
        <v>2.1340296997251196</v>
      </c>
      <c r="J195" s="6" t="s">
        <v>13</v>
      </c>
      <c r="K195" s="2">
        <v>1.4E-3</v>
      </c>
      <c r="L195" s="17">
        <v>-10.41</v>
      </c>
    </row>
    <row r="196" spans="1:12" x14ac:dyDescent="0.2">
      <c r="A196" s="63">
        <v>7.1333333000000003</v>
      </c>
      <c r="B196" s="64">
        <v>30.066666999999999</v>
      </c>
      <c r="C196" s="28">
        <v>23.366700000000002</v>
      </c>
      <c r="J196" s="7" t="s">
        <v>14</v>
      </c>
      <c r="K196" s="18">
        <v>0.72970000000000002</v>
      </c>
      <c r="L196" s="19">
        <v>1.9970000000000001</v>
      </c>
    </row>
    <row r="197" spans="1:12" x14ac:dyDescent="0.2">
      <c r="A197" s="63">
        <v>2.6333332999999999</v>
      </c>
      <c r="B197" s="64">
        <v>15.183332999999999</v>
      </c>
      <c r="C197" s="28">
        <v>8.6999999999999993</v>
      </c>
    </row>
    <row r="198" spans="1:12" x14ac:dyDescent="0.2">
      <c r="A198" s="63">
        <v>7.0333332999999998</v>
      </c>
      <c r="B198" s="64">
        <v>14.833333</v>
      </c>
      <c r="C198" s="28">
        <v>24.1</v>
      </c>
    </row>
    <row r="199" spans="1:12" x14ac:dyDescent="0.2">
      <c r="A199" s="63">
        <v>2.5333332999999998</v>
      </c>
      <c r="B199" s="64">
        <v>11.633333</v>
      </c>
      <c r="C199" s="28">
        <v>12.7667</v>
      </c>
    </row>
    <row r="200" spans="1:12" x14ac:dyDescent="0.2">
      <c r="A200" s="63">
        <v>6.2833332999999998</v>
      </c>
      <c r="B200" s="64">
        <v>15.116667</v>
      </c>
      <c r="C200" s="28">
        <v>17</v>
      </c>
    </row>
    <row r="201" spans="1:12" x14ac:dyDescent="0.2">
      <c r="A201" s="63">
        <v>5.3333332999999996</v>
      </c>
      <c r="B201" s="64">
        <v>5</v>
      </c>
      <c r="C201" s="28">
        <v>20.6</v>
      </c>
    </row>
    <row r="202" spans="1:12" x14ac:dyDescent="0.2">
      <c r="A202" s="63">
        <v>7.6666667000000004</v>
      </c>
      <c r="B202" s="64">
        <v>15.05</v>
      </c>
      <c r="C202" s="28">
        <v>15.083299999999999</v>
      </c>
    </row>
    <row r="203" spans="1:12" x14ac:dyDescent="0.2">
      <c r="A203" s="65">
        <v>1.7166667</v>
      </c>
      <c r="B203" s="66">
        <v>16.533332999999999</v>
      </c>
      <c r="C203" s="29">
        <v>18.183299999999999</v>
      </c>
    </row>
    <row r="205" spans="1:12" x14ac:dyDescent="0.2">
      <c r="A205" s="32" t="s">
        <v>42</v>
      </c>
      <c r="E205" s="2" t="s">
        <v>42</v>
      </c>
      <c r="J205" s="2" t="s">
        <v>42</v>
      </c>
    </row>
    <row r="206" spans="1:12" s="44" customFormat="1" ht="30" x14ac:dyDescent="0.2">
      <c r="A206" s="46" t="s">
        <v>9</v>
      </c>
      <c r="B206" s="47" t="s">
        <v>10</v>
      </c>
      <c r="C206" s="48" t="s">
        <v>11</v>
      </c>
      <c r="E206" s="41"/>
      <c r="F206" s="45" t="s">
        <v>2</v>
      </c>
      <c r="G206" s="45" t="s">
        <v>3</v>
      </c>
      <c r="H206" s="43" t="s">
        <v>15</v>
      </c>
      <c r="J206" s="41" t="s">
        <v>61</v>
      </c>
      <c r="K206" s="45" t="s">
        <v>23</v>
      </c>
      <c r="L206" s="43" t="s">
        <v>20</v>
      </c>
    </row>
    <row r="207" spans="1:12" x14ac:dyDescent="0.2">
      <c r="A207" s="5">
        <v>25.8</v>
      </c>
      <c r="B207" s="16">
        <v>320</v>
      </c>
      <c r="C207" s="4">
        <v>64</v>
      </c>
      <c r="E207" s="6" t="s">
        <v>0</v>
      </c>
      <c r="F207" s="11">
        <f>AVERAGE(A207:A216)</f>
        <v>56.94</v>
      </c>
      <c r="G207" s="27">
        <f>AVERAGE(B207:B216)</f>
        <v>205.82</v>
      </c>
      <c r="H207" s="30">
        <f>AVERAGE(C207:C216)</f>
        <v>181.86</v>
      </c>
      <c r="J207" s="6" t="s">
        <v>12</v>
      </c>
      <c r="K207" s="2">
        <v>2.0000000000000001E-4</v>
      </c>
      <c r="L207" s="17">
        <v>-148.9</v>
      </c>
    </row>
    <row r="208" spans="1:12" x14ac:dyDescent="0.2">
      <c r="A208" s="6">
        <v>59.6</v>
      </c>
      <c r="B208" s="8">
        <v>257.2</v>
      </c>
      <c r="C208" s="17">
        <v>77</v>
      </c>
      <c r="E208" s="7" t="s">
        <v>1</v>
      </c>
      <c r="F208" s="14">
        <f>STDEV(A207:A216)/SQRT(COUNT(A207:A216))</f>
        <v>8.7172396242541534</v>
      </c>
      <c r="G208" s="14">
        <f t="shared" ref="G208" si="24">STDEV(B207:B216)/SQRT(COUNT(B207:B216))</f>
        <v>27.480020216715836</v>
      </c>
      <c r="H208" s="15">
        <f t="shared" ref="H208" si="25">STDEV(C207:C216)/SQRT(COUNT(C207:C216))</f>
        <v>25.608350200666962</v>
      </c>
      <c r="J208" s="6" t="s">
        <v>13</v>
      </c>
      <c r="K208" s="2">
        <v>1.4E-3</v>
      </c>
      <c r="L208" s="17">
        <v>-124.9</v>
      </c>
    </row>
    <row r="209" spans="1:41" x14ac:dyDescent="0.2">
      <c r="A209" s="6">
        <v>85.6</v>
      </c>
      <c r="B209" s="8">
        <v>360.8</v>
      </c>
      <c r="C209" s="17">
        <v>280.39999999999998</v>
      </c>
      <c r="J209" s="7" t="s">
        <v>14</v>
      </c>
      <c r="K209" s="18">
        <v>0.72970000000000002</v>
      </c>
      <c r="L209" s="19">
        <v>23.96</v>
      </c>
    </row>
    <row r="210" spans="1:41" x14ac:dyDescent="0.2">
      <c r="A210" s="6">
        <v>31.6</v>
      </c>
      <c r="B210" s="8">
        <v>182.2</v>
      </c>
      <c r="C210" s="17">
        <v>104.4</v>
      </c>
    </row>
    <row r="211" spans="1:41" x14ac:dyDescent="0.2">
      <c r="A211" s="6">
        <v>84.4</v>
      </c>
      <c r="B211" s="8">
        <v>178</v>
      </c>
      <c r="C211" s="17">
        <v>289.2</v>
      </c>
    </row>
    <row r="212" spans="1:41" x14ac:dyDescent="0.2">
      <c r="A212" s="6">
        <v>30.4</v>
      </c>
      <c r="B212" s="8">
        <v>139.6</v>
      </c>
      <c r="C212" s="17">
        <v>153.19999999999999</v>
      </c>
    </row>
    <row r="213" spans="1:41" x14ac:dyDescent="0.2">
      <c r="A213" s="6">
        <v>75.400000000000006</v>
      </c>
      <c r="B213" s="8">
        <v>181.4</v>
      </c>
      <c r="C213" s="17">
        <v>204</v>
      </c>
    </row>
    <row r="214" spans="1:41" x14ac:dyDescent="0.2">
      <c r="A214" s="6">
        <v>64</v>
      </c>
      <c r="B214" s="8">
        <v>60</v>
      </c>
      <c r="C214" s="17">
        <v>247.2</v>
      </c>
    </row>
    <row r="215" spans="1:41" x14ac:dyDescent="0.2">
      <c r="A215" s="6">
        <v>92</v>
      </c>
      <c r="B215" s="8">
        <v>180.6</v>
      </c>
      <c r="C215" s="17">
        <v>181</v>
      </c>
    </row>
    <row r="216" spans="1:41" x14ac:dyDescent="0.2">
      <c r="A216" s="7">
        <v>20.6</v>
      </c>
      <c r="B216" s="9">
        <v>198.4</v>
      </c>
      <c r="C216" s="19">
        <v>218.2</v>
      </c>
    </row>
    <row r="219" spans="1:41" x14ac:dyDescent="0.2">
      <c r="A219" s="32" t="s">
        <v>43</v>
      </c>
      <c r="AG219" s="67" t="s">
        <v>2</v>
      </c>
      <c r="AH219" s="68"/>
      <c r="AI219" s="69"/>
      <c r="AJ219" s="67" t="s">
        <v>3</v>
      </c>
      <c r="AK219" s="68"/>
      <c r="AL219" s="69"/>
      <c r="AM219" s="67" t="s">
        <v>15</v>
      </c>
      <c r="AN219" s="68"/>
      <c r="AO219" s="69"/>
    </row>
    <row r="220" spans="1:41" x14ac:dyDescent="0.2">
      <c r="A220" s="22" t="s">
        <v>7</v>
      </c>
      <c r="B220" s="70" t="s">
        <v>9</v>
      </c>
      <c r="C220" s="71"/>
      <c r="D220" s="71"/>
      <c r="E220" s="71"/>
      <c r="F220" s="71"/>
      <c r="G220" s="71"/>
      <c r="H220" s="71"/>
      <c r="I220" s="71"/>
      <c r="J220" s="71"/>
      <c r="K220" s="72"/>
      <c r="L220" s="70" t="s">
        <v>10</v>
      </c>
      <c r="M220" s="71"/>
      <c r="N220" s="71"/>
      <c r="O220" s="71"/>
      <c r="P220" s="71"/>
      <c r="Q220" s="71"/>
      <c r="R220" s="71"/>
      <c r="S220" s="71"/>
      <c r="T220" s="71"/>
      <c r="U220" s="72"/>
      <c r="V220" s="70" t="s">
        <v>11</v>
      </c>
      <c r="W220" s="71"/>
      <c r="X220" s="71"/>
      <c r="Y220" s="71"/>
      <c r="Z220" s="71"/>
      <c r="AA220" s="71"/>
      <c r="AB220" s="71"/>
      <c r="AC220" s="71"/>
      <c r="AD220" s="71"/>
      <c r="AE220" s="72"/>
      <c r="AG220" s="16" t="s">
        <v>7</v>
      </c>
      <c r="AH220" s="3" t="s">
        <v>8</v>
      </c>
      <c r="AI220" s="16" t="s">
        <v>1</v>
      </c>
      <c r="AJ220" s="16" t="s">
        <v>7</v>
      </c>
      <c r="AK220" s="3" t="s">
        <v>8</v>
      </c>
      <c r="AL220" s="16" t="s">
        <v>1</v>
      </c>
      <c r="AM220" s="16" t="s">
        <v>7</v>
      </c>
      <c r="AN220" s="3" t="s">
        <v>8</v>
      </c>
      <c r="AO220" s="16" t="s">
        <v>1</v>
      </c>
    </row>
    <row r="221" spans="1:41" x14ac:dyDescent="0.2">
      <c r="A221" s="22">
        <v>0</v>
      </c>
      <c r="B221" s="5">
        <v>79</v>
      </c>
      <c r="C221" s="3">
        <v>142</v>
      </c>
      <c r="D221" s="3">
        <v>95</v>
      </c>
      <c r="E221" s="3">
        <v>129</v>
      </c>
      <c r="F221" s="3">
        <v>99</v>
      </c>
      <c r="G221" s="3">
        <v>119</v>
      </c>
      <c r="H221" s="3">
        <v>134</v>
      </c>
      <c r="I221" s="3">
        <v>139</v>
      </c>
      <c r="J221" s="3">
        <v>142</v>
      </c>
      <c r="K221" s="4">
        <v>136</v>
      </c>
      <c r="L221" s="5">
        <v>117</v>
      </c>
      <c r="M221" s="3">
        <v>68</v>
      </c>
      <c r="N221" s="3">
        <v>72</v>
      </c>
      <c r="O221" s="3">
        <v>61</v>
      </c>
      <c r="P221" s="3">
        <v>73</v>
      </c>
      <c r="Q221" s="3">
        <v>102</v>
      </c>
      <c r="R221" s="3">
        <v>97</v>
      </c>
      <c r="S221" s="3">
        <v>70</v>
      </c>
      <c r="T221" s="3">
        <v>116</v>
      </c>
      <c r="U221" s="4">
        <v>116</v>
      </c>
      <c r="V221" s="5">
        <v>107</v>
      </c>
      <c r="W221" s="3">
        <v>99</v>
      </c>
      <c r="X221" s="3">
        <v>110</v>
      </c>
      <c r="Y221" s="3">
        <v>127</v>
      </c>
      <c r="Z221" s="3">
        <v>130</v>
      </c>
      <c r="AA221" s="3">
        <v>100</v>
      </c>
      <c r="AB221" s="3">
        <v>135</v>
      </c>
      <c r="AC221" s="3">
        <v>124</v>
      </c>
      <c r="AD221" s="3">
        <v>133</v>
      </c>
      <c r="AE221" s="4">
        <v>119</v>
      </c>
      <c r="AG221" s="6">
        <v>0</v>
      </c>
      <c r="AH221" s="5">
        <f>AVERAGE(B221:K221)</f>
        <v>121.4</v>
      </c>
      <c r="AI221" s="16">
        <f t="shared" ref="AI221:AI227" si="26">STDEV(B221:K221)/SQRT(COUNT(B221:K221))</f>
        <v>7.1417395951157712</v>
      </c>
      <c r="AJ221" s="2">
        <v>0</v>
      </c>
      <c r="AK221" s="5">
        <f>AVERAGE(L221:U221)</f>
        <v>89.2</v>
      </c>
      <c r="AL221" s="16">
        <f>STDEV(L221:U221)/SQRT(COUNT(L221:U221))</f>
        <v>7.153553895325973</v>
      </c>
      <c r="AM221" s="2">
        <v>0</v>
      </c>
      <c r="AN221" s="5">
        <f t="shared" ref="AN221:AN227" si="27">AVERAGE(V221:AE221)</f>
        <v>118.4</v>
      </c>
      <c r="AO221" s="16">
        <f>STDEV(V221:AE221)/SQRT(COUNT(V221:AE221))</f>
        <v>4.2744720271761096</v>
      </c>
    </row>
    <row r="222" spans="1:41" x14ac:dyDescent="0.2">
      <c r="A222" s="22">
        <v>15</v>
      </c>
      <c r="B222" s="6">
        <v>285</v>
      </c>
      <c r="C222" s="2">
        <v>305</v>
      </c>
      <c r="D222" s="2">
        <v>219</v>
      </c>
      <c r="E222" s="2">
        <v>398</v>
      </c>
      <c r="F222" s="2">
        <v>324</v>
      </c>
      <c r="G222" s="2">
        <v>360</v>
      </c>
      <c r="H222" s="2">
        <v>400</v>
      </c>
      <c r="I222" s="2">
        <v>418</v>
      </c>
      <c r="J222" s="2">
        <v>385</v>
      </c>
      <c r="K222" s="17">
        <v>337</v>
      </c>
      <c r="L222" s="6">
        <v>270</v>
      </c>
      <c r="M222" s="2">
        <v>213</v>
      </c>
      <c r="N222" s="2">
        <v>161</v>
      </c>
      <c r="O222" s="2">
        <v>256</v>
      </c>
      <c r="P222" s="2">
        <v>220</v>
      </c>
      <c r="Q222" s="2">
        <v>239</v>
      </c>
      <c r="R222" s="2">
        <v>236</v>
      </c>
      <c r="S222" s="2">
        <v>228</v>
      </c>
      <c r="T222" s="2">
        <v>211</v>
      </c>
      <c r="U222" s="17">
        <v>256</v>
      </c>
      <c r="V222" s="6">
        <v>325</v>
      </c>
      <c r="W222" s="2">
        <v>246</v>
      </c>
      <c r="X222" s="2">
        <v>381</v>
      </c>
      <c r="Y222" s="2">
        <v>335</v>
      </c>
      <c r="Z222" s="2">
        <v>293</v>
      </c>
      <c r="AA222" s="2">
        <v>282</v>
      </c>
      <c r="AB222" s="2">
        <v>247</v>
      </c>
      <c r="AC222" s="2">
        <v>257</v>
      </c>
      <c r="AD222" s="2">
        <v>268</v>
      </c>
      <c r="AE222" s="17">
        <v>262</v>
      </c>
      <c r="AG222" s="6">
        <v>15</v>
      </c>
      <c r="AH222" s="6">
        <f t="shared" ref="AH222:AH227" si="28">AVERAGE(B222:K222)</f>
        <v>343.1</v>
      </c>
      <c r="AI222" s="8">
        <f t="shared" si="26"/>
        <v>19.588233429507824</v>
      </c>
      <c r="AJ222" s="2">
        <v>15</v>
      </c>
      <c r="AK222" s="6">
        <f>AVERAGE(L222:U222)</f>
        <v>229</v>
      </c>
      <c r="AL222" s="8">
        <f>STDEV(L222:U222)/SQRT(COUNT(L222:U222))</f>
        <v>9.7604644698224607</v>
      </c>
      <c r="AM222" s="2">
        <v>15</v>
      </c>
      <c r="AN222" s="6">
        <f t="shared" si="27"/>
        <v>289.60000000000002</v>
      </c>
      <c r="AO222" s="8">
        <f t="shared" ref="AO222:AO227" si="29">STDEV(V222:AE222)/SQRT(COUNT(V222:AE222))</f>
        <v>14.041367454774489</v>
      </c>
    </row>
    <row r="223" spans="1:41" x14ac:dyDescent="0.2">
      <c r="A223" s="22">
        <v>30</v>
      </c>
      <c r="B223" s="6">
        <v>308</v>
      </c>
      <c r="C223" s="2">
        <v>224</v>
      </c>
      <c r="D223" s="2">
        <v>273</v>
      </c>
      <c r="E223" s="2">
        <v>285</v>
      </c>
      <c r="F223" s="2">
        <v>376</v>
      </c>
      <c r="G223" s="2">
        <v>362</v>
      </c>
      <c r="H223" s="2">
        <v>401</v>
      </c>
      <c r="I223" s="2">
        <v>404</v>
      </c>
      <c r="J223" s="2">
        <v>305</v>
      </c>
      <c r="K223" s="17">
        <v>290</v>
      </c>
      <c r="L223" s="6">
        <v>228</v>
      </c>
      <c r="M223" s="2">
        <v>179</v>
      </c>
      <c r="N223" s="2">
        <v>169</v>
      </c>
      <c r="O223" s="2">
        <v>207</v>
      </c>
      <c r="P223" s="2">
        <v>189</v>
      </c>
      <c r="Q223" s="2">
        <v>250</v>
      </c>
      <c r="R223" s="2">
        <v>196</v>
      </c>
      <c r="S223" s="2">
        <v>196</v>
      </c>
      <c r="T223" s="2">
        <v>156</v>
      </c>
      <c r="U223" s="17">
        <v>194</v>
      </c>
      <c r="V223" s="6">
        <v>223</v>
      </c>
      <c r="W223" s="2">
        <v>264</v>
      </c>
      <c r="X223" s="2">
        <v>373</v>
      </c>
      <c r="Y223" s="2">
        <v>277</v>
      </c>
      <c r="Z223" s="2">
        <v>247</v>
      </c>
      <c r="AA223" s="2">
        <v>224</v>
      </c>
      <c r="AB223" s="2">
        <v>213</v>
      </c>
      <c r="AC223" s="2">
        <v>365</v>
      </c>
      <c r="AD223" s="2">
        <v>246</v>
      </c>
      <c r="AE223" s="17">
        <v>241</v>
      </c>
      <c r="AG223" s="6">
        <v>30</v>
      </c>
      <c r="AH223" s="6">
        <f t="shared" si="28"/>
        <v>322.8</v>
      </c>
      <c r="AI223" s="8">
        <f t="shared" si="26"/>
        <v>18.96124702884514</v>
      </c>
      <c r="AJ223" s="2">
        <v>30</v>
      </c>
      <c r="AK223" s="6">
        <f>AVERAGE(L223:U223)</f>
        <v>196.4</v>
      </c>
      <c r="AL223" s="8">
        <f t="shared" ref="AL223" si="30">STDEV(L223:U223)/SQRT(COUNT(L223:U223))</f>
        <v>8.647671491345081</v>
      </c>
      <c r="AM223" s="2">
        <v>30</v>
      </c>
      <c r="AN223" s="6">
        <f t="shared" si="27"/>
        <v>267.3</v>
      </c>
      <c r="AO223" s="8">
        <f t="shared" si="29"/>
        <v>18.00188261759801</v>
      </c>
    </row>
    <row r="224" spans="1:41" x14ac:dyDescent="0.2">
      <c r="A224" s="22">
        <v>45</v>
      </c>
      <c r="B224" s="6">
        <v>256</v>
      </c>
      <c r="C224" s="2">
        <v>200</v>
      </c>
      <c r="D224" s="2">
        <v>233</v>
      </c>
      <c r="E224" s="2">
        <v>219</v>
      </c>
      <c r="F224" s="2">
        <v>321</v>
      </c>
      <c r="G224" s="2">
        <v>296</v>
      </c>
      <c r="H224" s="2">
        <v>335</v>
      </c>
      <c r="I224" s="2">
        <v>352</v>
      </c>
      <c r="J224" s="2">
        <v>253</v>
      </c>
      <c r="K224" s="17">
        <v>253</v>
      </c>
      <c r="L224" s="6">
        <v>199</v>
      </c>
      <c r="M224" s="2">
        <v>154</v>
      </c>
      <c r="N224" s="2">
        <v>139</v>
      </c>
      <c r="O224" s="2">
        <v>188</v>
      </c>
      <c r="P224" s="2">
        <v>160</v>
      </c>
      <c r="Q224" s="2">
        <v>201</v>
      </c>
      <c r="R224" s="2">
        <v>177</v>
      </c>
      <c r="S224" s="2">
        <v>159</v>
      </c>
      <c r="T224" s="2">
        <v>140</v>
      </c>
      <c r="U224" s="17">
        <v>145</v>
      </c>
      <c r="V224" s="6">
        <v>199</v>
      </c>
      <c r="W224" s="2">
        <v>213</v>
      </c>
      <c r="X224" s="2">
        <v>356</v>
      </c>
      <c r="Y224" s="2">
        <v>224</v>
      </c>
      <c r="Z224" s="2">
        <v>176</v>
      </c>
      <c r="AA224" s="2">
        <v>174</v>
      </c>
      <c r="AB224" s="2">
        <v>178</v>
      </c>
      <c r="AC224" s="2">
        <v>299</v>
      </c>
      <c r="AD224" s="2">
        <v>192</v>
      </c>
      <c r="AE224" s="17">
        <v>220</v>
      </c>
      <c r="AG224" s="6">
        <v>45</v>
      </c>
      <c r="AH224" s="6">
        <f t="shared" si="28"/>
        <v>271.8</v>
      </c>
      <c r="AI224" s="8">
        <f t="shared" si="26"/>
        <v>16.274588235105117</v>
      </c>
      <c r="AJ224" s="2">
        <v>45</v>
      </c>
      <c r="AK224" s="6">
        <f t="shared" ref="AK224:AK226" si="31">AVERAGE(L224:U224)</f>
        <v>166.2</v>
      </c>
      <c r="AL224" s="8">
        <f>STDEV(L224:U224)/SQRT(COUNT(L224:U224))</f>
        <v>7.4487881191804739</v>
      </c>
      <c r="AM224" s="2">
        <v>45</v>
      </c>
      <c r="AN224" s="6">
        <f t="shared" si="27"/>
        <v>223.1</v>
      </c>
      <c r="AO224" s="8">
        <f t="shared" si="29"/>
        <v>18.781462491865046</v>
      </c>
    </row>
    <row r="225" spans="1:41" x14ac:dyDescent="0.2">
      <c r="A225" s="22">
        <v>60</v>
      </c>
      <c r="B225" s="6">
        <v>201</v>
      </c>
      <c r="C225" s="2">
        <v>193</v>
      </c>
      <c r="D225" s="2">
        <v>190</v>
      </c>
      <c r="E225" s="2">
        <v>190</v>
      </c>
      <c r="F225" s="2">
        <v>267</v>
      </c>
      <c r="G225" s="2">
        <v>208</v>
      </c>
      <c r="H225" s="2">
        <v>245</v>
      </c>
      <c r="I225" s="2">
        <v>330</v>
      </c>
      <c r="J225" s="2">
        <v>183</v>
      </c>
      <c r="K225" s="17">
        <v>202</v>
      </c>
      <c r="L225" s="6">
        <v>170</v>
      </c>
      <c r="M225" s="2">
        <v>138</v>
      </c>
      <c r="N225" s="2">
        <v>119</v>
      </c>
      <c r="O225" s="2">
        <v>172</v>
      </c>
      <c r="P225" s="2">
        <v>133</v>
      </c>
      <c r="Q225" s="2">
        <v>183</v>
      </c>
      <c r="R225" s="2">
        <v>131</v>
      </c>
      <c r="S225" s="2">
        <v>109</v>
      </c>
      <c r="T225" s="2">
        <v>144</v>
      </c>
      <c r="U225" s="17">
        <v>124</v>
      </c>
      <c r="V225" s="6">
        <v>178</v>
      </c>
      <c r="W225" s="2">
        <v>194</v>
      </c>
      <c r="X225" s="2">
        <v>291</v>
      </c>
      <c r="Y225" s="2">
        <v>181</v>
      </c>
      <c r="Z225" s="2">
        <v>164</v>
      </c>
      <c r="AA225" s="2">
        <v>138</v>
      </c>
      <c r="AB225" s="2">
        <v>163</v>
      </c>
      <c r="AC225" s="2">
        <v>183</v>
      </c>
      <c r="AD225" s="2">
        <v>161</v>
      </c>
      <c r="AE225" s="17">
        <v>171</v>
      </c>
      <c r="AG225" s="6">
        <v>60</v>
      </c>
      <c r="AH225" s="6">
        <f t="shared" si="28"/>
        <v>220.9</v>
      </c>
      <c r="AI225" s="8">
        <f t="shared" si="26"/>
        <v>14.777197148158908</v>
      </c>
      <c r="AJ225" s="2">
        <v>60</v>
      </c>
      <c r="AK225" s="6">
        <f t="shared" si="31"/>
        <v>142.30000000000001</v>
      </c>
      <c r="AL225" s="8">
        <f>STDEV(L225:U225)/SQRT(COUNT(L225:U225))</f>
        <v>7.8373039582074009</v>
      </c>
      <c r="AM225" s="2">
        <v>60</v>
      </c>
      <c r="AN225" s="6">
        <f t="shared" si="27"/>
        <v>182.4</v>
      </c>
      <c r="AO225" s="8">
        <f t="shared" si="29"/>
        <v>13.006152390311296</v>
      </c>
    </row>
    <row r="226" spans="1:41" x14ac:dyDescent="0.2">
      <c r="A226" s="22">
        <v>90</v>
      </c>
      <c r="B226" s="6">
        <v>149</v>
      </c>
      <c r="C226" s="2">
        <v>134</v>
      </c>
      <c r="D226" s="2">
        <v>162</v>
      </c>
      <c r="E226" s="2">
        <v>122</v>
      </c>
      <c r="F226" s="2">
        <v>198</v>
      </c>
      <c r="G226" s="2">
        <v>153</v>
      </c>
      <c r="H226" s="2">
        <v>175</v>
      </c>
      <c r="I226" s="2">
        <v>281</v>
      </c>
      <c r="J226" s="2">
        <v>160</v>
      </c>
      <c r="K226" s="17">
        <v>188</v>
      </c>
      <c r="L226" s="6">
        <v>130</v>
      </c>
      <c r="M226" s="2">
        <v>123</v>
      </c>
      <c r="N226" s="2">
        <v>123</v>
      </c>
      <c r="O226" s="2">
        <v>140</v>
      </c>
      <c r="P226" s="2">
        <v>112</v>
      </c>
      <c r="Q226" s="2">
        <v>140</v>
      </c>
      <c r="R226" s="2">
        <v>127</v>
      </c>
      <c r="S226" s="2">
        <v>98</v>
      </c>
      <c r="T226" s="2">
        <v>120</v>
      </c>
      <c r="U226" s="17">
        <v>111</v>
      </c>
      <c r="V226" s="6">
        <v>134</v>
      </c>
      <c r="W226" s="2">
        <v>160</v>
      </c>
      <c r="X226" s="2">
        <v>207</v>
      </c>
      <c r="Y226" s="2">
        <v>150</v>
      </c>
      <c r="Z226" s="2">
        <v>133</v>
      </c>
      <c r="AA226" s="2">
        <v>120</v>
      </c>
      <c r="AB226" s="2">
        <v>140</v>
      </c>
      <c r="AC226" s="2">
        <v>155</v>
      </c>
      <c r="AD226" s="2">
        <v>149</v>
      </c>
      <c r="AE226" s="17">
        <v>160</v>
      </c>
      <c r="AG226" s="6">
        <v>90</v>
      </c>
      <c r="AH226" s="6">
        <f t="shared" si="28"/>
        <v>172.2</v>
      </c>
      <c r="AI226" s="8">
        <f t="shared" si="26"/>
        <v>14.102639626837387</v>
      </c>
      <c r="AJ226" s="2">
        <v>90</v>
      </c>
      <c r="AK226" s="6">
        <f t="shared" si="31"/>
        <v>122.4</v>
      </c>
      <c r="AL226" s="8">
        <f>STDEV(L226:U226)/SQRT(COUNT(L226:U226))</f>
        <v>4.1344084623236332</v>
      </c>
      <c r="AM226" s="2">
        <v>90</v>
      </c>
      <c r="AN226" s="6">
        <f t="shared" si="27"/>
        <v>150.80000000000001</v>
      </c>
      <c r="AO226" s="8">
        <f t="shared" si="29"/>
        <v>7.4636898828037275</v>
      </c>
    </row>
    <row r="227" spans="1:41" x14ac:dyDescent="0.2">
      <c r="A227" s="22">
        <v>120</v>
      </c>
      <c r="B227" s="7">
        <v>120</v>
      </c>
      <c r="C227" s="18">
        <v>113</v>
      </c>
      <c r="D227" s="18">
        <v>129</v>
      </c>
      <c r="E227" s="18">
        <v>108</v>
      </c>
      <c r="F227" s="18">
        <v>144</v>
      </c>
      <c r="G227" s="18">
        <v>131</v>
      </c>
      <c r="H227" s="18">
        <v>141</v>
      </c>
      <c r="I227" s="18">
        <v>190</v>
      </c>
      <c r="J227" s="18">
        <v>152</v>
      </c>
      <c r="K227" s="19">
        <v>149</v>
      </c>
      <c r="L227" s="7">
        <v>121</v>
      </c>
      <c r="M227" s="18">
        <v>101</v>
      </c>
      <c r="N227" s="18">
        <v>95</v>
      </c>
      <c r="O227" s="18">
        <v>119</v>
      </c>
      <c r="P227" s="18">
        <v>90</v>
      </c>
      <c r="Q227" s="18">
        <v>100</v>
      </c>
      <c r="R227" s="18">
        <v>104</v>
      </c>
      <c r="S227" s="18">
        <v>89</v>
      </c>
      <c r="T227" s="18">
        <v>123</v>
      </c>
      <c r="U227" s="19">
        <v>102</v>
      </c>
      <c r="V227" s="7">
        <v>121</v>
      </c>
      <c r="W227" s="18">
        <v>147</v>
      </c>
      <c r="X227" s="18">
        <v>130</v>
      </c>
      <c r="Y227" s="18">
        <v>133</v>
      </c>
      <c r="Z227" s="18">
        <v>118</v>
      </c>
      <c r="AA227" s="18">
        <v>113</v>
      </c>
      <c r="AB227" s="18">
        <v>135</v>
      </c>
      <c r="AC227" s="18">
        <v>148</v>
      </c>
      <c r="AD227" s="18">
        <v>125</v>
      </c>
      <c r="AE227" s="19">
        <v>142</v>
      </c>
      <c r="AG227" s="7">
        <v>120</v>
      </c>
      <c r="AH227" s="7">
        <f t="shared" si="28"/>
        <v>137.69999999999999</v>
      </c>
      <c r="AI227" s="9">
        <f t="shared" si="26"/>
        <v>7.4863579633594606</v>
      </c>
      <c r="AJ227" s="18">
        <v>120</v>
      </c>
      <c r="AK227" s="7">
        <f>AVERAGE(L227:U227)</f>
        <v>104.4</v>
      </c>
      <c r="AL227" s="9">
        <f>STDEV(L227:U227)/SQRT(COUNT(L227:U227))</f>
        <v>3.9502461245401377</v>
      </c>
      <c r="AM227" s="18">
        <v>120</v>
      </c>
      <c r="AN227" s="7">
        <f t="shared" si="27"/>
        <v>131.19999999999999</v>
      </c>
      <c r="AO227" s="9">
        <f t="shared" si="29"/>
        <v>3.823320255717245</v>
      </c>
    </row>
    <row r="229" spans="1:41" x14ac:dyDescent="0.2">
      <c r="A229" s="32" t="s">
        <v>44</v>
      </c>
      <c r="E229" s="2" t="s">
        <v>44</v>
      </c>
      <c r="J229" s="2" t="s">
        <v>44</v>
      </c>
    </row>
    <row r="230" spans="1:41" s="44" customFormat="1" ht="30" x14ac:dyDescent="0.2">
      <c r="A230" s="46" t="s">
        <v>9</v>
      </c>
      <c r="B230" s="47" t="s">
        <v>10</v>
      </c>
      <c r="C230" s="48" t="s">
        <v>11</v>
      </c>
      <c r="E230" s="41"/>
      <c r="F230" s="45" t="s">
        <v>2</v>
      </c>
      <c r="G230" s="45" t="s">
        <v>3</v>
      </c>
      <c r="H230" s="43" t="s">
        <v>15</v>
      </c>
      <c r="J230" s="41" t="s">
        <v>60</v>
      </c>
      <c r="K230" s="45" t="s">
        <v>23</v>
      </c>
      <c r="L230" s="43" t="s">
        <v>24</v>
      </c>
    </row>
    <row r="231" spans="1:41" ht="15" x14ac:dyDescent="0.2">
      <c r="A231" s="5">
        <v>24.12</v>
      </c>
      <c r="B231" s="16">
        <v>20.873000000000001</v>
      </c>
      <c r="C231" s="4">
        <v>21.847999999999999</v>
      </c>
      <c r="E231" s="6" t="s">
        <v>0</v>
      </c>
      <c r="F231" s="11">
        <f>AVERAGE(A231:A240)</f>
        <v>27.178100000000001</v>
      </c>
      <c r="G231" s="11">
        <f>AVERAGE(B231:B240)</f>
        <v>17.982999999999997</v>
      </c>
      <c r="H231" s="12">
        <f>AVERAGE(C231:C240)</f>
        <v>23.184199999999997</v>
      </c>
      <c r="J231" s="6" t="s">
        <v>12</v>
      </c>
      <c r="K231" s="2" t="s">
        <v>58</v>
      </c>
      <c r="L231" s="17">
        <v>17.600000000000001</v>
      </c>
      <c r="M231" s="31"/>
    </row>
    <row r="232" spans="1:41" x14ac:dyDescent="0.2">
      <c r="A232" s="6">
        <v>22.058</v>
      </c>
      <c r="B232" s="8">
        <v>17.010000000000002</v>
      </c>
      <c r="C232" s="17">
        <v>22.957999999999998</v>
      </c>
      <c r="E232" s="7" t="s">
        <v>1</v>
      </c>
      <c r="F232" s="14">
        <f>STDEV(A231:A240)/SQRT(COUNT(A231:A240))</f>
        <v>1.4654241968340291</v>
      </c>
      <c r="G232" s="14">
        <f t="shared" ref="G232" si="32">STDEV(B231:B240)/SQRT(COUNT(B231:B240))</f>
        <v>0.629016781263526</v>
      </c>
      <c r="H232" s="15">
        <f t="shared" ref="H232" si="33">STDEV(C231:C240)/SQRT(COUNT(C231:C240))</f>
        <v>1.1513207372404968</v>
      </c>
      <c r="J232" s="6" t="s">
        <v>13</v>
      </c>
      <c r="K232" s="2">
        <v>0.26640000000000003</v>
      </c>
      <c r="L232" s="17">
        <v>6.7</v>
      </c>
    </row>
    <row r="233" spans="1:41" x14ac:dyDescent="0.2">
      <c r="A233" s="6">
        <v>22.658000000000001</v>
      </c>
      <c r="B233" s="8">
        <v>15.368</v>
      </c>
      <c r="C233" s="17">
        <v>32.183</v>
      </c>
      <c r="J233" s="7" t="s">
        <v>14</v>
      </c>
      <c r="K233" s="18">
        <v>1.6899999999999998E-2</v>
      </c>
      <c r="L233" s="19">
        <v>-10.9</v>
      </c>
    </row>
    <row r="234" spans="1:41" x14ac:dyDescent="0.2">
      <c r="A234" s="6">
        <v>24.053000000000001</v>
      </c>
      <c r="B234" s="8">
        <v>20.077999999999999</v>
      </c>
      <c r="C234" s="17">
        <v>24.06</v>
      </c>
    </row>
    <row r="235" spans="1:41" x14ac:dyDescent="0.2">
      <c r="A235" s="6">
        <v>30.164999999999999</v>
      </c>
      <c r="B235" s="8">
        <v>16.785</v>
      </c>
      <c r="C235" s="17">
        <v>21.164999999999999</v>
      </c>
    </row>
    <row r="236" spans="1:41" x14ac:dyDescent="0.2">
      <c r="A236" s="6">
        <v>27.398</v>
      </c>
      <c r="B236" s="8">
        <v>20.933</v>
      </c>
      <c r="C236" s="17">
        <v>19.350000000000001</v>
      </c>
    </row>
    <row r="237" spans="1:41" x14ac:dyDescent="0.2">
      <c r="A237" s="6">
        <v>30.922999999999998</v>
      </c>
      <c r="B237" s="8">
        <v>18.18</v>
      </c>
      <c r="C237" s="17">
        <v>20.475000000000001</v>
      </c>
    </row>
    <row r="238" spans="1:41" x14ac:dyDescent="0.2">
      <c r="A238" s="6">
        <v>37.357999999999997</v>
      </c>
      <c r="B238" s="8">
        <v>15.997999999999999</v>
      </c>
      <c r="C238" s="17">
        <v>25.733000000000001</v>
      </c>
    </row>
    <row r="239" spans="1:41" x14ac:dyDescent="0.2">
      <c r="A239" s="6">
        <v>26.408000000000001</v>
      </c>
      <c r="B239" s="8">
        <v>17.16</v>
      </c>
      <c r="C239" s="17">
        <v>21.555</v>
      </c>
    </row>
    <row r="240" spans="1:41" x14ac:dyDescent="0.2">
      <c r="A240" s="7">
        <v>26.64</v>
      </c>
      <c r="B240" s="9">
        <v>17.445</v>
      </c>
      <c r="C240" s="19">
        <v>22.515000000000001</v>
      </c>
    </row>
  </sheetData>
  <mergeCells count="9">
    <mergeCell ref="AG219:AI219"/>
    <mergeCell ref="AJ219:AL219"/>
    <mergeCell ref="AM219:AO219"/>
    <mergeCell ref="V220:AE220"/>
    <mergeCell ref="A86:C86"/>
    <mergeCell ref="D86:F86"/>
    <mergeCell ref="G86:I86"/>
    <mergeCell ref="B220:K220"/>
    <mergeCell ref="L220:U22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Extended Figure9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danica chen</cp:lastModifiedBy>
  <dcterms:created xsi:type="dcterms:W3CDTF">2015-06-05T18:19:34Z</dcterms:created>
  <dcterms:modified xsi:type="dcterms:W3CDTF">2026-07-18T23:04:21Z</dcterms:modified>
</cp:coreProperties>
</file>