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28"/>
  <workbookPr/>
  <mc:AlternateContent xmlns:mc="http://schemas.openxmlformats.org/markup-compatibility/2006">
    <mc:Choice Requires="x15">
      <x15ac:absPath xmlns:x15ac="http://schemas.microsoft.com/office/spreadsheetml/2010/11/ac" url="/Users/danicachen/Desktop/active projects/GLP-1/ submission/   Feng 2026 source data/"/>
    </mc:Choice>
  </mc:AlternateContent>
  <xr:revisionPtr revIDLastSave="0" documentId="13_ncr:1_{F4742BC4-F933-C24B-9A1A-BBBAAE942682}" xr6:coauthVersionLast="47" xr6:coauthVersionMax="47" xr10:uidLastSave="{00000000-0000-0000-0000-000000000000}"/>
  <bookViews>
    <workbookView xWindow="2060" yWindow="1240" windowWidth="25300" windowHeight="16740" tabRatio="838" xr2:uid="{00000000-000D-0000-FFFF-FFFF00000000}"/>
  </bookViews>
  <sheets>
    <sheet name="Extended Figure10" sheetId="1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Y13" i="19" l="1"/>
  <c r="AY12" i="19"/>
  <c r="AY11" i="19"/>
  <c r="AY5" i="19"/>
  <c r="AY4" i="19"/>
  <c r="AY6" i="19"/>
  <c r="AY20" i="19"/>
  <c r="AY19" i="19"/>
  <c r="AY18" i="19"/>
  <c r="AP19" i="19" l="1"/>
  <c r="AP18" i="19"/>
  <c r="AL20" i="19"/>
  <c r="AL19" i="19"/>
  <c r="AL18" i="19"/>
  <c r="AH20" i="19"/>
  <c r="AH19" i="19"/>
  <c r="AH18" i="19"/>
  <c r="AQ20" i="19"/>
  <c r="AP20" i="19"/>
  <c r="AM20" i="19"/>
  <c r="AI20" i="19"/>
  <c r="AQ19" i="19"/>
  <c r="AM19" i="19"/>
  <c r="AI19" i="19"/>
  <c r="AQ18" i="19"/>
  <c r="AM18" i="19"/>
  <c r="AI18" i="19"/>
  <c r="AQ13" i="19"/>
  <c r="AP13" i="19"/>
  <c r="AM13" i="19"/>
  <c r="AL13" i="19"/>
  <c r="AI13" i="19"/>
  <c r="AH13" i="19"/>
  <c r="AQ12" i="19"/>
  <c r="AP12" i="19"/>
  <c r="AM12" i="19"/>
  <c r="AL12" i="19"/>
  <c r="AI12" i="19"/>
  <c r="AH12" i="19"/>
  <c r="AQ11" i="19"/>
  <c r="AP11" i="19"/>
  <c r="AM11" i="19"/>
  <c r="AL11" i="19"/>
  <c r="AI11" i="19"/>
  <c r="AH11" i="19"/>
  <c r="AM6" i="19"/>
  <c r="AM4" i="19"/>
  <c r="AL6" i="19"/>
  <c r="AL5" i="19"/>
  <c r="AL4" i="19"/>
  <c r="AI6" i="19"/>
  <c r="AI5" i="19"/>
  <c r="AI4" i="19"/>
  <c r="AH6" i="19"/>
  <c r="AH5" i="19"/>
  <c r="AH4" i="19"/>
  <c r="AQ6" i="19"/>
  <c r="AP6" i="19"/>
  <c r="AQ5" i="19"/>
  <c r="AP5" i="19"/>
  <c r="AM5" i="19"/>
  <c r="AQ4" i="19"/>
  <c r="AP4" i="19"/>
</calcChain>
</file>

<file path=xl/sharedStrings.xml><?xml version="1.0" encoding="utf-8"?>
<sst xmlns="http://schemas.openxmlformats.org/spreadsheetml/2006/main" count="120" uniqueCount="40">
  <si>
    <t>SEM</t>
  </si>
  <si>
    <t>Ctrl</t>
    <phoneticPr fontId="1" type="noConversion"/>
  </si>
  <si>
    <t>Sema</t>
    <phoneticPr fontId="1" type="noConversion"/>
  </si>
  <si>
    <t>Average</t>
    <phoneticPr fontId="1" type="noConversion"/>
  </si>
  <si>
    <t>Ctrl</t>
  </si>
  <si>
    <t>Sema</t>
  </si>
  <si>
    <t>CR</t>
  </si>
  <si>
    <t>Ctrl vs. Sema</t>
  </si>
  <si>
    <t>Ctrl vs. CR</t>
  </si>
  <si>
    <t>Sema vs. CR</t>
  </si>
  <si>
    <t>CR</t>
    <phoneticPr fontId="1" type="noConversion"/>
  </si>
  <si>
    <t>0 month</t>
    <phoneticPr fontId="1" type="noConversion"/>
  </si>
  <si>
    <t>2 month</t>
    <phoneticPr fontId="1" type="noConversion"/>
  </si>
  <si>
    <t>4 month</t>
    <phoneticPr fontId="1" type="noConversion"/>
  </si>
  <si>
    <t>p value</t>
    <phoneticPr fontId="1" type="noConversion"/>
  </si>
  <si>
    <t>month</t>
    <phoneticPr fontId="1" type="noConversion"/>
  </si>
  <si>
    <t>p.adj</t>
  </si>
  <si>
    <t>slope</t>
    <phoneticPr fontId="1" type="noConversion"/>
  </si>
  <si>
    <t xml:space="preserve">Group    </t>
    <phoneticPr fontId="1" type="noConversion"/>
  </si>
  <si>
    <t>slope difference</t>
    <phoneticPr fontId="1" type="noConversion"/>
  </si>
  <si>
    <t>β (logit link) slope difference</t>
  </si>
  <si>
    <t>β (logit link) slope difference</t>
    <phoneticPr fontId="1" type="noConversion"/>
  </si>
  <si>
    <t>β (logit link) slope</t>
  </si>
  <si>
    <t>Extended Figure10a</t>
  </si>
  <si>
    <t>Extended Figure10a</t>
    <phoneticPr fontId="1" type="noConversion"/>
  </si>
  <si>
    <t>Extended Figure10b</t>
  </si>
  <si>
    <t>Extended Figure10b</t>
    <phoneticPr fontId="1" type="noConversion"/>
  </si>
  <si>
    <t>Extended Figure10c</t>
  </si>
  <si>
    <t>Extended Figure10c</t>
    <phoneticPr fontId="1" type="noConversion"/>
  </si>
  <si>
    <r>
      <t>1.3×10</t>
    </r>
    <r>
      <rPr>
        <vertAlign val="superscript"/>
        <sz val="11"/>
        <rFont val="Arial"/>
        <family val="2"/>
      </rPr>
      <t>-5</t>
    </r>
    <phoneticPr fontId="1" type="noConversion"/>
  </si>
  <si>
    <r>
      <t>5.8×10</t>
    </r>
    <r>
      <rPr>
        <vertAlign val="superscript"/>
        <sz val="11"/>
        <rFont val="Arial"/>
        <family val="2"/>
      </rPr>
      <t>-10</t>
    </r>
    <phoneticPr fontId="1" type="noConversion"/>
  </si>
  <si>
    <r>
      <t>8.9×10</t>
    </r>
    <r>
      <rPr>
        <vertAlign val="superscript"/>
        <sz val="11"/>
        <rFont val="Arial"/>
        <family val="2"/>
      </rPr>
      <t>-8</t>
    </r>
    <phoneticPr fontId="1" type="noConversion"/>
  </si>
  <si>
    <r>
      <t>2.7×10</t>
    </r>
    <r>
      <rPr>
        <vertAlign val="superscript"/>
        <sz val="11"/>
        <rFont val="Arial"/>
        <family val="2"/>
      </rPr>
      <t>-6</t>
    </r>
    <phoneticPr fontId="1" type="noConversion"/>
  </si>
  <si>
    <r>
      <t>1.0×10</t>
    </r>
    <r>
      <rPr>
        <vertAlign val="superscript"/>
        <sz val="11"/>
        <rFont val="Arial"/>
        <family val="2"/>
      </rPr>
      <t>-15</t>
    </r>
    <phoneticPr fontId="1" type="noConversion"/>
  </si>
  <si>
    <r>
      <t>3.1×10</t>
    </r>
    <r>
      <rPr>
        <vertAlign val="superscript"/>
        <sz val="11"/>
        <rFont val="Arial"/>
        <family val="2"/>
      </rPr>
      <t>-9</t>
    </r>
    <phoneticPr fontId="1" type="noConversion"/>
  </si>
  <si>
    <t>Linear mixed-effects model, followed by Tukey-adjusted pairwise comparisons of slopes.</t>
  </si>
  <si>
    <t xml:space="preserve">Beta mixed-effects model, followed by Tukey-adjusted pairwise comparisons of slopes. </t>
  </si>
  <si>
    <t>Beta mixed-effects model, followed by Tukey-adjusted pairwise comparisons of slopes.</t>
  </si>
  <si>
    <t>Beta mixed-effects model</t>
  </si>
  <si>
    <t>Linear mixed-effects 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</si>
</sst>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 &quot;¥&quot;* #,##0.00_ ;_ &quot;¥&quot;* \-#,##0.00_ ;_ &quot;¥&quot;* &quot;-&quot;??_ ;_ @_ "/>
    <numFmt numFmtId="165" formatCode="_ * #,##0.00_ ;_ * \-#,##0.00_ ;_ * &quot;-&quot;??_ ;_ @_ "/>
    <numFmt numFmtId="166" formatCode="0.0000"/>
    <numFmt numFmtId="167" formatCode="0.0000_);[Red]\(0.0000\)"/>
    <numFmt numFmtId="168" formatCode="0.000_);[Red]\(0.000\)"/>
    <numFmt numFmtId="169" formatCode="0.0000_ "/>
    <numFmt numFmtId="170" formatCode="0.00000000_ "/>
    <numFmt numFmtId="171" formatCode="0.0_);[Red]\(0.0\)"/>
  </numFmts>
  <fonts count="7" x14ac:knownFonts="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164" fontId="4" fillId="0" borderId="0" applyFont="0" applyFill="0" applyBorder="0" applyAlignment="0" applyProtection="0">
      <alignment vertical="center"/>
    </xf>
    <xf numFmtId="165" fontId="4" fillId="0" borderId="0" applyFont="0" applyFill="0" applyBorder="0" applyAlignment="0" applyProtection="0">
      <alignment vertical="center"/>
    </xf>
  </cellStyleXfs>
  <cellXfs count="6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8" fontId="3" fillId="0" borderId="1" xfId="0" applyNumberFormat="1" applyFont="1" applyBorder="1" applyAlignment="1">
      <alignment horizontal="center" vertical="center"/>
    </xf>
    <xf numFmtId="168" fontId="3" fillId="0" borderId="7" xfId="0" applyNumberFormat="1" applyFont="1" applyBorder="1" applyAlignment="1">
      <alignment horizontal="center" vertical="center"/>
    </xf>
    <xf numFmtId="168" fontId="3" fillId="0" borderId="2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8" fontId="3" fillId="0" borderId="3" xfId="0" applyNumberFormat="1" applyFont="1" applyBorder="1" applyAlignment="1">
      <alignment horizontal="center" vertical="center"/>
    </xf>
    <xf numFmtId="168" fontId="3" fillId="0" borderId="0" xfId="0" applyNumberFormat="1" applyFont="1" applyAlignment="1">
      <alignment horizontal="center" vertical="center"/>
    </xf>
    <xf numFmtId="168" fontId="3" fillId="0" borderId="4" xfId="0" applyNumberFormat="1" applyFont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8" fontId="3" fillId="0" borderId="5" xfId="0" applyNumberFormat="1" applyFont="1" applyBorder="1" applyAlignment="1">
      <alignment horizontal="center" vertical="center"/>
    </xf>
    <xf numFmtId="168" fontId="3" fillId="0" borderId="8" xfId="0" applyNumberFormat="1" applyFont="1" applyBorder="1" applyAlignment="1">
      <alignment horizontal="center" vertical="center"/>
    </xf>
    <xf numFmtId="168" fontId="3" fillId="0" borderId="6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6" fontId="3" fillId="0" borderId="8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168" fontId="3" fillId="0" borderId="0" xfId="0" applyNumberFormat="1" applyFont="1" applyAlignment="1">
      <alignment horizontal="left" vertical="center"/>
    </xf>
    <xf numFmtId="167" fontId="3" fillId="0" borderId="13" xfId="0" applyNumberFormat="1" applyFont="1" applyBorder="1" applyAlignment="1">
      <alignment horizontal="center" vertical="center"/>
    </xf>
    <xf numFmtId="167" fontId="3" fillId="0" borderId="14" xfId="0" applyNumberFormat="1" applyFont="1" applyBorder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68" fontId="3" fillId="0" borderId="0" xfId="0" applyNumberFormat="1" applyFont="1"/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7" fontId="3" fillId="0" borderId="3" xfId="0" applyNumberFormat="1" applyFont="1" applyBorder="1" applyAlignment="1">
      <alignment horizontal="center" vertical="center"/>
    </xf>
    <xf numFmtId="167" fontId="3" fillId="0" borderId="2" xfId="0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169" fontId="3" fillId="0" borderId="0" xfId="0" applyNumberFormat="1" applyFont="1" applyAlignment="1">
      <alignment horizontal="center" vertical="center"/>
    </xf>
    <xf numFmtId="169" fontId="3" fillId="0" borderId="4" xfId="0" applyNumberFormat="1" applyFont="1" applyBorder="1" applyAlignment="1">
      <alignment horizontal="center" vertical="center"/>
    </xf>
    <xf numFmtId="11" fontId="5" fillId="0" borderId="0" xfId="0" applyNumberFormat="1" applyFont="1" applyAlignment="1">
      <alignment vertical="center" wrapText="1"/>
    </xf>
    <xf numFmtId="167" fontId="3" fillId="0" borderId="5" xfId="0" applyNumberFormat="1" applyFont="1" applyBorder="1" applyAlignment="1">
      <alignment horizontal="center" vertical="center"/>
    </xf>
    <xf numFmtId="167" fontId="3" fillId="0" borderId="6" xfId="0" applyNumberFormat="1" applyFont="1" applyBorder="1" applyAlignment="1">
      <alignment horizontal="center" vertical="center"/>
    </xf>
    <xf numFmtId="169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11" fontId="3" fillId="0" borderId="0" xfId="0" applyNumberFormat="1" applyFont="1" applyAlignment="1">
      <alignment horizontal="center" vertical="center"/>
    </xf>
    <xf numFmtId="170" fontId="3" fillId="0" borderId="0" xfId="0" applyNumberFormat="1" applyFont="1" applyAlignment="1">
      <alignment horizontal="center" vertical="center"/>
    </xf>
    <xf numFmtId="11" fontId="3" fillId="0" borderId="0" xfId="0" applyNumberFormat="1" applyFont="1" applyAlignment="1">
      <alignment horizontal="left" vertical="center"/>
    </xf>
    <xf numFmtId="171" fontId="3" fillId="0" borderId="0" xfId="0" applyNumberFormat="1" applyFont="1" applyAlignment="1">
      <alignment horizontal="left" vertical="center"/>
    </xf>
    <xf numFmtId="171" fontId="3" fillId="0" borderId="0" xfId="0" applyNumberFormat="1" applyFont="1" applyAlignment="1">
      <alignment horizontal="center" vertical="center"/>
    </xf>
    <xf numFmtId="171" fontId="3" fillId="0" borderId="1" xfId="0" applyNumberFormat="1" applyFont="1" applyBorder="1" applyAlignment="1">
      <alignment horizontal="center" vertical="center"/>
    </xf>
    <xf numFmtId="171" fontId="3" fillId="0" borderId="7" xfId="0" applyNumberFormat="1" applyFont="1" applyBorder="1" applyAlignment="1">
      <alignment horizontal="center" vertical="center"/>
    </xf>
    <xf numFmtId="171" fontId="3" fillId="0" borderId="2" xfId="0" applyNumberFormat="1" applyFont="1" applyBorder="1" applyAlignment="1">
      <alignment horizontal="center" vertical="center"/>
    </xf>
    <xf numFmtId="171" fontId="3" fillId="0" borderId="3" xfId="0" applyNumberFormat="1" applyFont="1" applyBorder="1" applyAlignment="1">
      <alignment horizontal="center" vertical="center"/>
    </xf>
    <xf numFmtId="171" fontId="3" fillId="0" borderId="4" xfId="0" applyNumberFormat="1" applyFont="1" applyBorder="1" applyAlignment="1">
      <alignment horizontal="center" vertical="center"/>
    </xf>
    <xf numFmtId="171" fontId="3" fillId="0" borderId="5" xfId="0" applyNumberFormat="1" applyFont="1" applyBorder="1" applyAlignment="1">
      <alignment horizontal="center" vertical="center"/>
    </xf>
    <xf numFmtId="171" fontId="3" fillId="0" borderId="8" xfId="0" applyNumberFormat="1" applyFont="1" applyBorder="1" applyAlignment="1">
      <alignment horizontal="center" vertical="center"/>
    </xf>
    <xf numFmtId="171" fontId="3" fillId="0" borderId="6" xfId="0" applyNumberFormat="1" applyFont="1" applyBorder="1" applyAlignment="1">
      <alignment horizontal="center" vertical="center"/>
    </xf>
    <xf numFmtId="0" fontId="3" fillId="0" borderId="0" xfId="0" applyFont="1"/>
    <xf numFmtId="167" fontId="3" fillId="0" borderId="13" xfId="0" applyNumberFormat="1" applyFont="1" applyBorder="1" applyAlignment="1">
      <alignment horizontal="center" vertical="center"/>
    </xf>
    <xf numFmtId="167" fontId="3" fillId="0" borderId="15" xfId="0" applyNumberFormat="1" applyFont="1" applyBorder="1" applyAlignment="1">
      <alignment horizontal="center" vertical="center"/>
    </xf>
    <xf numFmtId="167" fontId="3" fillId="0" borderId="14" xfId="0" applyNumberFormat="1" applyFont="1" applyBorder="1" applyAlignment="1">
      <alignment horizontal="center" vertical="center"/>
    </xf>
    <xf numFmtId="168" fontId="3" fillId="0" borderId="13" xfId="0" applyNumberFormat="1" applyFont="1" applyBorder="1" applyAlignment="1">
      <alignment horizontal="center" vertical="center"/>
    </xf>
    <xf numFmtId="168" fontId="3" fillId="0" borderId="15" xfId="0" applyNumberFormat="1" applyFont="1" applyBorder="1" applyAlignment="1">
      <alignment horizontal="center" vertical="center"/>
    </xf>
    <xf numFmtId="168" fontId="3" fillId="0" borderId="14" xfId="0" applyNumberFormat="1" applyFont="1" applyBorder="1" applyAlignment="1">
      <alignment horizontal="center" vertical="center"/>
    </xf>
    <xf numFmtId="171" fontId="3" fillId="0" borderId="13" xfId="0" applyNumberFormat="1" applyFont="1" applyBorder="1" applyAlignment="1">
      <alignment horizontal="center" vertical="center"/>
    </xf>
    <xf numFmtId="171" fontId="3" fillId="0" borderId="15" xfId="0" applyNumberFormat="1" applyFont="1" applyBorder="1" applyAlignment="1">
      <alignment horizontal="center" vertical="center"/>
    </xf>
    <xf numFmtId="171" fontId="3" fillId="0" borderId="14" xfId="0" applyNumberFormat="1" applyFont="1" applyBorder="1" applyAlignment="1">
      <alignment horizontal="center" vertical="center"/>
    </xf>
  </cellXfs>
  <cellStyles count="5">
    <cellStyle name="Normal" xfId="0" builtinId="0"/>
    <cellStyle name="千位分隔 2" xfId="4" xr:uid="{3EB854CE-6B6F-45C9-9F5F-74D875B9053D}"/>
    <cellStyle name="常规 2" xfId="1" xr:uid="{B8A529DF-6BD3-4395-9B0E-F98EE53A3D4E}"/>
    <cellStyle name="標準 2" xfId="2" xr:uid="{202538EC-8F5E-444A-9E51-72A021ED67B3}"/>
    <cellStyle name="货币 2" xfId="3" xr:uid="{46C873E3-22F4-474F-8D44-9E5F6EF65B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B763C-EC48-405E-87AD-97949B7B8708}">
  <dimension ref="A1:BA90"/>
  <sheetViews>
    <sheetView tabSelected="1" topLeftCell="AI1" zoomScale="137" zoomScaleNormal="137" workbookViewId="0">
      <selection activeCell="AT23" sqref="AT23"/>
    </sheetView>
  </sheetViews>
  <sheetFormatPr baseColWidth="10" defaultColWidth="8.6640625" defaultRowHeight="14" x14ac:dyDescent="0.2"/>
  <cols>
    <col min="1" max="1" width="8.6640625" style="20"/>
    <col min="2" max="44" width="8.6640625" style="21"/>
    <col min="45" max="45" width="15.33203125" style="21" customWidth="1"/>
    <col min="46" max="46" width="15.83203125" style="21" customWidth="1"/>
    <col min="47" max="47" width="18.1640625" style="21" customWidth="1"/>
    <col min="48" max="48" width="8.6640625" style="21"/>
    <col min="49" max="49" width="13.6640625" style="21" customWidth="1"/>
    <col min="50" max="50" width="13" style="21" customWidth="1"/>
    <col min="51" max="51" width="22.6640625" style="21" customWidth="1"/>
    <col min="52" max="52" width="13.6640625" style="21" customWidth="1"/>
    <col min="53" max="53" width="12.5" style="21" bestFit="1" customWidth="1"/>
    <col min="54" max="16384" width="8.6640625" style="21"/>
  </cols>
  <sheetData>
    <row r="1" spans="1:53" ht="15" x14ac:dyDescent="0.2">
      <c r="AG1" s="10" t="s">
        <v>23</v>
      </c>
      <c r="AK1" s="10" t="s">
        <v>23</v>
      </c>
      <c r="AO1" s="10" t="s">
        <v>23</v>
      </c>
      <c r="AS1" s="10" t="s">
        <v>23</v>
      </c>
      <c r="AW1" s="10" t="s">
        <v>23</v>
      </c>
      <c r="BA1" s="22"/>
    </row>
    <row r="2" spans="1:53" ht="15" x14ac:dyDescent="0.15">
      <c r="A2" s="45" t="s">
        <v>24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10"/>
      <c r="AG2" s="56" t="s">
        <v>1</v>
      </c>
      <c r="AH2" s="57"/>
      <c r="AI2" s="58"/>
      <c r="AJ2" s="26"/>
      <c r="AK2" s="56" t="s">
        <v>2</v>
      </c>
      <c r="AL2" s="57"/>
      <c r="AM2" s="58"/>
      <c r="AN2" s="26"/>
      <c r="AO2" s="56" t="s">
        <v>10</v>
      </c>
      <c r="AP2" s="57"/>
      <c r="AQ2" s="58"/>
      <c r="AS2" s="27" t="s">
        <v>39</v>
      </c>
      <c r="AW2" s="55" t="s">
        <v>35</v>
      </c>
      <c r="BA2" s="22"/>
    </row>
    <row r="3" spans="1:53" ht="15" x14ac:dyDescent="0.2">
      <c r="A3" s="45"/>
      <c r="B3" s="62" t="s">
        <v>4</v>
      </c>
      <c r="C3" s="63"/>
      <c r="D3" s="63"/>
      <c r="E3" s="63"/>
      <c r="F3" s="63"/>
      <c r="G3" s="63"/>
      <c r="H3" s="63"/>
      <c r="I3" s="63"/>
      <c r="J3" s="63"/>
      <c r="K3" s="64"/>
      <c r="L3" s="62" t="s">
        <v>5</v>
      </c>
      <c r="M3" s="63"/>
      <c r="N3" s="63"/>
      <c r="O3" s="63"/>
      <c r="P3" s="63"/>
      <c r="Q3" s="63"/>
      <c r="R3" s="63"/>
      <c r="S3" s="63"/>
      <c r="T3" s="63"/>
      <c r="U3" s="64"/>
      <c r="V3" s="62" t="s">
        <v>6</v>
      </c>
      <c r="W3" s="63"/>
      <c r="X3" s="63"/>
      <c r="Y3" s="63"/>
      <c r="Z3" s="63"/>
      <c r="AA3" s="63"/>
      <c r="AB3" s="63"/>
      <c r="AC3" s="63"/>
      <c r="AD3" s="63"/>
      <c r="AE3" s="64"/>
      <c r="AF3" s="10"/>
      <c r="AG3" s="28" t="s">
        <v>15</v>
      </c>
      <c r="AH3" s="29" t="s">
        <v>3</v>
      </c>
      <c r="AI3" s="30" t="s">
        <v>0</v>
      </c>
      <c r="AK3" s="28" t="s">
        <v>15</v>
      </c>
      <c r="AL3" s="3" t="s">
        <v>3</v>
      </c>
      <c r="AM3" s="30" t="s">
        <v>0</v>
      </c>
      <c r="AO3" s="28" t="s">
        <v>15</v>
      </c>
      <c r="AP3" s="29" t="s">
        <v>3</v>
      </c>
      <c r="AQ3" s="30" t="s">
        <v>0</v>
      </c>
      <c r="AS3" s="1" t="s">
        <v>18</v>
      </c>
      <c r="AT3" s="2" t="s">
        <v>17</v>
      </c>
      <c r="AU3" s="3" t="s">
        <v>14</v>
      </c>
      <c r="AW3" s="1"/>
      <c r="AX3" s="2" t="s">
        <v>16</v>
      </c>
      <c r="AY3" s="3" t="s">
        <v>19</v>
      </c>
      <c r="BA3" s="22"/>
    </row>
    <row r="4" spans="1:53" ht="15" x14ac:dyDescent="0.2">
      <c r="A4" s="45" t="s">
        <v>11</v>
      </c>
      <c r="B4" s="47">
        <v>28.7</v>
      </c>
      <c r="C4" s="48">
        <v>34.5</v>
      </c>
      <c r="D4" s="48">
        <v>27.8</v>
      </c>
      <c r="E4" s="48">
        <v>30.3</v>
      </c>
      <c r="F4" s="48">
        <v>27.6</v>
      </c>
      <c r="G4" s="48">
        <v>28.7</v>
      </c>
      <c r="H4" s="48">
        <v>34.700000000000003</v>
      </c>
      <c r="I4" s="48">
        <v>33.9</v>
      </c>
      <c r="J4" s="48">
        <v>32.9</v>
      </c>
      <c r="K4" s="49">
        <v>31.7</v>
      </c>
      <c r="L4" s="47">
        <v>28.1</v>
      </c>
      <c r="M4" s="48">
        <v>30.5</v>
      </c>
      <c r="N4" s="48">
        <v>26.9</v>
      </c>
      <c r="O4" s="48">
        <v>29.2</v>
      </c>
      <c r="P4" s="48">
        <v>33.700000000000003</v>
      </c>
      <c r="Q4" s="48">
        <v>32.200000000000003</v>
      </c>
      <c r="R4" s="48">
        <v>34.200000000000003</v>
      </c>
      <c r="S4" s="48">
        <v>32.200000000000003</v>
      </c>
      <c r="T4" s="48">
        <v>32.799999999999997</v>
      </c>
      <c r="U4" s="49">
        <v>28.7</v>
      </c>
      <c r="V4" s="47">
        <v>30</v>
      </c>
      <c r="W4" s="48">
        <v>31.5</v>
      </c>
      <c r="X4" s="48">
        <v>32</v>
      </c>
      <c r="Y4" s="48">
        <v>36.700000000000003</v>
      </c>
      <c r="Z4" s="48">
        <v>32.299999999999997</v>
      </c>
      <c r="AA4" s="48">
        <v>30.2</v>
      </c>
      <c r="AB4" s="48">
        <v>27.5</v>
      </c>
      <c r="AC4" s="48">
        <v>30.5</v>
      </c>
      <c r="AD4" s="48">
        <v>33.5</v>
      </c>
      <c r="AE4" s="49">
        <v>29.3</v>
      </c>
      <c r="AF4" s="10"/>
      <c r="AG4" s="7">
        <v>0</v>
      </c>
      <c r="AH4" s="31">
        <f>AVERAGE(B4:K4)</f>
        <v>31.080000000000002</v>
      </c>
      <c r="AI4" s="32">
        <f>STDEV(B4:K4)/SQRT(COUNT(B4:K4))</f>
        <v>0.88979398364640183</v>
      </c>
      <c r="AJ4" s="26"/>
      <c r="AK4" s="8">
        <v>0</v>
      </c>
      <c r="AL4" s="33">
        <f>AVERAGE(L4:U4)</f>
        <v>30.85</v>
      </c>
      <c r="AM4" s="32">
        <f>STDEV(L4:U4)/SQRT(COUNT(L4:U4))</f>
        <v>0.79878379775478414</v>
      </c>
      <c r="AN4" s="26"/>
      <c r="AO4" s="7">
        <v>0</v>
      </c>
      <c r="AP4" s="31">
        <f>AVERAGE(V4:AE4)</f>
        <v>31.35</v>
      </c>
      <c r="AQ4" s="32">
        <f>STDEV(V4:AE4)/SQRT(COUNT(V4:AE4))</f>
        <v>0.7992009898781548</v>
      </c>
      <c r="AS4" s="8" t="s">
        <v>1</v>
      </c>
      <c r="AT4" s="12">
        <v>-5.2499999999999998E-2</v>
      </c>
      <c r="AU4" s="34">
        <v>0.79131439999999997</v>
      </c>
      <c r="AW4" s="8" t="s">
        <v>7</v>
      </c>
      <c r="AX4" s="35" t="s">
        <v>29</v>
      </c>
      <c r="AY4" s="36">
        <f>AT4-AT5</f>
        <v>1.4175</v>
      </c>
      <c r="BA4" s="37"/>
    </row>
    <row r="5" spans="1:53" ht="15" x14ac:dyDescent="0.2">
      <c r="A5" s="45" t="s">
        <v>12</v>
      </c>
      <c r="B5" s="50">
        <v>26.8</v>
      </c>
      <c r="C5" s="46">
        <v>36.200000000000003</v>
      </c>
      <c r="D5" s="46">
        <v>26.6</v>
      </c>
      <c r="E5" s="46">
        <v>30.4</v>
      </c>
      <c r="F5" s="46">
        <v>29.5</v>
      </c>
      <c r="G5" s="46">
        <v>28.6</v>
      </c>
      <c r="H5" s="46">
        <v>35.5</v>
      </c>
      <c r="I5" s="46">
        <v>34.299999999999997</v>
      </c>
      <c r="J5" s="46">
        <v>33.9</v>
      </c>
      <c r="K5" s="51">
        <v>32.299999999999997</v>
      </c>
      <c r="L5" s="50">
        <v>23.1</v>
      </c>
      <c r="M5" s="46">
        <v>23.8</v>
      </c>
      <c r="N5" s="46">
        <v>22.6</v>
      </c>
      <c r="O5" s="46">
        <v>23.2</v>
      </c>
      <c r="P5" s="46">
        <v>28.8</v>
      </c>
      <c r="Q5" s="46">
        <v>25</v>
      </c>
      <c r="R5" s="46">
        <v>26.2</v>
      </c>
      <c r="S5" s="46">
        <v>27.2</v>
      </c>
      <c r="T5" s="46">
        <v>25.8</v>
      </c>
      <c r="U5" s="51">
        <v>25.7</v>
      </c>
      <c r="V5" s="50">
        <v>26</v>
      </c>
      <c r="W5" s="46">
        <v>28</v>
      </c>
      <c r="X5" s="46">
        <v>28.4</v>
      </c>
      <c r="Y5" s="46">
        <v>30.8</v>
      </c>
      <c r="Z5" s="46">
        <v>27.4</v>
      </c>
      <c r="AA5" s="46">
        <v>27.1</v>
      </c>
      <c r="AB5" s="46">
        <v>26.3</v>
      </c>
      <c r="AC5" s="46">
        <v>24</v>
      </c>
      <c r="AD5" s="46">
        <v>27.2</v>
      </c>
      <c r="AE5" s="51">
        <v>26.2</v>
      </c>
      <c r="AF5" s="10"/>
      <c r="AG5" s="7">
        <v>2</v>
      </c>
      <c r="AH5" s="33">
        <f>AVERAGE(B5:K5)</f>
        <v>31.409999999999997</v>
      </c>
      <c r="AI5" s="32">
        <f>STDEV(B5:K5)/SQRT(COUNT(B5:K5))</f>
        <v>1.1153923076657875</v>
      </c>
      <c r="AJ5" s="26"/>
      <c r="AK5" s="8">
        <v>2</v>
      </c>
      <c r="AL5" s="24">
        <f>AVERAGE(L5:U5)</f>
        <v>25.139999999999997</v>
      </c>
      <c r="AM5" s="25">
        <f>STDEV(L5:U5)/SQRT(COUNT(L5:U5))</f>
        <v>0.62985007034302298</v>
      </c>
      <c r="AN5" s="26"/>
      <c r="AO5" s="7">
        <v>2</v>
      </c>
      <c r="AP5" s="33">
        <f>AVERAGE(V5:AE5)</f>
        <v>27.139999999999997</v>
      </c>
      <c r="AQ5" s="32">
        <f>STDEV(V5:AE5)/SQRT(COUNT(V5:AE5))</f>
        <v>0.56316565551847664</v>
      </c>
      <c r="AS5" s="8" t="s">
        <v>2</v>
      </c>
      <c r="AT5" s="12">
        <v>-1.47</v>
      </c>
      <c r="AU5" s="36" t="s">
        <v>30</v>
      </c>
      <c r="AW5" s="8" t="s">
        <v>8</v>
      </c>
      <c r="AX5" s="12">
        <v>2.9999999999999997E-4</v>
      </c>
      <c r="AY5" s="36">
        <f>AT4-AT6</f>
        <v>1.1575</v>
      </c>
      <c r="BA5" s="22"/>
    </row>
    <row r="6" spans="1:53" ht="15" x14ac:dyDescent="0.2">
      <c r="A6" s="45" t="s">
        <v>13</v>
      </c>
      <c r="B6" s="52">
        <v>27.5</v>
      </c>
      <c r="C6" s="53">
        <v>35.5</v>
      </c>
      <c r="D6" s="53">
        <v>27.1</v>
      </c>
      <c r="E6" s="53">
        <v>29</v>
      </c>
      <c r="F6" s="53">
        <v>28.4</v>
      </c>
      <c r="G6" s="53">
        <v>31.8</v>
      </c>
      <c r="H6" s="53">
        <v>34</v>
      </c>
      <c r="I6" s="53">
        <v>29.2</v>
      </c>
      <c r="J6" s="53">
        <v>33</v>
      </c>
      <c r="K6" s="54">
        <v>33.200000000000003</v>
      </c>
      <c r="L6" s="52">
        <v>25.3</v>
      </c>
      <c r="M6" s="53">
        <v>24.2</v>
      </c>
      <c r="N6" s="53">
        <v>21.9</v>
      </c>
      <c r="O6" s="53">
        <v>24.9</v>
      </c>
      <c r="P6" s="53">
        <v>26</v>
      </c>
      <c r="Q6" s="53">
        <v>25.4</v>
      </c>
      <c r="R6" s="53">
        <v>24.2</v>
      </c>
      <c r="S6" s="53">
        <v>28.6</v>
      </c>
      <c r="T6" s="53">
        <v>24.6</v>
      </c>
      <c r="U6" s="54">
        <v>24.6</v>
      </c>
      <c r="V6" s="52">
        <v>25.6</v>
      </c>
      <c r="W6" s="53">
        <v>27.3</v>
      </c>
      <c r="X6" s="53">
        <v>27.7</v>
      </c>
      <c r="Y6" s="53">
        <v>25.3</v>
      </c>
      <c r="Z6" s="53">
        <v>26.7</v>
      </c>
      <c r="AA6" s="53">
        <v>27</v>
      </c>
      <c r="AB6" s="53">
        <v>26.4</v>
      </c>
      <c r="AC6" s="53">
        <v>26.3</v>
      </c>
      <c r="AD6" s="53">
        <v>27</v>
      </c>
      <c r="AE6" s="54">
        <v>25.8</v>
      </c>
      <c r="AF6" s="10"/>
      <c r="AG6" s="16">
        <v>4</v>
      </c>
      <c r="AH6" s="24">
        <f>AVERAGE(B6:K6)</f>
        <v>30.869999999999997</v>
      </c>
      <c r="AI6" s="25">
        <f>STDEV(B6:K6)/SQRT(COUNT(B6:K6))</f>
        <v>0.94293277714915735</v>
      </c>
      <c r="AJ6" s="26"/>
      <c r="AK6" s="17">
        <v>4</v>
      </c>
      <c r="AL6" s="38">
        <f>AVERAGE(L6:U6)</f>
        <v>24.97</v>
      </c>
      <c r="AM6" s="39">
        <f>STDEV(L6:U6)/SQRT(COUNT(L6:U6))</f>
        <v>0.53146547917579345</v>
      </c>
      <c r="AN6" s="26"/>
      <c r="AO6" s="16">
        <v>4</v>
      </c>
      <c r="AP6" s="24">
        <f>AVERAGE(V6:AE6)</f>
        <v>26.51</v>
      </c>
      <c r="AQ6" s="25">
        <f>STDEV(V6:AE6)/SQRT(COUNT(V6:AE6))</f>
        <v>0.24515301344262508</v>
      </c>
      <c r="AS6" s="17" t="s">
        <v>10</v>
      </c>
      <c r="AT6" s="18">
        <v>-1.21</v>
      </c>
      <c r="AU6" s="40" t="s">
        <v>31</v>
      </c>
      <c r="AW6" s="17" t="s">
        <v>9</v>
      </c>
      <c r="AX6" s="18">
        <v>0.62309999999999999</v>
      </c>
      <c r="AY6" s="40">
        <f>AT5-AT6</f>
        <v>-0.26</v>
      </c>
      <c r="BA6" s="22"/>
    </row>
    <row r="7" spans="1:53" ht="15" x14ac:dyDescent="0.2">
      <c r="A7" s="2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BA7" s="22"/>
    </row>
    <row r="8" spans="1:53" ht="15" x14ac:dyDescent="0.2">
      <c r="A8" s="23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 t="s">
        <v>25</v>
      </c>
      <c r="AK8" s="10" t="s">
        <v>25</v>
      </c>
      <c r="AO8" s="10" t="s">
        <v>25</v>
      </c>
      <c r="AS8" s="10" t="s">
        <v>25</v>
      </c>
      <c r="AW8" s="10" t="s">
        <v>25</v>
      </c>
      <c r="BA8" s="22"/>
    </row>
    <row r="9" spans="1:53" ht="15" x14ac:dyDescent="0.15">
      <c r="A9" s="23" t="s">
        <v>26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56" t="s">
        <v>1</v>
      </c>
      <c r="AH9" s="57"/>
      <c r="AI9" s="58"/>
      <c r="AJ9" s="26"/>
      <c r="AK9" s="56" t="s">
        <v>2</v>
      </c>
      <c r="AL9" s="57"/>
      <c r="AM9" s="58"/>
      <c r="AN9" s="26"/>
      <c r="AO9" s="56" t="s">
        <v>10</v>
      </c>
      <c r="AP9" s="57"/>
      <c r="AQ9" s="58"/>
      <c r="AS9" s="27" t="s">
        <v>38</v>
      </c>
      <c r="AT9" s="27"/>
      <c r="AU9" s="27"/>
      <c r="AV9" s="27"/>
      <c r="AW9" s="27" t="s">
        <v>36</v>
      </c>
      <c r="BA9" s="22"/>
    </row>
    <row r="10" spans="1:53" ht="15" x14ac:dyDescent="0.2">
      <c r="A10" s="23"/>
      <c r="B10" s="59" t="s">
        <v>4</v>
      </c>
      <c r="C10" s="60"/>
      <c r="D10" s="60"/>
      <c r="E10" s="60"/>
      <c r="F10" s="60"/>
      <c r="G10" s="60"/>
      <c r="H10" s="60"/>
      <c r="I10" s="60"/>
      <c r="J10" s="60"/>
      <c r="K10" s="61"/>
      <c r="L10" s="59" t="s">
        <v>5</v>
      </c>
      <c r="M10" s="60"/>
      <c r="N10" s="60"/>
      <c r="O10" s="60"/>
      <c r="P10" s="60"/>
      <c r="Q10" s="60"/>
      <c r="R10" s="60"/>
      <c r="S10" s="60"/>
      <c r="T10" s="60"/>
      <c r="U10" s="61"/>
      <c r="V10" s="59" t="s">
        <v>6</v>
      </c>
      <c r="W10" s="60"/>
      <c r="X10" s="60"/>
      <c r="Y10" s="60"/>
      <c r="Z10" s="60"/>
      <c r="AA10" s="60"/>
      <c r="AB10" s="60"/>
      <c r="AC10" s="60"/>
      <c r="AD10" s="60"/>
      <c r="AE10" s="61"/>
      <c r="AF10" s="10"/>
      <c r="AG10" s="28" t="s">
        <v>15</v>
      </c>
      <c r="AH10" s="29" t="s">
        <v>3</v>
      </c>
      <c r="AI10" s="30" t="s">
        <v>0</v>
      </c>
      <c r="AK10" s="28" t="s">
        <v>15</v>
      </c>
      <c r="AL10" s="3" t="s">
        <v>3</v>
      </c>
      <c r="AM10" s="30" t="s">
        <v>0</v>
      </c>
      <c r="AO10" s="28" t="s">
        <v>15</v>
      </c>
      <c r="AP10" s="29" t="s">
        <v>3</v>
      </c>
      <c r="AQ10" s="30" t="s">
        <v>0</v>
      </c>
      <c r="AS10" s="1" t="s">
        <v>18</v>
      </c>
      <c r="AT10" s="41" t="s">
        <v>22</v>
      </c>
      <c r="AU10" s="3" t="s">
        <v>14</v>
      </c>
      <c r="AW10" s="1"/>
      <c r="AX10" s="2" t="s">
        <v>16</v>
      </c>
      <c r="AY10" s="19" t="s">
        <v>21</v>
      </c>
      <c r="BA10" s="22"/>
    </row>
    <row r="11" spans="1:53" ht="15" x14ac:dyDescent="0.2">
      <c r="A11" s="23" t="s">
        <v>11</v>
      </c>
      <c r="B11" s="4">
        <v>23.758990000000001</v>
      </c>
      <c r="C11" s="5">
        <v>30.757380000000001</v>
      </c>
      <c r="D11" s="5">
        <v>33.468069999999997</v>
      </c>
      <c r="E11" s="5">
        <v>27.967130000000001</v>
      </c>
      <c r="F11" s="5">
        <v>20.197209999999998</v>
      </c>
      <c r="G11" s="5">
        <v>21.016480000000001</v>
      </c>
      <c r="H11" s="5">
        <v>43.060220000000001</v>
      </c>
      <c r="I11" s="5">
        <v>23.862819999999999</v>
      </c>
      <c r="J11" s="5">
        <v>24.256710000000002</v>
      </c>
      <c r="K11" s="6">
        <v>26.70025</v>
      </c>
      <c r="L11" s="4">
        <v>26.903549999999999</v>
      </c>
      <c r="M11" s="5">
        <v>23.87668</v>
      </c>
      <c r="N11" s="5">
        <v>17.874040000000001</v>
      </c>
      <c r="O11" s="5">
        <v>17.624790000000001</v>
      </c>
      <c r="P11" s="5">
        <v>35.799900000000001</v>
      </c>
      <c r="Q11" s="5">
        <v>30.078240000000001</v>
      </c>
      <c r="R11" s="5">
        <v>30.074539999999999</v>
      </c>
      <c r="S11" s="5">
        <v>31.420020000000001</v>
      </c>
      <c r="T11" s="5">
        <v>37.254899999999999</v>
      </c>
      <c r="U11" s="6">
        <v>31.26294</v>
      </c>
      <c r="V11" s="4">
        <v>16.678899999999999</v>
      </c>
      <c r="W11" s="5">
        <v>20.380800000000001</v>
      </c>
      <c r="X11" s="5">
        <v>23.126999999999999</v>
      </c>
      <c r="Y11" s="5">
        <v>31.153099999999998</v>
      </c>
      <c r="Z11" s="5">
        <v>35.285499999999999</v>
      </c>
      <c r="AA11" s="5">
        <v>29.4422</v>
      </c>
      <c r="AB11" s="5">
        <v>28.085000000000001</v>
      </c>
      <c r="AC11" s="5">
        <v>29.9314</v>
      </c>
      <c r="AD11" s="5">
        <v>37.736899999999999</v>
      </c>
      <c r="AE11" s="6">
        <v>29.531500000000001</v>
      </c>
      <c r="AF11" s="10"/>
      <c r="AG11" s="7">
        <v>0</v>
      </c>
      <c r="AH11" s="31">
        <f>AVERAGE(B11:K11)</f>
        <v>27.504525999999998</v>
      </c>
      <c r="AI11" s="32">
        <f>STDEV(B11:K11)/SQRT(COUNT(B11:K11))</f>
        <v>2.166195778731411</v>
      </c>
      <c r="AJ11" s="26"/>
      <c r="AK11" s="8">
        <v>0</v>
      </c>
      <c r="AL11" s="33">
        <f>AVERAGE(L11:U11)</f>
        <v>28.21696</v>
      </c>
      <c r="AM11" s="32">
        <f>STDEV(L11:U11)/SQRT(COUNT(L11:U11))</f>
        <v>2.122291812713061</v>
      </c>
      <c r="AN11" s="26"/>
      <c r="AO11" s="7">
        <v>0</v>
      </c>
      <c r="AP11" s="31">
        <f>AVERAGE(V11:AE11)</f>
        <v>28.13523</v>
      </c>
      <c r="AQ11" s="32">
        <f>STDEV(V11:AE11)/SQRT(COUNT(V11:AE11))</f>
        <v>2.0433455868066477</v>
      </c>
      <c r="AS11" s="8" t="s">
        <v>1</v>
      </c>
      <c r="AT11" s="12">
        <v>-6.2656829999999997E-2</v>
      </c>
      <c r="AU11" s="34">
        <v>3.6666410000000003E-2</v>
      </c>
      <c r="AW11" s="8" t="s">
        <v>7</v>
      </c>
      <c r="AX11" s="42" t="s">
        <v>32</v>
      </c>
      <c r="AY11" s="36">
        <f>AT11-AT12</f>
        <v>0.23328249000000001</v>
      </c>
      <c r="BA11" s="22"/>
    </row>
    <row r="12" spans="1:53" ht="15" x14ac:dyDescent="0.2">
      <c r="A12" s="23" t="s">
        <v>12</v>
      </c>
      <c r="B12" s="9">
        <v>18.6677</v>
      </c>
      <c r="C12" s="10">
        <v>26.744199999999999</v>
      </c>
      <c r="D12" s="10">
        <v>23.082599999999999</v>
      </c>
      <c r="E12" s="10">
        <v>27.296399999999998</v>
      </c>
      <c r="F12" s="10">
        <v>22.4588</v>
      </c>
      <c r="G12" s="10">
        <v>23.931000000000001</v>
      </c>
      <c r="H12" s="10">
        <v>27.596599999999999</v>
      </c>
      <c r="I12" s="10">
        <v>29.3353</v>
      </c>
      <c r="J12" s="10">
        <v>31.277000000000001</v>
      </c>
      <c r="K12" s="11">
        <v>26.170999999999999</v>
      </c>
      <c r="L12" s="9">
        <v>14.547800000000001</v>
      </c>
      <c r="M12" s="10">
        <v>18.0763</v>
      </c>
      <c r="N12" s="10">
        <v>12.832100000000001</v>
      </c>
      <c r="O12" s="10">
        <v>11.590999999999999</v>
      </c>
      <c r="P12" s="10">
        <v>13.916600000000001</v>
      </c>
      <c r="Q12" s="10">
        <v>18.6982</v>
      </c>
      <c r="R12" s="10">
        <v>17.185700000000001</v>
      </c>
      <c r="S12" s="10">
        <v>12.1234</v>
      </c>
      <c r="T12" s="10">
        <v>16.142499999999998</v>
      </c>
      <c r="U12" s="11">
        <v>12.228999999999999</v>
      </c>
      <c r="V12" s="9">
        <v>14.441800000000001</v>
      </c>
      <c r="W12" s="10">
        <v>20.6248</v>
      </c>
      <c r="X12" s="10">
        <v>18.6768</v>
      </c>
      <c r="Y12" s="10">
        <v>26.841899999999999</v>
      </c>
      <c r="Z12" s="10">
        <v>16.697199999999999</v>
      </c>
      <c r="AA12" s="10">
        <v>17.972999999999999</v>
      </c>
      <c r="AB12" s="10">
        <v>15.062799999999999</v>
      </c>
      <c r="AC12" s="10">
        <v>13.3277</v>
      </c>
      <c r="AD12" s="10">
        <v>16.788599999999999</v>
      </c>
      <c r="AE12" s="11">
        <v>10.088200000000001</v>
      </c>
      <c r="AF12" s="10"/>
      <c r="AG12" s="7">
        <v>2</v>
      </c>
      <c r="AH12" s="33">
        <f>AVERAGE(B12:K12)</f>
        <v>25.656059999999997</v>
      </c>
      <c r="AI12" s="32">
        <f>STDEV(B12:K12)/SQRT(COUNT(B12:K12))</f>
        <v>1.1628297453673624</v>
      </c>
      <c r="AJ12" s="26"/>
      <c r="AK12" s="8">
        <v>2</v>
      </c>
      <c r="AL12" s="24">
        <f>AVERAGE(L12:U12)</f>
        <v>14.734260000000001</v>
      </c>
      <c r="AM12" s="25">
        <f>STDEV(L12:U12)/SQRT(COUNT(L12:U12))</f>
        <v>0.83112573299377912</v>
      </c>
      <c r="AN12" s="26"/>
      <c r="AO12" s="7">
        <v>2</v>
      </c>
      <c r="AP12" s="33">
        <f>AVERAGE(V12:AE12)</f>
        <v>17.05228</v>
      </c>
      <c r="AQ12" s="32">
        <f>STDEV(V12:AE12)/SQRT(COUNT(V12:AE12))</f>
        <v>1.4353687149842582</v>
      </c>
      <c r="AS12" s="8" t="s">
        <v>2</v>
      </c>
      <c r="AT12" s="12">
        <v>-0.29593932000000001</v>
      </c>
      <c r="AU12" s="36" t="s">
        <v>33</v>
      </c>
      <c r="AW12" s="8" t="s">
        <v>8</v>
      </c>
      <c r="AX12" s="12">
        <v>5.5493130000000002E-3</v>
      </c>
      <c r="AY12" s="36">
        <f>AT11-AT13</f>
        <v>0.14138434</v>
      </c>
      <c r="BA12" s="22"/>
    </row>
    <row r="13" spans="1:53" ht="15" x14ac:dyDescent="0.2">
      <c r="A13" s="23" t="s">
        <v>13</v>
      </c>
      <c r="B13" s="13">
        <v>18.928000000000001</v>
      </c>
      <c r="C13" s="14">
        <v>27.988600000000002</v>
      </c>
      <c r="D13" s="14">
        <v>21.6479</v>
      </c>
      <c r="E13" s="14">
        <v>28.401</v>
      </c>
      <c r="F13" s="14">
        <v>13.111800000000001</v>
      </c>
      <c r="G13" s="14">
        <v>14.7143</v>
      </c>
      <c r="H13" s="14">
        <v>27.229800000000001</v>
      </c>
      <c r="I13" s="14">
        <v>24.5626</v>
      </c>
      <c r="J13" s="14">
        <v>24.6753</v>
      </c>
      <c r="K13" s="15">
        <v>26.5319</v>
      </c>
      <c r="L13" s="13">
        <v>11.088800000000001</v>
      </c>
      <c r="M13" s="14">
        <v>11.156499999999999</v>
      </c>
      <c r="N13" s="14">
        <v>10.804600000000001</v>
      </c>
      <c r="O13" s="14">
        <v>11.7</v>
      </c>
      <c r="P13" s="14">
        <v>12.160600000000001</v>
      </c>
      <c r="Q13" s="14">
        <v>11.141999999999999</v>
      </c>
      <c r="R13" s="14">
        <v>7.08528</v>
      </c>
      <c r="S13" s="14">
        <v>18.1754</v>
      </c>
      <c r="T13" s="14">
        <v>11.1477</v>
      </c>
      <c r="U13" s="15">
        <v>6.3406500000000001</v>
      </c>
      <c r="V13" s="13">
        <v>14.2182</v>
      </c>
      <c r="W13" s="14">
        <v>17.6098</v>
      </c>
      <c r="X13" s="14">
        <v>21.341899999999999</v>
      </c>
      <c r="Y13" s="14">
        <v>6.4908700000000001</v>
      </c>
      <c r="Z13" s="14">
        <v>15.474</v>
      </c>
      <c r="AA13" s="14">
        <v>17.631799999999998</v>
      </c>
      <c r="AB13" s="14">
        <v>20.378799999999998</v>
      </c>
      <c r="AC13" s="14">
        <v>15.4255</v>
      </c>
      <c r="AD13" s="14">
        <v>16.127800000000001</v>
      </c>
      <c r="AE13" s="15">
        <v>8.9569600000000005</v>
      </c>
      <c r="AF13" s="10"/>
      <c r="AG13" s="16">
        <v>4</v>
      </c>
      <c r="AH13" s="24">
        <f>AVERAGE(B13:K13)</f>
        <v>22.779119999999999</v>
      </c>
      <c r="AI13" s="25">
        <f>STDEV(B13:K13)/SQRT(COUNT(B13:K13))</f>
        <v>1.7449024418956263</v>
      </c>
      <c r="AJ13" s="26"/>
      <c r="AK13" s="17">
        <v>4</v>
      </c>
      <c r="AL13" s="38">
        <f>AVERAGE(L13:U13)</f>
        <v>11.080152999999999</v>
      </c>
      <c r="AM13" s="39">
        <f>STDEV(L13:U13)/SQRT(COUNT(L13:U13))</f>
        <v>1.0022542687296394</v>
      </c>
      <c r="AN13" s="26"/>
      <c r="AO13" s="16">
        <v>4</v>
      </c>
      <c r="AP13" s="24">
        <f>AVERAGE(V13:AE13)</f>
        <v>15.365563000000003</v>
      </c>
      <c r="AQ13" s="25">
        <f>STDEV(V13:AE13)/SQRT(COUNT(V13:AE13))</f>
        <v>1.4634994035940376</v>
      </c>
      <c r="AS13" s="17" t="s">
        <v>10</v>
      </c>
      <c r="AT13" s="18">
        <v>-0.20404116999999999</v>
      </c>
      <c r="AU13" s="40" t="s">
        <v>34</v>
      </c>
      <c r="AW13" s="17" t="s">
        <v>9</v>
      </c>
      <c r="AX13" s="18">
        <v>0.16137480000000001</v>
      </c>
      <c r="AY13" s="40">
        <f>AT12-AT13</f>
        <v>-9.1898150000000012E-2</v>
      </c>
      <c r="BA13" s="22"/>
    </row>
    <row r="14" spans="1:53" ht="15" x14ac:dyDescent="0.2">
      <c r="A14" s="23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BA14" s="22"/>
    </row>
    <row r="15" spans="1:53" ht="15" x14ac:dyDescent="0.2">
      <c r="A15" s="23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 t="s">
        <v>27</v>
      </c>
      <c r="AK15" s="10" t="s">
        <v>27</v>
      </c>
      <c r="AO15" s="10" t="s">
        <v>27</v>
      </c>
      <c r="AS15" s="10" t="s">
        <v>27</v>
      </c>
      <c r="AW15" s="10" t="s">
        <v>27</v>
      </c>
      <c r="BA15" s="22"/>
    </row>
    <row r="16" spans="1:53" ht="15" x14ac:dyDescent="0.15">
      <c r="A16" s="23" t="s">
        <v>28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56" t="s">
        <v>1</v>
      </c>
      <c r="AH16" s="57"/>
      <c r="AI16" s="58"/>
      <c r="AJ16" s="26"/>
      <c r="AK16" s="56" t="s">
        <v>2</v>
      </c>
      <c r="AL16" s="57"/>
      <c r="AM16" s="58"/>
      <c r="AN16" s="26"/>
      <c r="AO16" s="56" t="s">
        <v>10</v>
      </c>
      <c r="AP16" s="57"/>
      <c r="AQ16" s="58"/>
      <c r="AS16" s="27" t="s">
        <v>38</v>
      </c>
      <c r="AT16" s="27"/>
      <c r="AU16" s="27"/>
      <c r="AV16" s="27"/>
      <c r="AW16" s="27" t="s">
        <v>37</v>
      </c>
      <c r="BA16" s="22"/>
    </row>
    <row r="17" spans="1:53" ht="15" x14ac:dyDescent="0.2">
      <c r="A17" s="23"/>
      <c r="B17" s="59" t="s">
        <v>4</v>
      </c>
      <c r="C17" s="60"/>
      <c r="D17" s="60"/>
      <c r="E17" s="60"/>
      <c r="F17" s="60"/>
      <c r="G17" s="60"/>
      <c r="H17" s="60"/>
      <c r="I17" s="60"/>
      <c r="J17" s="60"/>
      <c r="K17" s="61"/>
      <c r="L17" s="59" t="s">
        <v>5</v>
      </c>
      <c r="M17" s="60"/>
      <c r="N17" s="60"/>
      <c r="O17" s="60"/>
      <c r="P17" s="60"/>
      <c r="Q17" s="60"/>
      <c r="R17" s="60"/>
      <c r="S17" s="60"/>
      <c r="T17" s="60"/>
      <c r="U17" s="61"/>
      <c r="V17" s="59" t="s">
        <v>6</v>
      </c>
      <c r="W17" s="60"/>
      <c r="X17" s="60"/>
      <c r="Y17" s="60"/>
      <c r="Z17" s="60"/>
      <c r="AA17" s="60"/>
      <c r="AB17" s="60"/>
      <c r="AC17" s="60"/>
      <c r="AD17" s="60"/>
      <c r="AE17" s="61"/>
      <c r="AF17" s="10"/>
      <c r="AG17" s="28" t="s">
        <v>15</v>
      </c>
      <c r="AH17" s="29" t="s">
        <v>3</v>
      </c>
      <c r="AI17" s="30" t="s">
        <v>0</v>
      </c>
      <c r="AK17" s="28" t="s">
        <v>15</v>
      </c>
      <c r="AL17" s="3" t="s">
        <v>3</v>
      </c>
      <c r="AM17" s="30" t="s">
        <v>0</v>
      </c>
      <c r="AO17" s="28" t="s">
        <v>15</v>
      </c>
      <c r="AP17" s="29" t="s">
        <v>3</v>
      </c>
      <c r="AQ17" s="30" t="s">
        <v>0</v>
      </c>
      <c r="AS17" s="1" t="s">
        <v>18</v>
      </c>
      <c r="AT17" s="41" t="s">
        <v>22</v>
      </c>
      <c r="AU17" s="3" t="s">
        <v>14</v>
      </c>
      <c r="AW17" s="1"/>
      <c r="AX17" s="2" t="s">
        <v>16</v>
      </c>
      <c r="AY17" s="19" t="s">
        <v>20</v>
      </c>
      <c r="BA17" s="22"/>
    </row>
    <row r="18" spans="1:53" ht="15" x14ac:dyDescent="0.2">
      <c r="A18" s="23" t="s">
        <v>11</v>
      </c>
      <c r="B18" s="4">
        <v>76.241010000000003</v>
      </c>
      <c r="C18" s="5">
        <v>69.242620000000002</v>
      </c>
      <c r="D18" s="5">
        <v>66.531930000000003</v>
      </c>
      <c r="E18" s="5">
        <v>72.032870000000003</v>
      </c>
      <c r="F18" s="5">
        <v>79.802790000000002</v>
      </c>
      <c r="G18" s="5">
        <v>78.983519999999999</v>
      </c>
      <c r="H18" s="5">
        <v>56.939779999999999</v>
      </c>
      <c r="I18" s="5">
        <v>76.137180000000001</v>
      </c>
      <c r="J18" s="5">
        <v>75.743290000000002</v>
      </c>
      <c r="K18" s="6">
        <v>73.299750000000003</v>
      </c>
      <c r="L18" s="4">
        <v>73.096450000000004</v>
      </c>
      <c r="M18" s="5">
        <v>76.123320000000007</v>
      </c>
      <c r="N18" s="5">
        <v>82.125960000000006</v>
      </c>
      <c r="O18" s="5">
        <v>82.375219999999999</v>
      </c>
      <c r="P18" s="5">
        <v>64.200100000000006</v>
      </c>
      <c r="Q18" s="5">
        <v>69.921760000000006</v>
      </c>
      <c r="R18" s="5">
        <v>69.925460000000001</v>
      </c>
      <c r="S18" s="5">
        <v>68.579980000000006</v>
      </c>
      <c r="T18" s="5">
        <v>62.745100000000001</v>
      </c>
      <c r="U18" s="6">
        <v>68.73706</v>
      </c>
      <c r="V18" s="4">
        <v>83.321100000000001</v>
      </c>
      <c r="W18" s="5">
        <v>79.619200000000006</v>
      </c>
      <c r="X18" s="5">
        <v>76.873000000000005</v>
      </c>
      <c r="Y18" s="5">
        <v>68.846900000000005</v>
      </c>
      <c r="Z18" s="5">
        <v>64.714500000000001</v>
      </c>
      <c r="AA18" s="5">
        <v>70.5578</v>
      </c>
      <c r="AB18" s="5">
        <v>71.915000000000006</v>
      </c>
      <c r="AC18" s="5">
        <v>70.068600000000004</v>
      </c>
      <c r="AD18" s="5">
        <v>62.263100000000001</v>
      </c>
      <c r="AE18" s="6">
        <v>70.468500000000006</v>
      </c>
      <c r="AF18" s="10"/>
      <c r="AG18" s="7">
        <v>0</v>
      </c>
      <c r="AH18" s="31">
        <f>AVERAGE(B18:K18)</f>
        <v>72.495474000000002</v>
      </c>
      <c r="AI18" s="32">
        <f>STDEV(B18:K18)/SQRT(COUNT(B18:K18))</f>
        <v>2.1661957787314097</v>
      </c>
      <c r="AJ18" s="26"/>
      <c r="AK18" s="8">
        <v>0</v>
      </c>
      <c r="AL18" s="33">
        <f>AVERAGE(L18:U18)</f>
        <v>71.783040999999997</v>
      </c>
      <c r="AM18" s="32">
        <f>STDEV(L18:U18)/SQRT(COUNT(L18:U18))</f>
        <v>2.1222923672589133</v>
      </c>
      <c r="AN18" s="26"/>
      <c r="AO18" s="7">
        <v>0</v>
      </c>
      <c r="AP18" s="31">
        <f>AVERAGE(V18:AE18)</f>
        <v>71.864769999999993</v>
      </c>
      <c r="AQ18" s="32">
        <f>STDEV(V18:AE18)/SQRT(COUNT(V18:AE18))</f>
        <v>2.0433455868066521</v>
      </c>
      <c r="AS18" s="8" t="s">
        <v>1</v>
      </c>
      <c r="AT18" s="12">
        <v>6.2656829999999997E-2</v>
      </c>
      <c r="AU18" s="34">
        <v>3.6666410000000003E-2</v>
      </c>
      <c r="AW18" s="8" t="s">
        <v>7</v>
      </c>
      <c r="AX18" s="42" t="s">
        <v>32</v>
      </c>
      <c r="AY18" s="36">
        <f>AT18-AT19</f>
        <v>-0.23328249000000001</v>
      </c>
      <c r="AZ18" s="42"/>
      <c r="BA18" s="22"/>
    </row>
    <row r="19" spans="1:53" ht="15" x14ac:dyDescent="0.2">
      <c r="A19" s="23" t="s">
        <v>12</v>
      </c>
      <c r="B19" s="9">
        <v>81.332300000000004</v>
      </c>
      <c r="C19" s="10">
        <v>73.255799999999994</v>
      </c>
      <c r="D19" s="10">
        <v>76.917400000000001</v>
      </c>
      <c r="E19" s="10">
        <v>72.703599999999994</v>
      </c>
      <c r="F19" s="10">
        <v>77.541200000000003</v>
      </c>
      <c r="G19" s="10">
        <v>76.069000000000003</v>
      </c>
      <c r="H19" s="10">
        <v>72.403400000000005</v>
      </c>
      <c r="I19" s="10">
        <v>70.664699999999996</v>
      </c>
      <c r="J19" s="10">
        <v>68.722999999999999</v>
      </c>
      <c r="K19" s="11">
        <v>73.828999999999994</v>
      </c>
      <c r="L19" s="9">
        <v>85.452200000000005</v>
      </c>
      <c r="M19" s="10">
        <v>81.923699999999997</v>
      </c>
      <c r="N19" s="10">
        <v>87.167900000000003</v>
      </c>
      <c r="O19" s="10">
        <v>88.409000000000006</v>
      </c>
      <c r="P19" s="10">
        <v>86.083399999999997</v>
      </c>
      <c r="Q19" s="10">
        <v>81.3018</v>
      </c>
      <c r="R19" s="10">
        <v>82.814300000000003</v>
      </c>
      <c r="S19" s="10">
        <v>87.876599999999996</v>
      </c>
      <c r="T19" s="10">
        <v>83.857500000000002</v>
      </c>
      <c r="U19" s="11">
        <v>87.771000000000001</v>
      </c>
      <c r="V19" s="9">
        <v>85.558199999999999</v>
      </c>
      <c r="W19" s="10">
        <v>79.375200000000007</v>
      </c>
      <c r="X19" s="10">
        <v>81.3232</v>
      </c>
      <c r="Y19" s="10">
        <v>73.158100000000005</v>
      </c>
      <c r="Z19" s="10">
        <v>83.302800000000005</v>
      </c>
      <c r="AA19" s="10">
        <v>82.027000000000001</v>
      </c>
      <c r="AB19" s="10">
        <v>84.937200000000004</v>
      </c>
      <c r="AC19" s="10">
        <v>86.672300000000007</v>
      </c>
      <c r="AD19" s="10">
        <v>83.211399999999998</v>
      </c>
      <c r="AE19" s="11">
        <v>89.911799999999999</v>
      </c>
      <c r="AF19" s="10"/>
      <c r="AG19" s="7">
        <v>2</v>
      </c>
      <c r="AH19" s="33">
        <f>AVERAGE(B19:K19)</f>
        <v>74.343940000000003</v>
      </c>
      <c r="AI19" s="32">
        <f>STDEV(B19:K19)/SQRT(COUNT(B19:K19))</f>
        <v>1.1628297453673571</v>
      </c>
      <c r="AJ19" s="26"/>
      <c r="AK19" s="8">
        <v>2</v>
      </c>
      <c r="AL19" s="24">
        <f>AVERAGE(L19:U19)</f>
        <v>85.265739999999994</v>
      </c>
      <c r="AM19" s="25">
        <f>STDEV(L19:U19)/SQRT(COUNT(L19:U19))</f>
        <v>0.83112573299377801</v>
      </c>
      <c r="AN19" s="26"/>
      <c r="AO19" s="7">
        <v>2</v>
      </c>
      <c r="AP19" s="33">
        <f>AVERAGE(V19:AE19)</f>
        <v>82.947720000000004</v>
      </c>
      <c r="AQ19" s="32">
        <f>STDEV(V19:AE19)/SQRT(COUNT(V19:AE19))</f>
        <v>1.4353687149842562</v>
      </c>
      <c r="AS19" s="8" t="s">
        <v>2</v>
      </c>
      <c r="AT19" s="12">
        <v>0.29593932000000001</v>
      </c>
      <c r="AU19" s="36" t="s">
        <v>33</v>
      </c>
      <c r="AW19" s="8" t="s">
        <v>8</v>
      </c>
      <c r="AX19" s="12">
        <v>5.5493130000000002E-3</v>
      </c>
      <c r="AY19" s="36">
        <f>AT18-AT20</f>
        <v>-0.14138434</v>
      </c>
      <c r="BA19" s="22"/>
    </row>
    <row r="20" spans="1:53" ht="15" x14ac:dyDescent="0.2">
      <c r="A20" s="23" t="s">
        <v>13</v>
      </c>
      <c r="B20" s="13">
        <v>81.072000000000003</v>
      </c>
      <c r="C20" s="14">
        <v>72.011399999999995</v>
      </c>
      <c r="D20" s="14">
        <v>78.352099999999993</v>
      </c>
      <c r="E20" s="14">
        <v>71.599000000000004</v>
      </c>
      <c r="F20" s="14">
        <v>86.888199999999998</v>
      </c>
      <c r="G20" s="14">
        <v>85.285700000000006</v>
      </c>
      <c r="H20" s="14">
        <v>72.770200000000003</v>
      </c>
      <c r="I20" s="14">
        <v>75.437399999999997</v>
      </c>
      <c r="J20" s="14">
        <v>75.324700000000007</v>
      </c>
      <c r="K20" s="15">
        <v>73.468100000000007</v>
      </c>
      <c r="L20" s="13">
        <v>88.911199999999994</v>
      </c>
      <c r="M20" s="14">
        <v>88.843500000000006</v>
      </c>
      <c r="N20" s="14">
        <v>89.195400000000006</v>
      </c>
      <c r="O20" s="14">
        <v>88.3</v>
      </c>
      <c r="P20" s="14">
        <v>87.839399999999998</v>
      </c>
      <c r="Q20" s="14">
        <v>88.858000000000004</v>
      </c>
      <c r="R20" s="14">
        <v>92.914699999999996</v>
      </c>
      <c r="S20" s="14">
        <v>81.824600000000004</v>
      </c>
      <c r="T20" s="14">
        <v>88.8523</v>
      </c>
      <c r="U20" s="15">
        <v>93.659300000000002</v>
      </c>
      <c r="V20" s="13">
        <v>85.781800000000004</v>
      </c>
      <c r="W20" s="14">
        <v>82.390199999999993</v>
      </c>
      <c r="X20" s="14">
        <v>78.658100000000005</v>
      </c>
      <c r="Y20" s="14">
        <v>93.509100000000004</v>
      </c>
      <c r="Z20" s="14">
        <v>84.525999999999996</v>
      </c>
      <c r="AA20" s="14">
        <v>82.368200000000002</v>
      </c>
      <c r="AB20" s="14">
        <v>79.621200000000002</v>
      </c>
      <c r="AC20" s="14">
        <v>84.5745</v>
      </c>
      <c r="AD20" s="14">
        <v>83.872200000000007</v>
      </c>
      <c r="AE20" s="15">
        <v>91.043000000000006</v>
      </c>
      <c r="AF20" s="10"/>
      <c r="AG20" s="16">
        <v>4</v>
      </c>
      <c r="AH20" s="24">
        <f>AVERAGE(B20:K20)</f>
        <v>77.220880000000008</v>
      </c>
      <c r="AI20" s="25">
        <f>STDEV(B20:K20)/SQRT(COUNT(B20:K20))</f>
        <v>1.7449024418956303</v>
      </c>
      <c r="AJ20" s="26"/>
      <c r="AK20" s="17">
        <v>4</v>
      </c>
      <c r="AL20" s="38">
        <f>AVERAGE(L20:U20)</f>
        <v>88.919840000000008</v>
      </c>
      <c r="AM20" s="39">
        <f>STDEV(L20:U20)/SQRT(COUNT(L20:U20))</f>
        <v>1.0022507558490537</v>
      </c>
      <c r="AN20" s="26"/>
      <c r="AO20" s="16">
        <v>4</v>
      </c>
      <c r="AP20" s="24">
        <f>AVERAGE(V20:AE20)</f>
        <v>84.634430000000009</v>
      </c>
      <c r="AQ20" s="25">
        <f>STDEV(V20:AE20)/SQRT(COUNT(V20:AE20))</f>
        <v>1.4634954360517989</v>
      </c>
      <c r="AS20" s="17" t="s">
        <v>10</v>
      </c>
      <c r="AT20" s="18">
        <v>0.20404116999999999</v>
      </c>
      <c r="AU20" s="40" t="s">
        <v>34</v>
      </c>
      <c r="AW20" s="17" t="s">
        <v>9</v>
      </c>
      <c r="AX20" s="18">
        <v>0.16137480000000001</v>
      </c>
      <c r="AY20" s="40">
        <f>AT19-AT20</f>
        <v>9.1898150000000012E-2</v>
      </c>
      <c r="BA20" s="22"/>
    </row>
    <row r="21" spans="1:53" ht="15" x14ac:dyDescent="0.2">
      <c r="BA21" s="22"/>
    </row>
    <row r="22" spans="1:53" ht="15" x14ac:dyDescent="0.2">
      <c r="BA22" s="22"/>
    </row>
    <row r="23" spans="1:53" ht="15" x14ac:dyDescent="0.2">
      <c r="BA23" s="22"/>
    </row>
    <row r="24" spans="1:53" ht="15" x14ac:dyDescent="0.2">
      <c r="D24" s="10"/>
      <c r="E24" s="10"/>
      <c r="F24" s="10"/>
      <c r="AU24" s="43"/>
      <c r="BA24" s="22"/>
    </row>
    <row r="25" spans="1:53" ht="15" x14ac:dyDescent="0.2">
      <c r="D25" s="10"/>
      <c r="E25" s="10"/>
      <c r="F25" s="10"/>
      <c r="AU25" s="43"/>
      <c r="BA25" s="22"/>
    </row>
    <row r="26" spans="1:53" ht="15" x14ac:dyDescent="0.2">
      <c r="D26" s="10"/>
      <c r="E26" s="10"/>
      <c r="F26" s="10"/>
      <c r="AU26" s="43"/>
      <c r="BA26" s="22"/>
    </row>
    <row r="27" spans="1:53" ht="15" x14ac:dyDescent="0.2">
      <c r="D27" s="10"/>
      <c r="E27" s="10"/>
      <c r="F27" s="10"/>
      <c r="AT27" s="20"/>
      <c r="AU27" s="20"/>
      <c r="BA27" s="22"/>
    </row>
    <row r="28" spans="1:53" ht="15" x14ac:dyDescent="0.2">
      <c r="D28" s="10"/>
      <c r="E28" s="10"/>
      <c r="F28" s="10"/>
      <c r="AT28" s="20"/>
      <c r="AU28" s="44"/>
      <c r="BA28" s="22"/>
    </row>
    <row r="29" spans="1:53" ht="15" x14ac:dyDescent="0.2">
      <c r="D29" s="10"/>
      <c r="E29" s="10"/>
      <c r="F29" s="10"/>
      <c r="AT29" s="20"/>
      <c r="AU29" s="44"/>
      <c r="BA29" s="22"/>
    </row>
    <row r="30" spans="1:53" ht="15" x14ac:dyDescent="0.2">
      <c r="D30" s="10"/>
      <c r="E30" s="10"/>
      <c r="F30" s="10"/>
      <c r="AT30" s="20"/>
      <c r="AU30" s="44"/>
      <c r="BA30" s="22"/>
    </row>
    <row r="31" spans="1:53" ht="15" x14ac:dyDescent="0.2">
      <c r="D31" s="10"/>
      <c r="E31" s="10"/>
      <c r="F31" s="10"/>
      <c r="S31" s="10"/>
      <c r="T31" s="10"/>
      <c r="BA31" s="22"/>
    </row>
    <row r="32" spans="1:53" ht="15" x14ac:dyDescent="0.2">
      <c r="D32" s="10"/>
      <c r="E32" s="10"/>
      <c r="F32" s="10"/>
      <c r="S32" s="10"/>
      <c r="T32" s="10"/>
      <c r="BA32" s="22"/>
    </row>
    <row r="33" spans="4:53" ht="15" x14ac:dyDescent="0.2">
      <c r="D33" s="10"/>
      <c r="E33" s="10"/>
      <c r="F33" s="10"/>
      <c r="S33" s="10"/>
      <c r="T33" s="10"/>
      <c r="BA33" s="22"/>
    </row>
    <row r="34" spans="4:53" ht="15" x14ac:dyDescent="0.2">
      <c r="D34" s="10"/>
      <c r="E34" s="10"/>
      <c r="F34" s="10"/>
      <c r="S34" s="10"/>
      <c r="T34" s="10"/>
      <c r="BA34" s="22"/>
    </row>
    <row r="35" spans="4:53" ht="15" x14ac:dyDescent="0.2">
      <c r="D35" s="10"/>
      <c r="E35" s="10"/>
      <c r="F35" s="10"/>
      <c r="S35" s="10"/>
      <c r="T35" s="10"/>
      <c r="BA35" s="22"/>
    </row>
    <row r="36" spans="4:53" ht="15" x14ac:dyDescent="0.2">
      <c r="D36" s="10"/>
      <c r="E36" s="10"/>
      <c r="F36" s="10"/>
      <c r="S36" s="10"/>
      <c r="T36" s="10"/>
      <c r="BA36" s="22"/>
    </row>
    <row r="37" spans="4:53" ht="15" x14ac:dyDescent="0.2">
      <c r="D37" s="10"/>
      <c r="E37" s="10"/>
      <c r="F37" s="10"/>
      <c r="S37" s="10"/>
      <c r="T37" s="10"/>
      <c r="BA37" s="22"/>
    </row>
    <row r="38" spans="4:53" ht="15" x14ac:dyDescent="0.2">
      <c r="D38" s="10"/>
      <c r="E38" s="10"/>
      <c r="F38" s="10"/>
      <c r="S38" s="10"/>
      <c r="T38" s="10"/>
      <c r="BA38" s="22"/>
    </row>
    <row r="39" spans="4:53" ht="15" x14ac:dyDescent="0.2">
      <c r="D39" s="10"/>
      <c r="E39" s="10"/>
      <c r="F39" s="10"/>
      <c r="S39" s="10"/>
      <c r="T39" s="10"/>
      <c r="BA39" s="22"/>
    </row>
    <row r="40" spans="4:53" ht="15" x14ac:dyDescent="0.2">
      <c r="D40" s="10"/>
      <c r="E40" s="10"/>
      <c r="F40" s="10"/>
      <c r="S40" s="10"/>
      <c r="T40" s="10"/>
      <c r="BA40" s="22"/>
    </row>
    <row r="41" spans="4:53" ht="15" x14ac:dyDescent="0.2">
      <c r="D41" s="10"/>
      <c r="E41" s="10"/>
      <c r="F41" s="10"/>
      <c r="S41" s="10"/>
      <c r="T41" s="10"/>
      <c r="BA41" s="22"/>
    </row>
    <row r="42" spans="4:53" ht="15" x14ac:dyDescent="0.2">
      <c r="D42" s="10"/>
      <c r="E42" s="10"/>
      <c r="F42" s="10"/>
      <c r="S42" s="10"/>
      <c r="T42" s="10"/>
      <c r="BA42" s="22"/>
    </row>
    <row r="43" spans="4:53" ht="15" x14ac:dyDescent="0.2">
      <c r="D43" s="10"/>
      <c r="E43" s="10"/>
      <c r="F43" s="10"/>
      <c r="S43" s="10"/>
      <c r="T43" s="10"/>
      <c r="BA43" s="22"/>
    </row>
    <row r="44" spans="4:53" ht="15" x14ac:dyDescent="0.2">
      <c r="D44" s="10"/>
      <c r="E44" s="10"/>
      <c r="F44" s="10"/>
      <c r="S44" s="10"/>
      <c r="T44" s="10"/>
      <c r="BA44" s="22"/>
    </row>
    <row r="45" spans="4:53" ht="15" x14ac:dyDescent="0.2">
      <c r="D45" s="10"/>
      <c r="E45" s="10"/>
      <c r="F45" s="10"/>
      <c r="S45" s="10"/>
      <c r="T45" s="10"/>
      <c r="BA45" s="22"/>
    </row>
    <row r="46" spans="4:53" ht="15" x14ac:dyDescent="0.2">
      <c r="D46" s="10"/>
      <c r="E46" s="10"/>
      <c r="F46" s="10"/>
      <c r="S46" s="10"/>
      <c r="T46" s="10"/>
      <c r="BA46" s="22"/>
    </row>
    <row r="47" spans="4:53" ht="15" x14ac:dyDescent="0.2">
      <c r="D47" s="10"/>
      <c r="E47" s="10"/>
      <c r="F47" s="10"/>
      <c r="S47" s="10"/>
      <c r="T47" s="10"/>
      <c r="BA47" s="22"/>
    </row>
    <row r="48" spans="4:53" ht="15" x14ac:dyDescent="0.2">
      <c r="D48" s="10"/>
      <c r="E48" s="10"/>
      <c r="F48" s="10"/>
      <c r="S48" s="10"/>
      <c r="T48" s="10"/>
      <c r="BA48" s="22"/>
    </row>
    <row r="49" spans="4:53" ht="15" x14ac:dyDescent="0.2">
      <c r="D49" s="10"/>
      <c r="E49" s="10"/>
      <c r="F49" s="10"/>
      <c r="S49" s="10"/>
      <c r="T49" s="10"/>
      <c r="BA49" s="22"/>
    </row>
    <row r="50" spans="4:53" ht="15" x14ac:dyDescent="0.2">
      <c r="D50" s="10"/>
      <c r="E50" s="10"/>
      <c r="F50" s="10"/>
      <c r="S50" s="10"/>
      <c r="T50" s="10"/>
      <c r="BA50" s="22"/>
    </row>
    <row r="51" spans="4:53" ht="15" x14ac:dyDescent="0.2">
      <c r="D51" s="10"/>
      <c r="E51" s="10"/>
      <c r="F51" s="10"/>
      <c r="BA51" s="22"/>
    </row>
    <row r="52" spans="4:53" ht="15" x14ac:dyDescent="0.2">
      <c r="D52" s="10"/>
      <c r="E52" s="10"/>
      <c r="F52" s="10"/>
      <c r="BA52" s="22"/>
    </row>
    <row r="53" spans="4:53" ht="15" x14ac:dyDescent="0.2">
      <c r="D53" s="10"/>
      <c r="E53" s="10"/>
      <c r="F53" s="10"/>
      <c r="BA53" s="22"/>
    </row>
    <row r="54" spans="4:53" ht="15" x14ac:dyDescent="0.2">
      <c r="BA54" s="22"/>
    </row>
    <row r="55" spans="4:53" ht="15" x14ac:dyDescent="0.2">
      <c r="BA55" s="22"/>
    </row>
    <row r="56" spans="4:53" ht="15" x14ac:dyDescent="0.2">
      <c r="BA56" s="22"/>
    </row>
    <row r="57" spans="4:53" ht="15" x14ac:dyDescent="0.2">
      <c r="BA57" s="22"/>
    </row>
    <row r="58" spans="4:53" ht="15" x14ac:dyDescent="0.2">
      <c r="BA58" s="22"/>
    </row>
    <row r="59" spans="4:53" ht="15" x14ac:dyDescent="0.2">
      <c r="BA59" s="22"/>
    </row>
    <row r="60" spans="4:53" ht="15" x14ac:dyDescent="0.2">
      <c r="BA60" s="22"/>
    </row>
    <row r="61" spans="4:53" ht="15" x14ac:dyDescent="0.2">
      <c r="BA61" s="22"/>
    </row>
    <row r="62" spans="4:53" ht="15" x14ac:dyDescent="0.2">
      <c r="BA62" s="22"/>
    </row>
    <row r="63" spans="4:53" ht="15" x14ac:dyDescent="0.2">
      <c r="BA63" s="22"/>
    </row>
    <row r="64" spans="4:53" ht="15" x14ac:dyDescent="0.2">
      <c r="BA64" s="22"/>
    </row>
    <row r="65" spans="53:53" ht="15" x14ac:dyDescent="0.2">
      <c r="BA65" s="22"/>
    </row>
    <row r="66" spans="53:53" ht="15" x14ac:dyDescent="0.2">
      <c r="BA66" s="22"/>
    </row>
    <row r="67" spans="53:53" ht="15" x14ac:dyDescent="0.2">
      <c r="BA67" s="22"/>
    </row>
    <row r="68" spans="53:53" ht="15" x14ac:dyDescent="0.2">
      <c r="BA68" s="22"/>
    </row>
    <row r="69" spans="53:53" ht="15" x14ac:dyDescent="0.2">
      <c r="BA69" s="22"/>
    </row>
    <row r="70" spans="53:53" ht="15" x14ac:dyDescent="0.2">
      <c r="BA70" s="22"/>
    </row>
    <row r="71" spans="53:53" ht="15" x14ac:dyDescent="0.2">
      <c r="BA71" s="22"/>
    </row>
    <row r="72" spans="53:53" ht="15" x14ac:dyDescent="0.2">
      <c r="BA72" s="22"/>
    </row>
    <row r="73" spans="53:53" ht="15" x14ac:dyDescent="0.2">
      <c r="BA73" s="22"/>
    </row>
    <row r="74" spans="53:53" ht="15" x14ac:dyDescent="0.2">
      <c r="BA74" s="22"/>
    </row>
    <row r="75" spans="53:53" ht="15" x14ac:dyDescent="0.2">
      <c r="BA75" s="22"/>
    </row>
    <row r="76" spans="53:53" ht="15" x14ac:dyDescent="0.2">
      <c r="BA76" s="22"/>
    </row>
    <row r="77" spans="53:53" ht="15" x14ac:dyDescent="0.2">
      <c r="BA77" s="22"/>
    </row>
    <row r="78" spans="53:53" ht="15" x14ac:dyDescent="0.2">
      <c r="BA78" s="22"/>
    </row>
    <row r="79" spans="53:53" ht="15" x14ac:dyDescent="0.2">
      <c r="BA79" s="22"/>
    </row>
    <row r="80" spans="53:53" ht="15" x14ac:dyDescent="0.2">
      <c r="BA80" s="22"/>
    </row>
    <row r="81" spans="53:53" ht="15" x14ac:dyDescent="0.2">
      <c r="BA81" s="22"/>
    </row>
    <row r="82" spans="53:53" ht="15" x14ac:dyDescent="0.2">
      <c r="BA82" s="22"/>
    </row>
    <row r="83" spans="53:53" ht="15" x14ac:dyDescent="0.2">
      <c r="BA83" s="22"/>
    </row>
    <row r="84" spans="53:53" ht="15" x14ac:dyDescent="0.2">
      <c r="BA84" s="22"/>
    </row>
    <row r="85" spans="53:53" ht="15" x14ac:dyDescent="0.2">
      <c r="BA85" s="22"/>
    </row>
    <row r="86" spans="53:53" ht="15" x14ac:dyDescent="0.2">
      <c r="BA86" s="22"/>
    </row>
    <row r="87" spans="53:53" ht="15" x14ac:dyDescent="0.2">
      <c r="BA87" s="22"/>
    </row>
    <row r="88" spans="53:53" ht="15" x14ac:dyDescent="0.2">
      <c r="BA88" s="22"/>
    </row>
    <row r="89" spans="53:53" ht="15" x14ac:dyDescent="0.2">
      <c r="BA89" s="22"/>
    </row>
    <row r="90" spans="53:53" ht="15" x14ac:dyDescent="0.2">
      <c r="BA90" s="22"/>
    </row>
  </sheetData>
  <mergeCells count="18">
    <mergeCell ref="B17:K17"/>
    <mergeCell ref="L17:U17"/>
    <mergeCell ref="V17:AE17"/>
    <mergeCell ref="B3:K3"/>
    <mergeCell ref="L3:U3"/>
    <mergeCell ref="V3:AE3"/>
    <mergeCell ref="B10:K10"/>
    <mergeCell ref="L10:U10"/>
    <mergeCell ref="V10:AE10"/>
    <mergeCell ref="AG16:AI16"/>
    <mergeCell ref="AK16:AM16"/>
    <mergeCell ref="AO16:AQ16"/>
    <mergeCell ref="AG2:AI2"/>
    <mergeCell ref="AK2:AM2"/>
    <mergeCell ref="AO2:AQ2"/>
    <mergeCell ref="AG9:AI9"/>
    <mergeCell ref="AK9:AM9"/>
    <mergeCell ref="AO9:AQ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Extended Figure10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danica chen</cp:lastModifiedBy>
  <dcterms:created xsi:type="dcterms:W3CDTF">2015-06-05T18:19:34Z</dcterms:created>
  <dcterms:modified xsi:type="dcterms:W3CDTF">2026-07-18T23:12:16Z</dcterms:modified>
</cp:coreProperties>
</file>