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628"/>
  <workbookPr/>
  <mc:AlternateContent xmlns:mc="http://schemas.openxmlformats.org/markup-compatibility/2006">
    <mc:Choice Requires="x15">
      <x15ac:absPath xmlns:x15ac="http://schemas.microsoft.com/office/spreadsheetml/2010/11/ac" url="/Users/danicachen/Desktop/active projects/GLP-1/ submission/   Feng 2026 source data/"/>
    </mc:Choice>
  </mc:AlternateContent>
  <xr:revisionPtr revIDLastSave="0" documentId="13_ncr:1_{21BF5359-1447-CE41-99EF-3B46FC4C17A2}" xr6:coauthVersionLast="47" xr6:coauthVersionMax="47" xr10:uidLastSave="{00000000-0000-0000-0000-000000000000}"/>
  <bookViews>
    <workbookView xWindow="0" yWindow="660" windowWidth="26940" windowHeight="15940" tabRatio="838" xr2:uid="{00000000-000D-0000-FFFF-FFFF00000000}"/>
  </bookViews>
  <sheets>
    <sheet name="Fig5" sheetId="18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Y46" i="18" l="1"/>
  <c r="AY45" i="18"/>
  <c r="AY44" i="18"/>
  <c r="AY22" i="18"/>
  <c r="AY21" i="18"/>
  <c r="AY20" i="18"/>
  <c r="AY6" i="18"/>
  <c r="AY5" i="18"/>
  <c r="AY14" i="18"/>
  <c r="AY13" i="18"/>
  <c r="AY12" i="18"/>
  <c r="AY4" i="18"/>
  <c r="AP12" i="18"/>
  <c r="AH12" i="18"/>
  <c r="AY29" i="18"/>
  <c r="AY28" i="18"/>
  <c r="AY70" i="18" l="1"/>
  <c r="AY69" i="18"/>
  <c r="AY68" i="18"/>
  <c r="AY62" i="18"/>
  <c r="AY61" i="18"/>
  <c r="AY60" i="18"/>
  <c r="AY54" i="18"/>
  <c r="AY53" i="18"/>
  <c r="AY52" i="18"/>
  <c r="AY38" i="18"/>
  <c r="AY37" i="18"/>
  <c r="AY36" i="18"/>
  <c r="AY30" i="18"/>
  <c r="AP30" i="18" l="1"/>
  <c r="AP29" i="18"/>
  <c r="AP28" i="18"/>
  <c r="AP70" i="18"/>
  <c r="AP69" i="18"/>
  <c r="AP68" i="18"/>
  <c r="AL70" i="18"/>
  <c r="AL69" i="18"/>
  <c r="AQ70" i="18"/>
  <c r="AM70" i="18"/>
  <c r="AQ69" i="18"/>
  <c r="AM69" i="18"/>
  <c r="AQ68" i="18"/>
  <c r="AM68" i="18"/>
  <c r="AL68" i="18"/>
  <c r="AQ62" i="18"/>
  <c r="AP62" i="18"/>
  <c r="AM62" i="18"/>
  <c r="AL62" i="18"/>
  <c r="AQ61" i="18"/>
  <c r="AP61" i="18"/>
  <c r="AM61" i="18"/>
  <c r="AL61" i="18"/>
  <c r="AQ60" i="18"/>
  <c r="AP60" i="18"/>
  <c r="AM60" i="18"/>
  <c r="AL60" i="18"/>
  <c r="AQ54" i="18"/>
  <c r="AP54" i="18"/>
  <c r="AM54" i="18"/>
  <c r="AL54" i="18"/>
  <c r="AQ53" i="18"/>
  <c r="AP53" i="18"/>
  <c r="AM53" i="18"/>
  <c r="AL53" i="18"/>
  <c r="AQ52" i="18"/>
  <c r="AP52" i="18"/>
  <c r="AM52" i="18"/>
  <c r="AL52" i="18"/>
  <c r="AL22" i="18"/>
  <c r="AL21" i="18"/>
  <c r="AL20" i="18"/>
  <c r="AL29" i="18"/>
  <c r="AL28" i="18"/>
  <c r="AP46" i="18"/>
  <c r="AP45" i="18"/>
  <c r="AP44" i="18"/>
  <c r="AM46" i="18"/>
  <c r="AM45" i="18"/>
  <c r="AM44" i="18"/>
  <c r="AL46" i="18"/>
  <c r="AL45" i="18"/>
  <c r="AL44" i="18"/>
  <c r="AQ46" i="18"/>
  <c r="AQ45" i="18"/>
  <c r="AQ44" i="18"/>
  <c r="AQ38" i="18"/>
  <c r="AP38" i="18"/>
  <c r="AM38" i="18"/>
  <c r="AL38" i="18"/>
  <c r="AQ37" i="18"/>
  <c r="AP37" i="18"/>
  <c r="AM37" i="18"/>
  <c r="AL37" i="18"/>
  <c r="AQ36" i="18"/>
  <c r="AP36" i="18"/>
  <c r="AM36" i="18"/>
  <c r="AL36" i="18"/>
  <c r="AQ30" i="18"/>
  <c r="AM30" i="18"/>
  <c r="AL30" i="18"/>
  <c r="AQ29" i="18"/>
  <c r="AM29" i="18"/>
  <c r="AQ28" i="18"/>
  <c r="AM28" i="18"/>
  <c r="AQ22" i="18"/>
  <c r="AP22" i="18"/>
  <c r="AM22" i="18"/>
  <c r="AQ21" i="18"/>
  <c r="AP21" i="18"/>
  <c r="AM21" i="18"/>
  <c r="AQ20" i="18"/>
  <c r="AP20" i="18"/>
  <c r="AM20" i="18"/>
  <c r="AQ14" i="18"/>
  <c r="AP14" i="18"/>
  <c r="AM14" i="18"/>
  <c r="AL14" i="18"/>
  <c r="AQ13" i="18"/>
  <c r="AP13" i="18"/>
  <c r="AM13" i="18"/>
  <c r="AL13" i="18"/>
  <c r="AQ12" i="18"/>
  <c r="AM12" i="18"/>
  <c r="AL12" i="18"/>
  <c r="AQ6" i="18"/>
  <c r="AQ5" i="18"/>
  <c r="AQ4" i="18"/>
  <c r="AM6" i="18"/>
  <c r="AM5" i="18"/>
  <c r="AM4" i="18"/>
  <c r="AI6" i="18"/>
  <c r="AI5" i="18"/>
  <c r="AI4" i="18"/>
  <c r="AP6" i="18"/>
  <c r="AP5" i="18"/>
  <c r="AP4" i="18"/>
  <c r="AL6" i="18"/>
  <c r="AL5" i="18"/>
  <c r="AL4" i="18"/>
  <c r="AH5" i="18"/>
  <c r="AH4" i="18"/>
  <c r="AH52" i="18"/>
  <c r="AI70" i="18"/>
  <c r="AH70" i="18"/>
  <c r="AI69" i="18"/>
  <c r="AH69" i="18"/>
  <c r="AI68" i="18"/>
  <c r="AH68" i="18"/>
  <c r="AI62" i="18"/>
  <c r="AH62" i="18"/>
  <c r="AI61" i="18"/>
  <c r="AH61" i="18"/>
  <c r="AI60" i="18"/>
  <c r="AH60" i="18"/>
  <c r="AI54" i="18"/>
  <c r="AH54" i="18"/>
  <c r="AI53" i="18"/>
  <c r="AH53" i="18"/>
  <c r="AI52" i="18"/>
  <c r="AI46" i="18"/>
  <c r="AH46" i="18"/>
  <c r="AI45" i="18"/>
  <c r="AH45" i="18"/>
  <c r="AI44" i="18"/>
  <c r="AH44" i="18"/>
  <c r="AI38" i="18"/>
  <c r="AH38" i="18"/>
  <c r="AI37" i="18"/>
  <c r="AH37" i="18"/>
  <c r="AI36" i="18"/>
  <c r="AH36" i="18"/>
  <c r="AH22" i="18"/>
  <c r="AH21" i="18"/>
  <c r="AH20" i="18"/>
  <c r="AI30" i="18"/>
  <c r="AH30" i="18"/>
  <c r="AI29" i="18"/>
  <c r="AH29" i="18"/>
  <c r="AI28" i="18"/>
  <c r="AH28" i="18"/>
  <c r="AI22" i="18"/>
  <c r="AI21" i="18"/>
  <c r="AI20" i="18"/>
  <c r="AI14" i="18"/>
  <c r="AI13" i="18"/>
  <c r="AI12" i="18"/>
  <c r="AH14" i="18"/>
  <c r="AH13" i="18"/>
  <c r="AH6" i="18"/>
</calcChain>
</file>

<file path=xl/sharedStrings.xml><?xml version="1.0" encoding="utf-8"?>
<sst xmlns="http://schemas.openxmlformats.org/spreadsheetml/2006/main" count="342" uniqueCount="41">
  <si>
    <t>SEM</t>
  </si>
  <si>
    <t>Ctrl</t>
    <phoneticPr fontId="1" type="noConversion"/>
  </si>
  <si>
    <t>Sema</t>
    <phoneticPr fontId="1" type="noConversion"/>
  </si>
  <si>
    <t>Average</t>
    <phoneticPr fontId="1" type="noConversion"/>
  </si>
  <si>
    <t>Ctrl</t>
  </si>
  <si>
    <t>Sema</t>
  </si>
  <si>
    <t>CR</t>
  </si>
  <si>
    <t>Ctrl vs. Sema</t>
  </si>
  <si>
    <t>Ctrl vs. CR</t>
  </si>
  <si>
    <t>Sema vs. CR</t>
  </si>
  <si>
    <t>CR</t>
    <phoneticPr fontId="1" type="noConversion"/>
  </si>
  <si>
    <t>0 month</t>
    <phoneticPr fontId="1" type="noConversion"/>
  </si>
  <si>
    <t>2 month</t>
    <phoneticPr fontId="1" type="noConversion"/>
  </si>
  <si>
    <t>4 month</t>
    <phoneticPr fontId="1" type="noConversion"/>
  </si>
  <si>
    <t>p value</t>
    <phoneticPr fontId="1" type="noConversion"/>
  </si>
  <si>
    <t>month</t>
    <phoneticPr fontId="1" type="noConversion"/>
  </si>
  <si>
    <t>p.adj</t>
  </si>
  <si>
    <t>slope</t>
    <phoneticPr fontId="1" type="noConversion"/>
  </si>
  <si>
    <t xml:space="preserve">Group    </t>
    <phoneticPr fontId="1" type="noConversion"/>
  </si>
  <si>
    <t>slope difference</t>
    <phoneticPr fontId="1" type="noConversion"/>
  </si>
  <si>
    <t>slope</t>
  </si>
  <si>
    <t>Figure5a</t>
  </si>
  <si>
    <t>Figure5b</t>
  </si>
  <si>
    <t>Figure5c</t>
  </si>
  <si>
    <t>Figure5d</t>
  </si>
  <si>
    <t>Figure5e</t>
  </si>
  <si>
    <t>Figure5f</t>
  </si>
  <si>
    <t>Figure5g</t>
  </si>
  <si>
    <t>Figure5h</t>
  </si>
  <si>
    <t>Figure5i</t>
  </si>
  <si>
    <r>
      <t>6.0×10</t>
    </r>
    <r>
      <rPr>
        <vertAlign val="superscript"/>
        <sz val="11"/>
        <rFont val="Arial"/>
        <family val="2"/>
      </rPr>
      <t>-5</t>
    </r>
    <phoneticPr fontId="1" type="noConversion"/>
  </si>
  <si>
    <r>
      <t>5.6×10</t>
    </r>
    <r>
      <rPr>
        <vertAlign val="superscript"/>
        <sz val="11"/>
        <rFont val="Arial"/>
        <family val="2"/>
      </rPr>
      <t>-9</t>
    </r>
    <phoneticPr fontId="1" type="noConversion"/>
  </si>
  <si>
    <r>
      <t>1.1×10</t>
    </r>
    <r>
      <rPr>
        <vertAlign val="superscript"/>
        <sz val="11"/>
        <rFont val="Arial"/>
        <family val="2"/>
      </rPr>
      <t>-5</t>
    </r>
    <phoneticPr fontId="1" type="noConversion"/>
  </si>
  <si>
    <r>
      <t>2.3×10</t>
    </r>
    <r>
      <rPr>
        <vertAlign val="superscript"/>
        <sz val="11"/>
        <rFont val="Arial"/>
        <family val="2"/>
      </rPr>
      <t>-5</t>
    </r>
    <phoneticPr fontId="1" type="noConversion"/>
  </si>
  <si>
    <r>
      <t>2.2×10</t>
    </r>
    <r>
      <rPr>
        <vertAlign val="superscript"/>
        <sz val="11"/>
        <rFont val="Arial"/>
        <family val="2"/>
      </rPr>
      <t>-5</t>
    </r>
    <phoneticPr fontId="1" type="noConversion"/>
  </si>
  <si>
    <r>
      <t>1.0×10</t>
    </r>
    <r>
      <rPr>
        <vertAlign val="superscript"/>
        <sz val="11"/>
        <rFont val="Arial"/>
        <family val="2"/>
      </rPr>
      <t>-8</t>
    </r>
    <phoneticPr fontId="1" type="noConversion"/>
  </si>
  <si>
    <r>
      <t>1.6×10</t>
    </r>
    <r>
      <rPr>
        <vertAlign val="superscript"/>
        <sz val="11"/>
        <rFont val="Arial"/>
        <family val="2"/>
      </rPr>
      <t>-5</t>
    </r>
    <phoneticPr fontId="1" type="noConversion"/>
  </si>
  <si>
    <r>
      <t>3.8×10</t>
    </r>
    <r>
      <rPr>
        <vertAlign val="superscript"/>
        <sz val="11"/>
        <rFont val="Arial"/>
        <family val="2"/>
      </rPr>
      <t>-5</t>
    </r>
    <phoneticPr fontId="1" type="noConversion"/>
  </si>
  <si>
    <r>
      <t>5.0×10</t>
    </r>
    <r>
      <rPr>
        <vertAlign val="superscript"/>
        <sz val="11"/>
        <rFont val="Arial"/>
        <family val="2"/>
      </rPr>
      <t>-6</t>
    </r>
    <phoneticPr fontId="1" type="noConversion"/>
  </si>
  <si>
    <t>Linear mixed-effects model</t>
  </si>
  <si>
    <t>Linear mixed-effects model, followed by Tukey-adjusted pairwise comparisons of slopes.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</si>
</sst>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 &quot;¥&quot;* #,##0.00_ ;_ &quot;¥&quot;* \-#,##0.00_ ;_ &quot;¥&quot;* &quot;-&quot;??_ ;_ @_ "/>
    <numFmt numFmtId="165" formatCode="_ * #,##0.00_ ;_ * \-#,##0.00_ ;_ * &quot;-&quot;??_ ;_ @_ "/>
    <numFmt numFmtId="166" formatCode="0.000"/>
  </numFmts>
  <fonts count="6" x14ac:knownFonts="1">
    <font>
      <sz val="11"/>
      <color theme="1"/>
      <name val="Calibri"/>
      <family val="2"/>
      <scheme val="minor"/>
    </font>
    <font>
      <sz val="9"/>
      <name val="Calibri"/>
      <family val="3"/>
      <charset val="134"/>
      <scheme val="minor"/>
    </font>
    <font>
      <sz val="12"/>
      <color theme="1"/>
      <name val="Calibri"/>
      <family val="2"/>
      <scheme val="minor"/>
    </font>
    <font>
      <sz val="11"/>
      <name val="Arial"/>
      <family val="2"/>
    </font>
    <font>
      <sz val="11"/>
      <color theme="1"/>
      <name val="Calibri"/>
      <family val="2"/>
      <scheme val="minor"/>
    </font>
    <font>
      <vertAlign val="superscript"/>
      <sz val="11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2" fillId="0" borderId="0"/>
    <xf numFmtId="164" fontId="4" fillId="0" borderId="0" applyFont="0" applyFill="0" applyBorder="0" applyAlignment="0" applyProtection="0">
      <alignment vertical="center"/>
    </xf>
    <xf numFmtId="165" fontId="4" fillId="0" borderId="0" applyFont="0" applyFill="0" applyBorder="0" applyAlignment="0" applyProtection="0">
      <alignment vertical="center"/>
    </xf>
  </cellStyleXfs>
  <cellXfs count="49">
    <xf numFmtId="0" fontId="0" fillId="0" borderId="0" xfId="0"/>
    <xf numFmtId="0" fontId="3" fillId="0" borderId="0" xfId="0" applyFont="1"/>
    <xf numFmtId="0" fontId="3" fillId="0" borderId="1" xfId="0" applyFont="1" applyBorder="1"/>
    <xf numFmtId="0" fontId="3" fillId="0" borderId="7" xfId="0" applyFont="1" applyBorder="1"/>
    <xf numFmtId="0" fontId="3" fillId="0" borderId="2" xfId="0" applyFont="1" applyBorder="1"/>
    <xf numFmtId="0" fontId="3" fillId="0" borderId="1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/>
    <xf numFmtId="0" fontId="3" fillId="0" borderId="4" xfId="0" applyFont="1" applyBorder="1"/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5" xfId="0" applyFont="1" applyBorder="1"/>
    <xf numFmtId="0" fontId="3" fillId="0" borderId="8" xfId="0" applyFont="1" applyBorder="1"/>
    <xf numFmtId="0" fontId="3" fillId="0" borderId="6" xfId="0" applyFont="1" applyBorder="1"/>
    <xf numFmtId="0" fontId="3" fillId="0" borderId="1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7" xfId="0" applyFont="1" applyBorder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0" xfId="0" applyFont="1" applyAlignment="1">
      <alignment horizontal="left"/>
    </xf>
    <xf numFmtId="166" fontId="3" fillId="0" borderId="0" xfId="0" applyNumberFormat="1" applyFont="1"/>
    <xf numFmtId="166" fontId="3" fillId="0" borderId="1" xfId="0" applyNumberFormat="1" applyFont="1" applyBorder="1"/>
    <xf numFmtId="166" fontId="3" fillId="0" borderId="7" xfId="0" applyNumberFormat="1" applyFont="1" applyBorder="1"/>
    <xf numFmtId="166" fontId="3" fillId="0" borderId="2" xfId="0" applyNumberFormat="1" applyFont="1" applyBorder="1"/>
    <xf numFmtId="166" fontId="3" fillId="0" borderId="3" xfId="0" applyNumberFormat="1" applyFont="1" applyBorder="1"/>
    <xf numFmtId="166" fontId="3" fillId="0" borderId="4" xfId="0" applyNumberFormat="1" applyFont="1" applyBorder="1"/>
    <xf numFmtId="166" fontId="3" fillId="0" borderId="5" xfId="0" applyNumberFormat="1" applyFont="1" applyBorder="1"/>
    <xf numFmtId="166" fontId="3" fillId="0" borderId="8" xfId="0" applyNumberFormat="1" applyFont="1" applyBorder="1"/>
    <xf numFmtId="166" fontId="3" fillId="0" borderId="6" xfId="0" applyNumberFormat="1" applyFont="1" applyBorder="1"/>
    <xf numFmtId="0" fontId="3" fillId="0" borderId="1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166" fontId="3" fillId="0" borderId="13" xfId="0" applyNumberFormat="1" applyFont="1" applyBorder="1" applyAlignment="1">
      <alignment horizontal="center"/>
    </xf>
    <xf numFmtId="166" fontId="3" fillId="0" borderId="15" xfId="0" applyNumberFormat="1" applyFont="1" applyBorder="1" applyAlignment="1">
      <alignment horizontal="center"/>
    </xf>
    <xf numFmtId="166" fontId="3" fillId="0" borderId="9" xfId="0" applyNumberFormat="1" applyFont="1" applyBorder="1" applyAlignment="1">
      <alignment horizontal="center"/>
    </xf>
  </cellXfs>
  <cellStyles count="5">
    <cellStyle name="Normal" xfId="0" builtinId="0"/>
    <cellStyle name="千位分隔 2" xfId="4" xr:uid="{3EB854CE-6B6F-45C9-9F5F-74D875B9053D}"/>
    <cellStyle name="常规 2" xfId="1" xr:uid="{B8A529DF-6BD3-4395-9B0E-F98EE53A3D4E}"/>
    <cellStyle name="標準 2" xfId="2" xr:uid="{202538EC-8F5E-444A-9E51-72A021ED67B3}"/>
    <cellStyle name="货币 2" xfId="3" xr:uid="{46C873E3-22F4-474F-8D44-9E5F6EF65B7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E10712-F075-4C74-9B26-9012D9A6EA54}">
  <dimension ref="A1:AY76"/>
  <sheetViews>
    <sheetView tabSelected="1" topLeftCell="AT1" zoomScale="191" zoomScaleNormal="191" workbookViewId="0">
      <selection activeCell="BA4" sqref="BA4"/>
    </sheetView>
  </sheetViews>
  <sheetFormatPr baseColWidth="10" defaultColWidth="8.6640625" defaultRowHeight="14" x14ac:dyDescent="0.15"/>
  <cols>
    <col min="1" max="1" width="8.6640625" style="1"/>
    <col min="2" max="2" width="8.6640625" style="1" bestFit="1" customWidth="1"/>
    <col min="3" max="3" width="7.5" style="1" customWidth="1"/>
    <col min="4" max="4" width="7.33203125" style="1" customWidth="1"/>
    <col min="5" max="6" width="8.6640625" style="1" bestFit="1" customWidth="1"/>
    <col min="7" max="7" width="8.33203125" style="1" customWidth="1"/>
    <col min="8" max="11" width="8.6640625" style="1" bestFit="1" customWidth="1"/>
    <col min="12" max="12" width="8.5" style="1" customWidth="1"/>
    <col min="13" max="31" width="8.6640625" style="1" bestFit="1" customWidth="1"/>
    <col min="32" max="32" width="8.6640625" style="1"/>
    <col min="33" max="33" width="8.6640625" style="1" bestFit="1" customWidth="1"/>
    <col min="34" max="34" width="9.83203125" style="1" bestFit="1" customWidth="1"/>
    <col min="35" max="35" width="8.6640625" style="1" bestFit="1" customWidth="1"/>
    <col min="36" max="36" width="8.6640625" style="1"/>
    <col min="37" max="37" width="8.6640625" style="1" bestFit="1" customWidth="1"/>
    <col min="38" max="38" width="9.83203125" style="1" bestFit="1" customWidth="1"/>
    <col min="39" max="39" width="8.6640625" style="1" bestFit="1" customWidth="1"/>
    <col min="40" max="40" width="8.6640625" style="1"/>
    <col min="41" max="41" width="8.6640625" style="1" bestFit="1" customWidth="1"/>
    <col min="42" max="42" width="9.83203125" style="1" bestFit="1" customWidth="1"/>
    <col min="43" max="43" width="8.6640625" style="1" bestFit="1" customWidth="1"/>
    <col min="44" max="44" width="8.6640625" style="1"/>
    <col min="45" max="45" width="14.1640625" style="1" customWidth="1"/>
    <col min="46" max="46" width="9.6640625" style="1" bestFit="1" customWidth="1"/>
    <col min="47" max="47" width="14.33203125" style="1" customWidth="1"/>
    <col min="48" max="48" width="8.6640625" style="1"/>
    <col min="49" max="49" width="15.1640625" style="1" customWidth="1"/>
    <col min="50" max="50" width="13.83203125" style="1" customWidth="1"/>
    <col min="51" max="51" width="18" style="1" customWidth="1"/>
    <col min="52" max="52" width="12.6640625" style="1" customWidth="1"/>
    <col min="53" max="16384" width="8.6640625" style="1"/>
  </cols>
  <sheetData>
    <row r="1" spans="1:51" x14ac:dyDescent="0.15">
      <c r="AG1" s="1" t="s">
        <v>21</v>
      </c>
      <c r="AK1" s="1" t="s">
        <v>21</v>
      </c>
      <c r="AO1" s="1" t="s">
        <v>21</v>
      </c>
      <c r="AS1" s="1" t="s">
        <v>21</v>
      </c>
      <c r="AW1" s="1" t="s">
        <v>21</v>
      </c>
    </row>
    <row r="2" spans="1:51" x14ac:dyDescent="0.15">
      <c r="A2" s="30" t="s">
        <v>21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G2" s="39" t="s">
        <v>1</v>
      </c>
      <c r="AH2" s="40"/>
      <c r="AI2" s="41"/>
      <c r="AJ2" s="9"/>
      <c r="AK2" s="39" t="s">
        <v>2</v>
      </c>
      <c r="AL2" s="40"/>
      <c r="AM2" s="41"/>
      <c r="AN2" s="9"/>
      <c r="AO2" s="39" t="s">
        <v>10</v>
      </c>
      <c r="AP2" s="40"/>
      <c r="AQ2" s="41"/>
      <c r="AR2" s="9"/>
      <c r="AS2" s="1" t="s">
        <v>39</v>
      </c>
      <c r="AW2" s="1" t="s">
        <v>40</v>
      </c>
    </row>
    <row r="3" spans="1:51" x14ac:dyDescent="0.15">
      <c r="A3" s="30"/>
      <c r="B3" s="46" t="s">
        <v>4</v>
      </c>
      <c r="C3" s="47"/>
      <c r="D3" s="47"/>
      <c r="E3" s="47"/>
      <c r="F3" s="47"/>
      <c r="G3" s="47"/>
      <c r="H3" s="47"/>
      <c r="I3" s="47"/>
      <c r="J3" s="47"/>
      <c r="K3" s="47"/>
      <c r="L3" s="48" t="s">
        <v>5</v>
      </c>
      <c r="M3" s="48"/>
      <c r="N3" s="48"/>
      <c r="O3" s="48"/>
      <c r="P3" s="48"/>
      <c r="Q3" s="48"/>
      <c r="R3" s="48"/>
      <c r="S3" s="48"/>
      <c r="T3" s="48"/>
      <c r="U3" s="48"/>
      <c r="V3" s="48" t="s">
        <v>6</v>
      </c>
      <c r="W3" s="48"/>
      <c r="X3" s="48"/>
      <c r="Y3" s="48"/>
      <c r="Z3" s="48"/>
      <c r="AA3" s="48"/>
      <c r="AB3" s="48"/>
      <c r="AC3" s="48"/>
      <c r="AD3" s="48"/>
      <c r="AE3" s="48"/>
      <c r="AG3" s="16" t="s">
        <v>15</v>
      </c>
      <c r="AH3" s="14" t="s">
        <v>3</v>
      </c>
      <c r="AI3" s="17" t="s">
        <v>0</v>
      </c>
      <c r="AJ3" s="9"/>
      <c r="AK3" s="16" t="s">
        <v>15</v>
      </c>
      <c r="AL3" s="7" t="s">
        <v>3</v>
      </c>
      <c r="AM3" s="17" t="s">
        <v>0</v>
      </c>
      <c r="AN3" s="9"/>
      <c r="AO3" s="16" t="s">
        <v>15</v>
      </c>
      <c r="AP3" s="14" t="s">
        <v>3</v>
      </c>
      <c r="AQ3" s="17" t="s">
        <v>0</v>
      </c>
      <c r="AR3" s="9"/>
      <c r="AS3" s="8" t="s">
        <v>18</v>
      </c>
      <c r="AT3" s="18" t="s">
        <v>17</v>
      </c>
      <c r="AU3" s="7" t="s">
        <v>14</v>
      </c>
      <c r="AV3" s="9"/>
      <c r="AW3" s="8"/>
      <c r="AX3" s="18" t="s">
        <v>16</v>
      </c>
      <c r="AY3" s="7" t="s">
        <v>19</v>
      </c>
    </row>
    <row r="4" spans="1:51" x14ac:dyDescent="0.15">
      <c r="A4" s="30" t="s">
        <v>11</v>
      </c>
      <c r="B4" s="31">
        <v>24.315799999999999</v>
      </c>
      <c r="C4" s="32">
        <v>30.830400000000001</v>
      </c>
      <c r="D4" s="32">
        <v>30.359500000000001</v>
      </c>
      <c r="E4" s="32">
        <v>24.6496</v>
      </c>
      <c r="F4" s="32">
        <v>22.770700000000001</v>
      </c>
      <c r="G4" s="32">
        <v>6.7040199999999999</v>
      </c>
      <c r="H4" s="32">
        <v>16.818200000000001</v>
      </c>
      <c r="I4" s="32">
        <v>17.631499999999999</v>
      </c>
      <c r="J4" s="32">
        <v>30.303799999999999</v>
      </c>
      <c r="K4" s="33">
        <v>16.286899999999999</v>
      </c>
      <c r="L4" s="31">
        <v>14.709300000000001</v>
      </c>
      <c r="M4" s="32">
        <v>14.1793</v>
      </c>
      <c r="N4" s="32">
        <v>31.2653</v>
      </c>
      <c r="O4" s="32">
        <v>28.0488</v>
      </c>
      <c r="P4" s="32">
        <v>20.473600000000001</v>
      </c>
      <c r="Q4" s="32">
        <v>19.525300000000001</v>
      </c>
      <c r="R4" s="32">
        <v>28.9236</v>
      </c>
      <c r="S4" s="32">
        <v>17.981100000000001</v>
      </c>
      <c r="T4" s="32">
        <v>31.7697</v>
      </c>
      <c r="U4" s="33">
        <v>29.835799999999999</v>
      </c>
      <c r="V4" s="31">
        <v>26.355499999999999</v>
      </c>
      <c r="W4" s="32">
        <v>18.0549</v>
      </c>
      <c r="X4" s="32">
        <v>19.122599999999998</v>
      </c>
      <c r="Y4" s="32">
        <v>15.078200000000001</v>
      </c>
      <c r="Z4" s="32">
        <v>28.449100000000001</v>
      </c>
      <c r="AA4" s="32">
        <v>19.427299999999999</v>
      </c>
      <c r="AB4" s="32">
        <v>17.2056</v>
      </c>
      <c r="AC4" s="32">
        <v>26.178100000000001</v>
      </c>
      <c r="AD4" s="32">
        <v>26.2197</v>
      </c>
      <c r="AE4" s="33">
        <v>12.863200000000001</v>
      </c>
      <c r="AG4" s="5">
        <v>0</v>
      </c>
      <c r="AH4" s="6">
        <f>AVERAGE(B4:K4)</f>
        <v>22.067041999999997</v>
      </c>
      <c r="AI4" s="7">
        <f>STDEV(B4:K4)/SQRT(COUNT(B4:K4))</f>
        <v>2.4546644941660691</v>
      </c>
      <c r="AJ4" s="9"/>
      <c r="AK4" s="6">
        <v>0</v>
      </c>
      <c r="AL4" s="8">
        <f>AVERAGE(L4:U4)</f>
        <v>23.67118</v>
      </c>
      <c r="AM4" s="7">
        <f>STDEV(L4:U4)/SQRT(COUNT(L4:U4))</f>
        <v>2.2065851584543772</v>
      </c>
      <c r="AN4" s="9"/>
      <c r="AO4" s="5">
        <v>0</v>
      </c>
      <c r="AP4" s="6">
        <f>AVERAGE(V4:AE4)</f>
        <v>20.895419999999998</v>
      </c>
      <c r="AQ4" s="7">
        <f>STDEV(V4:AE4)/SQRT(COUNT(V4:AE4))</f>
        <v>1.7271151923752321</v>
      </c>
      <c r="AR4" s="9"/>
      <c r="AS4" s="6" t="s">
        <v>1</v>
      </c>
      <c r="AT4" s="9">
        <v>-3.1194999999999999</v>
      </c>
      <c r="AU4" s="10">
        <v>1E-4</v>
      </c>
      <c r="AV4" s="9"/>
      <c r="AW4" s="6" t="s">
        <v>7</v>
      </c>
      <c r="AX4" s="9">
        <v>4.5199999999999997E-2</v>
      </c>
      <c r="AY4" s="10">
        <f>AT4-AT5</f>
        <v>-2.5139999999999998</v>
      </c>
    </row>
    <row r="5" spans="1:51" x14ac:dyDescent="0.15">
      <c r="A5" s="30" t="s">
        <v>12</v>
      </c>
      <c r="B5" s="34">
        <v>6.8741300000000001</v>
      </c>
      <c r="C5" s="30">
        <v>18.3505</v>
      </c>
      <c r="D5" s="30">
        <v>15.258900000000001</v>
      </c>
      <c r="E5" s="30">
        <v>7.2643399999999998</v>
      </c>
      <c r="F5" s="30">
        <v>12.7285</v>
      </c>
      <c r="G5" s="30">
        <v>13.415800000000001</v>
      </c>
      <c r="H5" s="30">
        <v>10.8217</v>
      </c>
      <c r="I5" s="30">
        <v>13.9184</v>
      </c>
      <c r="J5" s="30">
        <v>15.453900000000001</v>
      </c>
      <c r="K5" s="35">
        <v>15.805300000000001</v>
      </c>
      <c r="L5" s="34">
        <v>22.7912</v>
      </c>
      <c r="M5" s="30">
        <v>20.523299999999999</v>
      </c>
      <c r="N5" s="30">
        <v>25.737500000000001</v>
      </c>
      <c r="O5" s="30">
        <v>23.628399999999999</v>
      </c>
      <c r="P5" s="30">
        <v>21.5214</v>
      </c>
      <c r="Q5" s="30">
        <v>19.1251</v>
      </c>
      <c r="R5" s="30">
        <v>26.6523</v>
      </c>
      <c r="S5" s="30">
        <v>24.119599999999998</v>
      </c>
      <c r="T5" s="30">
        <v>21.105399999999999</v>
      </c>
      <c r="U5" s="35">
        <v>22.805299999999999</v>
      </c>
      <c r="V5" s="34">
        <v>21.0654</v>
      </c>
      <c r="W5" s="30">
        <v>22.089500000000001</v>
      </c>
      <c r="X5" s="30">
        <v>20.770499999999998</v>
      </c>
      <c r="Y5" s="30">
        <v>19.248799999999999</v>
      </c>
      <c r="Z5" s="30">
        <v>20.720800000000001</v>
      </c>
      <c r="AA5" s="30">
        <v>30.004899999999999</v>
      </c>
      <c r="AB5" s="30">
        <v>18.0472</v>
      </c>
      <c r="AC5" s="30">
        <v>14.9968</v>
      </c>
      <c r="AD5" s="30">
        <v>12.843</v>
      </c>
      <c r="AE5" s="35">
        <v>12.1104</v>
      </c>
      <c r="AG5" s="5">
        <v>2</v>
      </c>
      <c r="AH5" s="8">
        <f>AVERAGE(B5:K5)</f>
        <v>12.989147000000003</v>
      </c>
      <c r="AI5" s="7">
        <f>STDEV(B5:K5)/SQRT(COUNT(B5:K5))</f>
        <v>1.173218579219905</v>
      </c>
      <c r="AJ5" s="9"/>
      <c r="AK5" s="6">
        <v>2</v>
      </c>
      <c r="AL5" s="13">
        <f>AVERAGE(L5:U5)</f>
        <v>22.800949999999997</v>
      </c>
      <c r="AM5" s="14">
        <f>STDEV(L5:U5)/SQRT(COUNT(L5:U5))</f>
        <v>0.73855375780417409</v>
      </c>
      <c r="AN5" s="9"/>
      <c r="AO5" s="5">
        <v>2</v>
      </c>
      <c r="AP5" s="8">
        <f>AVERAGE(V5:AE5)</f>
        <v>19.189730000000001</v>
      </c>
      <c r="AQ5" s="7">
        <f>STDEV(V5:AE5)/SQRT(COUNT(V5:AE5))</f>
        <v>1.6432526561027936</v>
      </c>
      <c r="AR5" s="9"/>
      <c r="AS5" s="6" t="s">
        <v>2</v>
      </c>
      <c r="AT5" s="9">
        <v>-0.60550000000000004</v>
      </c>
      <c r="AU5" s="10">
        <v>0.3972</v>
      </c>
      <c r="AV5" s="9"/>
      <c r="AW5" s="6" t="s">
        <v>8</v>
      </c>
      <c r="AX5" s="9">
        <v>0.1946</v>
      </c>
      <c r="AY5" s="10">
        <f>AT4-AT6</f>
        <v>-1.7733999999999999</v>
      </c>
    </row>
    <row r="6" spans="1:51" x14ac:dyDescent="0.15">
      <c r="A6" s="30" t="s">
        <v>13</v>
      </c>
      <c r="B6" s="36">
        <v>7.5141600000000004</v>
      </c>
      <c r="C6" s="37">
        <v>9.17638</v>
      </c>
      <c r="D6" s="37">
        <v>10.491099999999999</v>
      </c>
      <c r="E6" s="37">
        <v>9.4394399999999994</v>
      </c>
      <c r="F6" s="37">
        <v>9.7257200000000008</v>
      </c>
      <c r="G6" s="37">
        <v>11.2613</v>
      </c>
      <c r="H6" s="37">
        <v>10.8127</v>
      </c>
      <c r="I6" s="37">
        <v>12.364100000000001</v>
      </c>
      <c r="J6" s="37">
        <v>7.9514100000000001</v>
      </c>
      <c r="K6" s="38">
        <v>7.1562700000000001</v>
      </c>
      <c r="L6" s="36">
        <v>17.832999999999998</v>
      </c>
      <c r="M6" s="37">
        <v>16.109500000000001</v>
      </c>
      <c r="N6" s="37">
        <v>17.484500000000001</v>
      </c>
      <c r="O6" s="37">
        <v>22.602900000000002</v>
      </c>
      <c r="P6" s="37">
        <v>14.0863</v>
      </c>
      <c r="Q6" s="37">
        <v>25.373999999999999</v>
      </c>
      <c r="R6" s="37">
        <v>24.610399999999998</v>
      </c>
      <c r="S6" s="37">
        <v>41.737099999999998</v>
      </c>
      <c r="T6" s="37">
        <v>16.041499999999999</v>
      </c>
      <c r="U6" s="38">
        <v>16.613800000000001</v>
      </c>
      <c r="V6" s="36">
        <v>15.200900000000001</v>
      </c>
      <c r="W6" s="37">
        <v>18.188199999999998</v>
      </c>
      <c r="X6" s="37">
        <v>14.187099999999999</v>
      </c>
      <c r="Y6" s="37">
        <v>15.3584</v>
      </c>
      <c r="Z6" s="37">
        <v>14.7356</v>
      </c>
      <c r="AA6" s="37">
        <v>15.2113</v>
      </c>
      <c r="AB6" s="37">
        <v>14.488899999999999</v>
      </c>
      <c r="AC6" s="37">
        <v>16.288599999999999</v>
      </c>
      <c r="AD6" s="37">
        <v>18.676200000000001</v>
      </c>
      <c r="AE6" s="38">
        <v>12.77787</v>
      </c>
      <c r="AG6" s="22">
        <v>4</v>
      </c>
      <c r="AH6" s="13">
        <f>AVERAGE(B6:K6)</f>
        <v>9.5892579999999992</v>
      </c>
      <c r="AI6" s="14">
        <f>STDEV(B6:K6)/SQRT(COUNT(B6:K6))</f>
        <v>0.53670958252174805</v>
      </c>
      <c r="AJ6" s="9"/>
      <c r="AK6" s="23">
        <v>4</v>
      </c>
      <c r="AL6" s="23">
        <f>AVERAGE(L6:U6)</f>
        <v>21.249299999999998</v>
      </c>
      <c r="AM6" s="24">
        <f>STDEV(L6:U6)/SQRT(COUNT(L6:U6))</f>
        <v>2.5864439422153027</v>
      </c>
      <c r="AN6" s="9"/>
      <c r="AO6" s="22">
        <v>4</v>
      </c>
      <c r="AP6" s="13">
        <f>AVERAGE(V6:AE6)</f>
        <v>15.511307000000002</v>
      </c>
      <c r="AQ6" s="14">
        <f>STDEV(V6:AE6)/SQRT(COUNT(V6:AE6))</f>
        <v>0.56635741497171133</v>
      </c>
      <c r="AR6" s="9"/>
      <c r="AS6" s="23" t="s">
        <v>10</v>
      </c>
      <c r="AT6" s="25">
        <v>-1.3461000000000001</v>
      </c>
      <c r="AU6" s="24">
        <v>6.6500000000000004E-2</v>
      </c>
      <c r="AV6" s="9"/>
      <c r="AW6" s="23" t="s">
        <v>9</v>
      </c>
      <c r="AX6" s="25">
        <v>0.73970000000000002</v>
      </c>
      <c r="AY6" s="24">
        <f>AT5-AT6</f>
        <v>0.74060000000000004</v>
      </c>
    </row>
    <row r="7" spans="1:51" x14ac:dyDescent="0.15">
      <c r="AJ7" s="9"/>
      <c r="AK7" s="9"/>
      <c r="AL7" s="9"/>
      <c r="AM7" s="9"/>
      <c r="AN7" s="9"/>
      <c r="AO7" s="9"/>
      <c r="AP7" s="9"/>
      <c r="AQ7" s="9"/>
      <c r="AR7" s="9"/>
    </row>
    <row r="8" spans="1:51" x14ac:dyDescent="0.15">
      <c r="AJ8" s="9"/>
      <c r="AK8" s="9"/>
      <c r="AL8" s="9"/>
      <c r="AM8" s="9"/>
      <c r="AN8" s="9"/>
      <c r="AO8" s="9"/>
      <c r="AP8" s="9"/>
      <c r="AQ8" s="9"/>
      <c r="AR8" s="9"/>
    </row>
    <row r="9" spans="1:51" x14ac:dyDescent="0.15">
      <c r="AG9" s="1" t="s">
        <v>22</v>
      </c>
      <c r="AJ9" s="9"/>
      <c r="AK9" s="1" t="s">
        <v>22</v>
      </c>
      <c r="AL9" s="9"/>
      <c r="AM9" s="9"/>
      <c r="AN9" s="9"/>
      <c r="AO9" s="1" t="s">
        <v>22</v>
      </c>
      <c r="AP9" s="9"/>
      <c r="AQ9" s="9"/>
      <c r="AR9" s="9"/>
      <c r="AS9" s="1" t="s">
        <v>22</v>
      </c>
      <c r="AW9" s="1" t="s">
        <v>22</v>
      </c>
    </row>
    <row r="10" spans="1:51" x14ac:dyDescent="0.15">
      <c r="A10" s="1" t="s">
        <v>22</v>
      </c>
      <c r="AG10" s="39" t="s">
        <v>1</v>
      </c>
      <c r="AH10" s="40"/>
      <c r="AI10" s="41"/>
      <c r="AJ10" s="9"/>
      <c r="AK10" s="39" t="s">
        <v>2</v>
      </c>
      <c r="AL10" s="40"/>
      <c r="AM10" s="41"/>
      <c r="AN10" s="9"/>
      <c r="AO10" s="39" t="s">
        <v>10</v>
      </c>
      <c r="AP10" s="40"/>
      <c r="AQ10" s="41"/>
      <c r="AR10" s="9"/>
      <c r="AS10" s="1" t="s">
        <v>39</v>
      </c>
      <c r="AW10" s="1" t="s">
        <v>40</v>
      </c>
    </row>
    <row r="11" spans="1:51" x14ac:dyDescent="0.15">
      <c r="B11" s="42" t="s">
        <v>4</v>
      </c>
      <c r="C11" s="43"/>
      <c r="D11" s="43"/>
      <c r="E11" s="43"/>
      <c r="F11" s="43"/>
      <c r="G11" s="43"/>
      <c r="H11" s="43"/>
      <c r="I11" s="43"/>
      <c r="J11" s="43"/>
      <c r="K11" s="43"/>
      <c r="L11" s="45" t="s">
        <v>5</v>
      </c>
      <c r="M11" s="45"/>
      <c r="N11" s="45"/>
      <c r="O11" s="45"/>
      <c r="P11" s="45"/>
      <c r="Q11" s="45"/>
      <c r="R11" s="45"/>
      <c r="S11" s="45"/>
      <c r="T11" s="45"/>
      <c r="U11" s="45"/>
      <c r="V11" s="45" t="s">
        <v>6</v>
      </c>
      <c r="W11" s="45"/>
      <c r="X11" s="45"/>
      <c r="Y11" s="45"/>
      <c r="Z11" s="45"/>
      <c r="AA11" s="45"/>
      <c r="AB11" s="45"/>
      <c r="AC11" s="45"/>
      <c r="AD11" s="45"/>
      <c r="AE11" s="45"/>
      <c r="AG11" s="16" t="s">
        <v>15</v>
      </c>
      <c r="AH11" s="14" t="s">
        <v>3</v>
      </c>
      <c r="AI11" s="17" t="s">
        <v>0</v>
      </c>
      <c r="AK11" s="16" t="s">
        <v>15</v>
      </c>
      <c r="AL11" s="7" t="s">
        <v>3</v>
      </c>
      <c r="AM11" s="17" t="s">
        <v>0</v>
      </c>
      <c r="AN11" s="9"/>
      <c r="AO11" s="16" t="s">
        <v>15</v>
      </c>
      <c r="AP11" s="14" t="s">
        <v>3</v>
      </c>
      <c r="AQ11" s="17" t="s">
        <v>0</v>
      </c>
      <c r="AS11" s="8" t="s">
        <v>18</v>
      </c>
      <c r="AT11" s="26" t="s">
        <v>20</v>
      </c>
      <c r="AU11" s="7" t="s">
        <v>14</v>
      </c>
      <c r="AV11" s="9"/>
      <c r="AW11" s="8"/>
      <c r="AX11" s="18" t="s">
        <v>16</v>
      </c>
      <c r="AY11" s="7" t="s">
        <v>19</v>
      </c>
    </row>
    <row r="12" spans="1:51" x14ac:dyDescent="0.15">
      <c r="A12" s="1" t="s">
        <v>11</v>
      </c>
      <c r="B12" s="2">
        <v>67.599899999999991</v>
      </c>
      <c r="C12" s="3">
        <v>30.6</v>
      </c>
      <c r="D12" s="3">
        <v>403.00002000000001</v>
      </c>
      <c r="E12" s="3">
        <v>183.33296999999999</v>
      </c>
      <c r="F12" s="3">
        <v>110.99997000000002</v>
      </c>
      <c r="G12" s="3">
        <v>1.5333300000000001</v>
      </c>
      <c r="H12" s="3">
        <v>34.066602000000003</v>
      </c>
      <c r="I12" s="3">
        <v>125.33301</v>
      </c>
      <c r="J12" s="3">
        <v>64.599902999999998</v>
      </c>
      <c r="K12" s="4">
        <v>31.133304000000003</v>
      </c>
      <c r="L12" s="2">
        <v>110.99997000000002</v>
      </c>
      <c r="M12" s="3">
        <v>106.73298000000001</v>
      </c>
      <c r="N12" s="3">
        <v>116.26703999999998</v>
      </c>
      <c r="O12" s="3">
        <v>218.99996999999999</v>
      </c>
      <c r="P12" s="3">
        <v>49.933295999999999</v>
      </c>
      <c r="Q12" s="3">
        <v>40.333302000000003</v>
      </c>
      <c r="R12" s="3">
        <v>145.53296999999998</v>
      </c>
      <c r="S12" s="3">
        <v>62.066601000000013</v>
      </c>
      <c r="T12" s="3">
        <v>158.733</v>
      </c>
      <c r="U12" s="4">
        <v>70.666595999999998</v>
      </c>
      <c r="V12" s="2">
        <v>100.66698000000001</v>
      </c>
      <c r="W12" s="3">
        <v>56.533302000000006</v>
      </c>
      <c r="X12" s="3">
        <v>152.93304000000001</v>
      </c>
      <c r="Y12" s="3">
        <v>213.39999</v>
      </c>
      <c r="Z12" s="3">
        <v>198.333</v>
      </c>
      <c r="AA12" s="3">
        <v>54.666603000000002</v>
      </c>
      <c r="AB12" s="3">
        <v>124.39998</v>
      </c>
      <c r="AC12" s="3">
        <v>164.79999000000001</v>
      </c>
      <c r="AD12" s="3">
        <v>45</v>
      </c>
      <c r="AE12" s="4">
        <v>115.33301999999999</v>
      </c>
      <c r="AG12" s="5">
        <v>0</v>
      </c>
      <c r="AH12" s="6">
        <f>AVERAGE(B12:K12)</f>
        <v>105.2199009</v>
      </c>
      <c r="AI12" s="7">
        <f>STDEV(B12:K12)/SQRT(COUNT(B12:K12))</f>
        <v>37.289929580237313</v>
      </c>
      <c r="AK12" s="6">
        <v>0</v>
      </c>
      <c r="AL12" s="8">
        <f>AVERAGE(L12:U12)</f>
        <v>108.0265725</v>
      </c>
      <c r="AM12" s="7">
        <f>STDEV(L12:U12)/SQRT(COUNT(L12:U12))</f>
        <v>17.586826144290306</v>
      </c>
      <c r="AN12" s="9"/>
      <c r="AO12" s="5">
        <v>0</v>
      </c>
      <c r="AP12" s="6">
        <f>AVERAGE(V12:AE12)</f>
        <v>122.60659050000001</v>
      </c>
      <c r="AQ12" s="7">
        <f>STDEV(V12:AE12)/SQRT(COUNT(V12:AE12))</f>
        <v>18.920793621926734</v>
      </c>
      <c r="AS12" s="6" t="s">
        <v>1</v>
      </c>
      <c r="AT12" s="9">
        <v>-11.5482</v>
      </c>
      <c r="AU12" s="10">
        <v>0.14030000000000001</v>
      </c>
      <c r="AV12" s="9"/>
      <c r="AW12" s="6" t="s">
        <v>7</v>
      </c>
      <c r="AX12" s="9">
        <v>2.2000000000000001E-3</v>
      </c>
      <c r="AY12" s="10">
        <f>AT12-AT13</f>
        <v>-40.676499999999997</v>
      </c>
    </row>
    <row r="13" spans="1:51" x14ac:dyDescent="0.15">
      <c r="A13" s="1" t="s">
        <v>12</v>
      </c>
      <c r="B13" s="11">
        <v>5.9333310000000008</v>
      </c>
      <c r="C13" s="1">
        <v>115.13303999999999</v>
      </c>
      <c r="D13" s="1">
        <v>179.60004000000001</v>
      </c>
      <c r="E13" s="1">
        <v>10.333296000000001</v>
      </c>
      <c r="F13" s="1">
        <v>59.199903000000006</v>
      </c>
      <c r="G13" s="1">
        <v>22.066596000000001</v>
      </c>
      <c r="H13" s="1">
        <v>16.866603000000001</v>
      </c>
      <c r="I13" s="1">
        <v>167.20001999999999</v>
      </c>
      <c r="J13" s="1">
        <v>66.799898999999996</v>
      </c>
      <c r="K13" s="12">
        <v>85.466601000000011</v>
      </c>
      <c r="L13" s="11">
        <v>126.9333</v>
      </c>
      <c r="M13" s="1">
        <v>173.79989999999998</v>
      </c>
      <c r="N13" s="1">
        <v>93.999599999999987</v>
      </c>
      <c r="O13" s="1">
        <v>162.53280000000004</v>
      </c>
      <c r="P13" s="1">
        <v>265.26600000000002</v>
      </c>
      <c r="Q13" s="1">
        <v>353.60009999999994</v>
      </c>
      <c r="R13" s="1">
        <v>112.26690000000001</v>
      </c>
      <c r="S13" s="1">
        <v>221.20019999999997</v>
      </c>
      <c r="T13" s="1">
        <v>260.26559999999995</v>
      </c>
      <c r="U13" s="12">
        <v>116.1999</v>
      </c>
      <c r="V13" s="11">
        <v>36.999999000000003</v>
      </c>
      <c r="W13" s="1">
        <v>26.600003999999998</v>
      </c>
      <c r="X13" s="1">
        <v>113.93297999999999</v>
      </c>
      <c r="Y13" s="1">
        <v>46.400003999999996</v>
      </c>
      <c r="Z13" s="1">
        <v>221.00004000000001</v>
      </c>
      <c r="AA13" s="1">
        <v>97.66655999999999</v>
      </c>
      <c r="AB13" s="1">
        <v>80.999900999999994</v>
      </c>
      <c r="AC13" s="1">
        <v>215.26596000000001</v>
      </c>
      <c r="AD13" s="1">
        <v>120.86703000000001</v>
      </c>
      <c r="AE13" s="12">
        <v>248.26599000000002</v>
      </c>
      <c r="AG13" s="5">
        <v>2</v>
      </c>
      <c r="AH13" s="8">
        <f>AVERAGE(B13:K13)</f>
        <v>72.85993289999999</v>
      </c>
      <c r="AI13" s="7">
        <f>STDEV(B13:K13)/SQRT(COUNT(B13:K13))</f>
        <v>20.156811096058657</v>
      </c>
      <c r="AK13" s="6">
        <v>2</v>
      </c>
      <c r="AL13" s="13">
        <f>AVERAGE(L13:U13)</f>
        <v>188.60642999999999</v>
      </c>
      <c r="AM13" s="14">
        <f>STDEV(L13:U13)/SQRT(COUNT(L13:U13))</f>
        <v>26.670940383887842</v>
      </c>
      <c r="AN13" s="9"/>
      <c r="AO13" s="5">
        <v>2</v>
      </c>
      <c r="AP13" s="8">
        <f>AVERAGE(V13:AE13)</f>
        <v>120.7998468</v>
      </c>
      <c r="AQ13" s="7">
        <f>STDEV(V13:AE13)/SQRT(COUNT(V13:AE13))</f>
        <v>25.562395867391992</v>
      </c>
      <c r="AS13" s="6" t="s">
        <v>2</v>
      </c>
      <c r="AT13" s="9">
        <v>29.128299999999999</v>
      </c>
      <c r="AU13" s="10">
        <v>6.9999999999999999E-4</v>
      </c>
      <c r="AV13" s="9"/>
      <c r="AW13" s="6" t="s">
        <v>8</v>
      </c>
      <c r="AX13" s="9">
        <v>0.68659999999999999</v>
      </c>
      <c r="AY13" s="10">
        <f>AT12-AT14</f>
        <v>-8.9449000000000005</v>
      </c>
    </row>
    <row r="14" spans="1:51" x14ac:dyDescent="0.15">
      <c r="A14" s="1" t="s">
        <v>13</v>
      </c>
      <c r="B14" s="19">
        <v>39.266640000000002</v>
      </c>
      <c r="C14" s="20">
        <v>66.333330000000004</v>
      </c>
      <c r="D14" s="20">
        <v>135.46710000000002</v>
      </c>
      <c r="E14" s="20">
        <v>13.86666</v>
      </c>
      <c r="F14" s="20">
        <v>63.266580000000005</v>
      </c>
      <c r="G14" s="20">
        <v>73.066590000000005</v>
      </c>
      <c r="H14" s="20">
        <v>65.266559999999998</v>
      </c>
      <c r="I14" s="20">
        <v>44.86661999999999</v>
      </c>
      <c r="J14" s="20">
        <v>39.999960000000002</v>
      </c>
      <c r="K14" s="21">
        <v>48.866579999999992</v>
      </c>
      <c r="L14" s="19">
        <v>135.53280000000001</v>
      </c>
      <c r="M14" s="20">
        <v>220.66560000000001</v>
      </c>
      <c r="N14" s="20">
        <v>144.86670000000001</v>
      </c>
      <c r="O14" s="20">
        <v>255.06630000000001</v>
      </c>
      <c r="P14" s="20">
        <v>281.13299999999998</v>
      </c>
      <c r="Q14" s="20">
        <v>400.13279999999997</v>
      </c>
      <c r="R14" s="20">
        <v>193.93290000000005</v>
      </c>
      <c r="S14" s="20">
        <v>230.33340000000001</v>
      </c>
      <c r="T14" s="20">
        <v>265.33260000000001</v>
      </c>
      <c r="U14" s="21">
        <v>118.4004</v>
      </c>
      <c r="V14" s="19">
        <v>59.533289999999994</v>
      </c>
      <c r="W14" s="20">
        <v>45</v>
      </c>
      <c r="X14" s="20">
        <v>114.06689999999999</v>
      </c>
      <c r="Y14" s="20">
        <v>84.199860000000001</v>
      </c>
      <c r="Z14" s="20">
        <v>159.00029999999998</v>
      </c>
      <c r="AA14" s="20">
        <v>120.267</v>
      </c>
      <c r="AB14" s="20">
        <v>93.799799999999991</v>
      </c>
      <c r="AC14" s="20">
        <v>124.53300000000002</v>
      </c>
      <c r="AD14" s="20">
        <v>176.7996</v>
      </c>
      <c r="AE14" s="21">
        <v>144.73259999999999</v>
      </c>
      <c r="AG14" s="22">
        <v>4</v>
      </c>
      <c r="AH14" s="13">
        <f>AVERAGE(B14:K14)</f>
        <v>59.026662000000009</v>
      </c>
      <c r="AI14" s="14">
        <f>STDEV(B14:K14)/SQRT(COUNT(B14:K14))</f>
        <v>10.135851914862599</v>
      </c>
      <c r="AK14" s="23">
        <v>4</v>
      </c>
      <c r="AL14" s="23">
        <f>AVERAGE(L14:U14)</f>
        <v>224.53964999999999</v>
      </c>
      <c r="AM14" s="24">
        <f>STDEV(L14:U14)/SQRT(COUNT(L14:U14))</f>
        <v>26.489534698376669</v>
      </c>
      <c r="AN14" s="9"/>
      <c r="AO14" s="22">
        <v>4</v>
      </c>
      <c r="AP14" s="13">
        <f>AVERAGE(V14:AE14)</f>
        <v>112.193235</v>
      </c>
      <c r="AQ14" s="14">
        <f>STDEV(V14:AE14)/SQRT(COUNT(V14:AE14))</f>
        <v>13.356067385795292</v>
      </c>
      <c r="AS14" s="23" t="s">
        <v>10</v>
      </c>
      <c r="AT14" s="25">
        <v>-2.6032999999999999</v>
      </c>
      <c r="AU14" s="24">
        <v>0.73460000000000003</v>
      </c>
      <c r="AV14" s="9"/>
      <c r="AW14" s="23" t="s">
        <v>9</v>
      </c>
      <c r="AX14" s="25">
        <v>1.72E-2</v>
      </c>
      <c r="AY14" s="24">
        <f>AT13-AT14</f>
        <v>31.7316</v>
      </c>
    </row>
    <row r="15" spans="1:51" x14ac:dyDescent="0.15">
      <c r="AG15" s="27"/>
      <c r="AH15" s="27"/>
      <c r="AL15" s="27"/>
      <c r="AP15" s="27"/>
    </row>
    <row r="17" spans="1:51" x14ac:dyDescent="0.15">
      <c r="AG17" s="1" t="s">
        <v>23</v>
      </c>
      <c r="AK17" s="1" t="s">
        <v>23</v>
      </c>
      <c r="AO17" s="1" t="s">
        <v>23</v>
      </c>
      <c r="AS17" s="1" t="s">
        <v>23</v>
      </c>
      <c r="AW17" s="1" t="s">
        <v>23</v>
      </c>
    </row>
    <row r="18" spans="1:51" x14ac:dyDescent="0.15">
      <c r="A18" s="1" t="s">
        <v>23</v>
      </c>
      <c r="AG18" s="39" t="s">
        <v>1</v>
      </c>
      <c r="AH18" s="40"/>
      <c r="AI18" s="41"/>
      <c r="AK18" s="39" t="s">
        <v>2</v>
      </c>
      <c r="AL18" s="40"/>
      <c r="AM18" s="41"/>
      <c r="AN18" s="9"/>
      <c r="AO18" s="39" t="s">
        <v>10</v>
      </c>
      <c r="AP18" s="40"/>
      <c r="AQ18" s="41"/>
      <c r="AS18" s="1" t="s">
        <v>39</v>
      </c>
      <c r="AW18" s="1" t="s">
        <v>40</v>
      </c>
    </row>
    <row r="19" spans="1:51" x14ac:dyDescent="0.15">
      <c r="B19" s="42" t="s">
        <v>4</v>
      </c>
      <c r="C19" s="43"/>
      <c r="D19" s="43"/>
      <c r="E19" s="43"/>
      <c r="F19" s="43"/>
      <c r="G19" s="43"/>
      <c r="H19" s="43"/>
      <c r="I19" s="43"/>
      <c r="J19" s="43"/>
      <c r="K19" s="43"/>
      <c r="L19" s="45" t="s">
        <v>5</v>
      </c>
      <c r="M19" s="45"/>
      <c r="N19" s="45"/>
      <c r="O19" s="45"/>
      <c r="P19" s="45"/>
      <c r="Q19" s="45"/>
      <c r="R19" s="45"/>
      <c r="S19" s="45"/>
      <c r="T19" s="45"/>
      <c r="U19" s="45"/>
      <c r="V19" s="45" t="s">
        <v>6</v>
      </c>
      <c r="W19" s="45"/>
      <c r="X19" s="45"/>
      <c r="Y19" s="45"/>
      <c r="Z19" s="45"/>
      <c r="AA19" s="45"/>
      <c r="AB19" s="45"/>
      <c r="AC19" s="45"/>
      <c r="AD19" s="45"/>
      <c r="AE19" s="45"/>
      <c r="AF19" s="27"/>
      <c r="AG19" s="16" t="s">
        <v>15</v>
      </c>
      <c r="AH19" s="14" t="s">
        <v>3</v>
      </c>
      <c r="AI19" s="17" t="s">
        <v>0</v>
      </c>
      <c r="AK19" s="16" t="s">
        <v>15</v>
      </c>
      <c r="AL19" s="7" t="s">
        <v>3</v>
      </c>
      <c r="AM19" s="17" t="s">
        <v>0</v>
      </c>
      <c r="AN19" s="9"/>
      <c r="AO19" s="16" t="s">
        <v>15</v>
      </c>
      <c r="AP19" s="14" t="s">
        <v>3</v>
      </c>
      <c r="AQ19" s="17" t="s">
        <v>0</v>
      </c>
      <c r="AS19" s="8" t="s">
        <v>18</v>
      </c>
      <c r="AT19" s="18" t="s">
        <v>17</v>
      </c>
      <c r="AU19" s="7" t="s">
        <v>14</v>
      </c>
      <c r="AV19" s="9"/>
      <c r="AW19" s="8"/>
      <c r="AX19" s="18" t="s">
        <v>16</v>
      </c>
      <c r="AY19" s="7" t="s">
        <v>19</v>
      </c>
    </row>
    <row r="20" spans="1:51" ht="15" x14ac:dyDescent="0.15">
      <c r="A20" s="1" t="s">
        <v>11</v>
      </c>
      <c r="B20" s="2">
        <v>4.2485400000000002</v>
      </c>
      <c r="C20" s="3">
        <v>12.688000000000001</v>
      </c>
      <c r="D20" s="3">
        <v>7.6882299999999999</v>
      </c>
      <c r="E20" s="3">
        <v>13.3428</v>
      </c>
      <c r="F20" s="3">
        <v>8.6992200000000004</v>
      </c>
      <c r="G20" s="3">
        <v>8.3930699999999998</v>
      </c>
      <c r="H20" s="3">
        <v>8.1031899999999997</v>
      </c>
      <c r="I20" s="3">
        <v>10.8299</v>
      </c>
      <c r="J20" s="3">
        <v>5.4397700000000002</v>
      </c>
      <c r="K20" s="4">
        <v>9.4468200000000007</v>
      </c>
      <c r="L20" s="2">
        <v>8.7178599999999999</v>
      </c>
      <c r="M20" s="3">
        <v>8.5571800000000007</v>
      </c>
      <c r="N20" s="3">
        <v>13.423</v>
      </c>
      <c r="O20" s="3">
        <v>8.5522899999999993</v>
      </c>
      <c r="P20" s="3">
        <v>11.092000000000001</v>
      </c>
      <c r="Q20" s="3">
        <v>8.8084399999999992</v>
      </c>
      <c r="R20" s="3">
        <v>7.6878099999999998</v>
      </c>
      <c r="S20" s="3">
        <v>7.6898799999999996</v>
      </c>
      <c r="T20" s="3">
        <v>6.4192099999999996</v>
      </c>
      <c r="U20" s="4">
        <v>7.5789900000000001</v>
      </c>
      <c r="V20" s="2">
        <v>10.708500000000001</v>
      </c>
      <c r="W20" s="3">
        <v>8.8864300000000007</v>
      </c>
      <c r="X20" s="3">
        <v>8.1293399999999991</v>
      </c>
      <c r="Y20" s="3">
        <v>8.08582</v>
      </c>
      <c r="Z20" s="3">
        <v>8.26248</v>
      </c>
      <c r="AA20" s="3">
        <v>8.3039199999999997</v>
      </c>
      <c r="AB20" s="3">
        <v>11.226900000000001</v>
      </c>
      <c r="AC20" s="3">
        <v>11.076000000000001</v>
      </c>
      <c r="AD20" s="3">
        <v>8.3354599999999994</v>
      </c>
      <c r="AE20" s="4">
        <v>10.3368</v>
      </c>
      <c r="AG20" s="5">
        <v>0</v>
      </c>
      <c r="AH20" s="6">
        <f>AVERAGE(B20:K20)</f>
        <v>8.8879540000000006</v>
      </c>
      <c r="AI20" s="7">
        <f>STDEV(B20:K20)/SQRT(COUNT(B20:K20))</f>
        <v>0.90749561387394229</v>
      </c>
      <c r="AK20" s="6">
        <v>0</v>
      </c>
      <c r="AL20" s="8">
        <f>AVERAGE(L20:U20)</f>
        <v>8.8526659999999993</v>
      </c>
      <c r="AM20" s="7">
        <f>STDEV(L20:U20)/SQRT(COUNT(L20:U20))</f>
        <v>0.63555011506952719</v>
      </c>
      <c r="AN20" s="9"/>
      <c r="AO20" s="5">
        <v>0</v>
      </c>
      <c r="AP20" s="6">
        <f>AVERAGE(V20:AE20)</f>
        <v>9.3351649999999999</v>
      </c>
      <c r="AQ20" s="7">
        <f>STDEV(V20:AE20)/SQRT(COUNT(V20:AE20))</f>
        <v>0.42069068749498406</v>
      </c>
      <c r="AS20" s="6" t="s">
        <v>1</v>
      </c>
      <c r="AT20" s="9">
        <v>-1.1377999999999999</v>
      </c>
      <c r="AU20" s="10" t="s">
        <v>30</v>
      </c>
      <c r="AV20" s="9"/>
      <c r="AW20" s="6" t="s">
        <v>7</v>
      </c>
      <c r="AX20" s="9">
        <v>2.9999999999999997E-4</v>
      </c>
      <c r="AY20" s="10">
        <f>AT20-AT21</f>
        <v>-1.5663</v>
      </c>
    </row>
    <row r="21" spans="1:51" x14ac:dyDescent="0.15">
      <c r="A21" s="1" t="s">
        <v>12</v>
      </c>
      <c r="B21" s="11">
        <v>7.6143200000000002</v>
      </c>
      <c r="C21" s="1">
        <v>6.5700399999999997</v>
      </c>
      <c r="D21" s="1">
        <v>4.8821700000000003</v>
      </c>
      <c r="E21" s="1">
        <v>2.2130800000000002</v>
      </c>
      <c r="F21" s="1">
        <v>4.7455600000000002</v>
      </c>
      <c r="G21" s="1">
        <v>8.92788</v>
      </c>
      <c r="H21" s="1">
        <v>5.3205</v>
      </c>
      <c r="I21" s="1">
        <v>4.7901499999999997</v>
      </c>
      <c r="J21" s="1">
        <v>6.3385100000000003</v>
      </c>
      <c r="K21" s="12">
        <v>3.9904000000000002</v>
      </c>
      <c r="L21" s="11">
        <v>8.6651100000000003</v>
      </c>
      <c r="M21" s="1">
        <v>4.5462699999999998</v>
      </c>
      <c r="N21" s="1">
        <v>9.5700199999999995</v>
      </c>
      <c r="O21" s="1">
        <v>10.282</v>
      </c>
      <c r="P21" s="1">
        <v>8.3450399999999991</v>
      </c>
      <c r="Q21" s="1">
        <v>6.5383100000000001</v>
      </c>
      <c r="R21" s="1">
        <v>13.8415</v>
      </c>
      <c r="S21" s="1">
        <v>12.813599999999999</v>
      </c>
      <c r="T21" s="1">
        <v>10.196099999999999</v>
      </c>
      <c r="U21" s="12">
        <v>7.7061999999999999</v>
      </c>
      <c r="V21" s="11">
        <v>9.1680600000000005</v>
      </c>
      <c r="W21" s="1">
        <v>5.4767400000000004</v>
      </c>
      <c r="X21" s="1">
        <v>16.2683</v>
      </c>
      <c r="Y21" s="1">
        <v>12.102399999999999</v>
      </c>
      <c r="Z21" s="1">
        <v>8.5436999999999994</v>
      </c>
      <c r="AA21" s="1">
        <v>5.06027</v>
      </c>
      <c r="AB21" s="1">
        <v>4.6738</v>
      </c>
      <c r="AC21" s="1">
        <v>9.2410800000000002</v>
      </c>
      <c r="AD21" s="1">
        <v>9.3423200000000008</v>
      </c>
      <c r="AE21" s="12">
        <v>8.2947699999999998</v>
      </c>
      <c r="AG21" s="5">
        <v>2</v>
      </c>
      <c r="AH21" s="8">
        <f>AVERAGE(B21:K21)</f>
        <v>5.5392610000000007</v>
      </c>
      <c r="AI21" s="7">
        <f>STDEV(B21:K21)/SQRT(COUNT(B21:K21))</f>
        <v>0.60206235242511785</v>
      </c>
      <c r="AK21" s="6">
        <v>2</v>
      </c>
      <c r="AL21" s="13">
        <f>AVERAGE(L21:U21)</f>
        <v>9.2504150000000003</v>
      </c>
      <c r="AM21" s="14">
        <f>STDEV(L21:U21)/SQRT(COUNT(L21:U21))</f>
        <v>0.87474671521945269</v>
      </c>
      <c r="AN21" s="9"/>
      <c r="AO21" s="5">
        <v>2</v>
      </c>
      <c r="AP21" s="8">
        <f>AVERAGE(V21:AE21)</f>
        <v>8.8171440000000008</v>
      </c>
      <c r="AQ21" s="7">
        <f>STDEV(V21:AE21)/SQRT(COUNT(V21:AE21))</f>
        <v>1.1039255871582416</v>
      </c>
      <c r="AS21" s="6" t="s">
        <v>2</v>
      </c>
      <c r="AT21" s="9">
        <v>0.42849999999999999</v>
      </c>
      <c r="AU21" s="15">
        <v>0.1081</v>
      </c>
      <c r="AV21" s="9"/>
      <c r="AW21" s="6" t="s">
        <v>8</v>
      </c>
      <c r="AX21" s="9">
        <v>5.7599999999999998E-2</v>
      </c>
      <c r="AY21" s="10">
        <f>AT20-AT22</f>
        <v>-0.87059999999999993</v>
      </c>
    </row>
    <row r="22" spans="1:51" x14ac:dyDescent="0.15">
      <c r="A22" s="1" t="s">
        <v>13</v>
      </c>
      <c r="B22" s="19">
        <v>4.65909</v>
      </c>
      <c r="C22" s="20">
        <v>4.6322200000000002</v>
      </c>
      <c r="D22" s="20">
        <v>4.6632999999999996</v>
      </c>
      <c r="E22" s="20">
        <v>6.84178</v>
      </c>
      <c r="F22" s="20">
        <v>3.5184600000000001</v>
      </c>
      <c r="G22" s="20">
        <v>4.8216299999999999</v>
      </c>
      <c r="H22" s="20">
        <v>5.5475399999999997</v>
      </c>
      <c r="I22" s="20">
        <v>3.2657500000000002</v>
      </c>
      <c r="J22" s="20">
        <v>3.7158600000000002</v>
      </c>
      <c r="K22" s="21">
        <v>1.7017800000000001</v>
      </c>
      <c r="L22" s="19">
        <v>12.481400000000001</v>
      </c>
      <c r="M22" s="20">
        <v>7.7612300000000003</v>
      </c>
      <c r="N22" s="20">
        <v>8.1722999999999999</v>
      </c>
      <c r="O22" s="20">
        <v>8.7467799999999993</v>
      </c>
      <c r="P22" s="20">
        <v>6.7272699999999999</v>
      </c>
      <c r="Q22" s="20">
        <v>13.295299999999999</v>
      </c>
      <c r="R22" s="20">
        <v>14.1151</v>
      </c>
      <c r="S22" s="20">
        <v>14.7403</v>
      </c>
      <c r="T22" s="20">
        <v>10.7265</v>
      </c>
      <c r="U22" s="21">
        <v>8.9014799999999994</v>
      </c>
      <c r="V22" s="19">
        <v>11.0024</v>
      </c>
      <c r="W22" s="20">
        <v>10.0341</v>
      </c>
      <c r="X22" s="20">
        <v>7.8953199999999999</v>
      </c>
      <c r="Y22" s="20">
        <v>10.285500000000001</v>
      </c>
      <c r="Z22" s="20">
        <v>7.8301999999999996</v>
      </c>
      <c r="AA22" s="20">
        <v>7.1086900000000002</v>
      </c>
      <c r="AB22" s="20">
        <v>8.1446100000000001</v>
      </c>
      <c r="AC22" s="20">
        <v>7.1777100000000003</v>
      </c>
      <c r="AD22" s="20">
        <v>6.8194800000000004</v>
      </c>
      <c r="AE22" s="21">
        <v>6.36653</v>
      </c>
      <c r="AG22" s="22">
        <v>4</v>
      </c>
      <c r="AH22" s="13">
        <f>AVERAGE(B22:K22)</f>
        <v>4.3367409999999991</v>
      </c>
      <c r="AI22" s="14">
        <f>STDEV(B22:K22)/SQRT(COUNT(B22:K22))</f>
        <v>0.43994125434463854</v>
      </c>
      <c r="AK22" s="23">
        <v>4</v>
      </c>
      <c r="AL22" s="23">
        <f>AVERAGE(L22:U22)</f>
        <v>10.566766000000001</v>
      </c>
      <c r="AM22" s="24">
        <f>STDEV(L22:U22)/SQRT(COUNT(L22:U22))</f>
        <v>0.91637602681577157</v>
      </c>
      <c r="AN22" s="9"/>
      <c r="AO22" s="22">
        <v>4</v>
      </c>
      <c r="AP22" s="13">
        <f>AVERAGE(V22:AE22)</f>
        <v>8.2664539999999995</v>
      </c>
      <c r="AQ22" s="14">
        <f>STDEV(V22:AE22)/SQRT(COUNT(V22:AE22))</f>
        <v>0.50835955719068626</v>
      </c>
      <c r="AS22" s="23" t="s">
        <v>10</v>
      </c>
      <c r="AT22" s="25">
        <v>-0.26719999999999999</v>
      </c>
      <c r="AU22" s="28">
        <v>0.313</v>
      </c>
      <c r="AV22" s="9"/>
      <c r="AW22" s="23" t="s">
        <v>9</v>
      </c>
      <c r="AX22" s="25">
        <v>0.1555</v>
      </c>
      <c r="AY22" s="24">
        <f>AT21-AT22</f>
        <v>0.69569999999999999</v>
      </c>
    </row>
    <row r="23" spans="1:51" x14ac:dyDescent="0.15">
      <c r="AG23" s="27"/>
      <c r="AH23" s="27"/>
    </row>
    <row r="25" spans="1:51" x14ac:dyDescent="0.15">
      <c r="AG25" s="1" t="s">
        <v>24</v>
      </c>
      <c r="AK25" s="1" t="s">
        <v>24</v>
      </c>
      <c r="AO25" s="1" t="s">
        <v>24</v>
      </c>
      <c r="AS25" s="1" t="s">
        <v>24</v>
      </c>
      <c r="AW25" s="1" t="s">
        <v>24</v>
      </c>
    </row>
    <row r="26" spans="1:51" x14ac:dyDescent="0.15">
      <c r="A26" s="1" t="s">
        <v>24</v>
      </c>
      <c r="AG26" s="39" t="s">
        <v>1</v>
      </c>
      <c r="AH26" s="40"/>
      <c r="AI26" s="41"/>
      <c r="AK26" s="39" t="s">
        <v>2</v>
      </c>
      <c r="AL26" s="40"/>
      <c r="AM26" s="41"/>
      <c r="AN26" s="9"/>
      <c r="AO26" s="39" t="s">
        <v>10</v>
      </c>
      <c r="AP26" s="40"/>
      <c r="AQ26" s="41"/>
      <c r="AS26" s="1" t="s">
        <v>39</v>
      </c>
      <c r="AW26" s="1" t="s">
        <v>40</v>
      </c>
    </row>
    <row r="27" spans="1:51" x14ac:dyDescent="0.15">
      <c r="B27" s="42" t="s">
        <v>4</v>
      </c>
      <c r="C27" s="43"/>
      <c r="D27" s="43"/>
      <c r="E27" s="43"/>
      <c r="F27" s="43"/>
      <c r="G27" s="43"/>
      <c r="H27" s="43"/>
      <c r="I27" s="43"/>
      <c r="J27" s="43"/>
      <c r="K27" s="43"/>
      <c r="L27" s="45" t="s">
        <v>5</v>
      </c>
      <c r="M27" s="45"/>
      <c r="N27" s="45"/>
      <c r="O27" s="45"/>
      <c r="P27" s="45"/>
      <c r="Q27" s="45"/>
      <c r="R27" s="45"/>
      <c r="S27" s="45"/>
      <c r="T27" s="45"/>
      <c r="U27" s="45"/>
      <c r="V27" s="45" t="s">
        <v>6</v>
      </c>
      <c r="W27" s="45"/>
      <c r="X27" s="45"/>
      <c r="Y27" s="45"/>
      <c r="Z27" s="45"/>
      <c r="AA27" s="45"/>
      <c r="AB27" s="45"/>
      <c r="AC27" s="45"/>
      <c r="AD27" s="45"/>
      <c r="AE27" s="45"/>
      <c r="AF27" s="27"/>
      <c r="AG27" s="16" t="s">
        <v>15</v>
      </c>
      <c r="AH27" s="14" t="s">
        <v>3</v>
      </c>
      <c r="AI27" s="17" t="s">
        <v>0</v>
      </c>
      <c r="AK27" s="16" t="s">
        <v>15</v>
      </c>
      <c r="AL27" s="7" t="s">
        <v>3</v>
      </c>
      <c r="AM27" s="17" t="s">
        <v>0</v>
      </c>
      <c r="AN27" s="9"/>
      <c r="AO27" s="16" t="s">
        <v>15</v>
      </c>
      <c r="AP27" s="14" t="s">
        <v>3</v>
      </c>
      <c r="AQ27" s="17" t="s">
        <v>0</v>
      </c>
      <c r="AS27" s="8" t="s">
        <v>18</v>
      </c>
      <c r="AT27" s="18" t="s">
        <v>17</v>
      </c>
      <c r="AU27" s="7" t="s">
        <v>14</v>
      </c>
      <c r="AV27" s="9"/>
      <c r="AW27" s="8"/>
      <c r="AX27" s="18" t="s">
        <v>16</v>
      </c>
      <c r="AY27" s="7" t="s">
        <v>19</v>
      </c>
    </row>
    <row r="28" spans="1:51" x14ac:dyDescent="0.15">
      <c r="A28" s="1" t="s">
        <v>11</v>
      </c>
      <c r="B28" s="2">
        <v>19.867000000000001</v>
      </c>
      <c r="C28" s="3">
        <v>127.267</v>
      </c>
      <c r="D28" s="3">
        <v>46.600999999999999</v>
      </c>
      <c r="E28" s="3">
        <v>54.866999999999997</v>
      </c>
      <c r="F28" s="3">
        <v>43.734000000000002</v>
      </c>
      <c r="G28" s="3">
        <v>57.201000000000001</v>
      </c>
      <c r="H28" s="3">
        <v>105.4</v>
      </c>
      <c r="I28" s="3">
        <v>72.867000000000004</v>
      </c>
      <c r="J28" s="3">
        <v>15.000999999999999</v>
      </c>
      <c r="K28" s="4">
        <v>76.534000000000006</v>
      </c>
      <c r="L28" s="2">
        <v>43.466999999999999</v>
      </c>
      <c r="M28" s="3">
        <v>39.000999999999998</v>
      </c>
      <c r="N28" s="3">
        <v>115.667</v>
      </c>
      <c r="O28" s="3">
        <v>39.667000000000002</v>
      </c>
      <c r="P28" s="3">
        <v>110</v>
      </c>
      <c r="Q28" s="3">
        <v>57.134</v>
      </c>
      <c r="R28" s="3">
        <v>49.600999999999999</v>
      </c>
      <c r="S28" s="3">
        <v>80.266999999999996</v>
      </c>
      <c r="T28" s="3">
        <v>65.200999999999993</v>
      </c>
      <c r="U28" s="4">
        <v>49.600999999999999</v>
      </c>
      <c r="V28" s="2">
        <v>124.6</v>
      </c>
      <c r="W28" s="3">
        <v>38.734000000000002</v>
      </c>
      <c r="X28" s="3">
        <v>106.867</v>
      </c>
      <c r="Y28" s="3">
        <v>61.866999999999997</v>
      </c>
      <c r="Z28" s="3">
        <v>57.201000000000001</v>
      </c>
      <c r="AA28" s="3">
        <v>41.767000000000003</v>
      </c>
      <c r="AB28" s="3">
        <v>58.634</v>
      </c>
      <c r="AC28" s="3">
        <v>71.900999999999996</v>
      </c>
      <c r="AD28" s="3">
        <v>40.334000000000003</v>
      </c>
      <c r="AE28" s="4">
        <v>42.834000000000003</v>
      </c>
      <c r="AG28" s="5">
        <v>0</v>
      </c>
      <c r="AH28" s="6">
        <f>AVERAGE(B28:K28)</f>
        <v>61.933899999999994</v>
      </c>
      <c r="AI28" s="7">
        <f>STDEV(B28:K28)/SQRT(COUNT(B28:K28))</f>
        <v>11.106258585390297</v>
      </c>
      <c r="AK28" s="6">
        <v>0</v>
      </c>
      <c r="AL28" s="8">
        <f>AVERAGE(L28:U28)</f>
        <v>64.960600000000014</v>
      </c>
      <c r="AM28" s="7">
        <f>STDEV(L28:U28)/SQRT(COUNT(L28:U28))</f>
        <v>8.9086489762602081</v>
      </c>
      <c r="AN28" s="9"/>
      <c r="AO28" s="5">
        <v>0</v>
      </c>
      <c r="AP28" s="6">
        <f>AVERAGE(V28:AE28)</f>
        <v>64.4739</v>
      </c>
      <c r="AQ28" s="7">
        <f>STDEV(V28:AE28)/SQRT(COUNT(V28:AE28))</f>
        <v>9.3037900765106336</v>
      </c>
      <c r="AS28" s="6" t="s">
        <v>1</v>
      </c>
      <c r="AT28" s="9">
        <v>-11.54</v>
      </c>
      <c r="AU28" s="10">
        <v>1.1999999999999999E-3</v>
      </c>
      <c r="AV28" s="9"/>
      <c r="AW28" s="6" t="s">
        <v>7</v>
      </c>
      <c r="AX28" s="9">
        <v>2.3E-3</v>
      </c>
      <c r="AY28" s="10">
        <f>AT28-AT29</f>
        <v>-16.858999999999998</v>
      </c>
    </row>
    <row r="29" spans="1:51" x14ac:dyDescent="0.15">
      <c r="A29" s="1" t="s">
        <v>12</v>
      </c>
      <c r="B29" s="11">
        <v>23.866599999999998</v>
      </c>
      <c r="C29" s="1">
        <v>14.466699999999999</v>
      </c>
      <c r="D29" s="1">
        <v>11.8667</v>
      </c>
      <c r="E29" s="1">
        <v>11.6</v>
      </c>
      <c r="F29" s="1">
        <v>13.666700000000001</v>
      </c>
      <c r="G29" s="1">
        <v>22.4</v>
      </c>
      <c r="H29" s="1">
        <v>19.666599999999999</v>
      </c>
      <c r="I29" s="1">
        <v>11.8667</v>
      </c>
      <c r="J29" s="1">
        <v>24.333300000000001</v>
      </c>
      <c r="K29" s="12">
        <v>42.266599999999997</v>
      </c>
      <c r="L29" s="11">
        <v>99.4666</v>
      </c>
      <c r="M29" s="1">
        <v>70.4666</v>
      </c>
      <c r="N29" s="1">
        <v>25.7333</v>
      </c>
      <c r="O29" s="1">
        <v>33.6</v>
      </c>
      <c r="P29" s="1">
        <v>60.866599999999998</v>
      </c>
      <c r="Q29" s="1">
        <v>58.066600000000001</v>
      </c>
      <c r="R29" s="1">
        <v>182.46600000000001</v>
      </c>
      <c r="S29" s="1">
        <v>70.666600000000003</v>
      </c>
      <c r="T29" s="1">
        <v>78.533000000000001</v>
      </c>
      <c r="U29" s="12">
        <v>55.366399999999999</v>
      </c>
      <c r="V29" s="11">
        <v>33.666499999999999</v>
      </c>
      <c r="W29" s="1">
        <v>24.066600000000001</v>
      </c>
      <c r="X29" s="1">
        <v>81.832999999999998</v>
      </c>
      <c r="Y29" s="1">
        <v>67.233099999999993</v>
      </c>
      <c r="Z29" s="1">
        <v>36.033200000000001</v>
      </c>
      <c r="AA29" s="1">
        <v>28.866599999999998</v>
      </c>
      <c r="AB29" s="1">
        <v>21.7332</v>
      </c>
      <c r="AC29" s="1">
        <v>97.799700000000001</v>
      </c>
      <c r="AD29" s="1">
        <v>89.999799999999993</v>
      </c>
      <c r="AE29" s="12">
        <v>72.899900000000002</v>
      </c>
      <c r="AG29" s="5">
        <v>2</v>
      </c>
      <c r="AH29" s="8">
        <f>AVERAGE(B29:K29)</f>
        <v>19.599990000000002</v>
      </c>
      <c r="AI29" s="7">
        <f>STDEV(B29:K29)/SQRT(COUNT(B29:K29))</f>
        <v>2.995162527827159</v>
      </c>
      <c r="AK29" s="6">
        <v>2</v>
      </c>
      <c r="AL29" s="13">
        <f>AVERAGE(L29:U29)</f>
        <v>73.523170000000007</v>
      </c>
      <c r="AM29" s="14">
        <f>STDEV(L29:U29)/SQRT(COUNT(L29:U29))</f>
        <v>13.82055497043001</v>
      </c>
      <c r="AN29" s="9"/>
      <c r="AO29" s="5">
        <v>2</v>
      </c>
      <c r="AP29" s="8">
        <f>AVERAGE(V29:AE29)</f>
        <v>55.413159999999991</v>
      </c>
      <c r="AQ29" s="7">
        <f>STDEV(V29:AE29)/SQRT(COUNT(V29:AE29))</f>
        <v>9.3133869544769929</v>
      </c>
      <c r="AS29" s="6" t="s">
        <v>2</v>
      </c>
      <c r="AT29" s="9">
        <v>5.319</v>
      </c>
      <c r="AU29" s="15">
        <v>0.1179</v>
      </c>
      <c r="AV29" s="9"/>
      <c r="AW29" s="6" t="s">
        <v>8</v>
      </c>
      <c r="AX29" s="9">
        <v>0.52749999999999997</v>
      </c>
      <c r="AY29" s="10">
        <f>AT28-AT30</f>
        <v>-5.1301999999999994</v>
      </c>
    </row>
    <row r="30" spans="1:51" x14ac:dyDescent="0.15">
      <c r="A30" s="1" t="s">
        <v>13</v>
      </c>
      <c r="B30" s="19">
        <v>5.7333100000000004</v>
      </c>
      <c r="C30" s="20">
        <v>3.536</v>
      </c>
      <c r="D30" s="20">
        <v>23.066600000000001</v>
      </c>
      <c r="E30" s="20">
        <v>9.3339999999999996</v>
      </c>
      <c r="F30" s="20">
        <v>2.8010000000000002</v>
      </c>
      <c r="G30" s="20">
        <v>11.066700000000001</v>
      </c>
      <c r="H30" s="20">
        <v>49.000999999999998</v>
      </c>
      <c r="I30" s="20">
        <v>12.467000000000001</v>
      </c>
      <c r="J30" s="20">
        <v>31.934000000000001</v>
      </c>
      <c r="K30" s="21">
        <v>8.7999899999999993</v>
      </c>
      <c r="L30" s="19">
        <v>70.533100000000005</v>
      </c>
      <c r="M30" s="20">
        <v>137.667</v>
      </c>
      <c r="N30" s="20">
        <v>17.401</v>
      </c>
      <c r="O30" s="20">
        <v>66.733999999999995</v>
      </c>
      <c r="P30" s="20">
        <v>147.899</v>
      </c>
      <c r="Q30" s="20">
        <v>74.033000000000001</v>
      </c>
      <c r="R30" s="20">
        <v>92.066299999999998</v>
      </c>
      <c r="S30" s="20">
        <v>70.999700000000004</v>
      </c>
      <c r="T30" s="20">
        <v>55.7331</v>
      </c>
      <c r="U30" s="21">
        <v>129.30199999999999</v>
      </c>
      <c r="V30" s="19">
        <v>56.268999999999998</v>
      </c>
      <c r="W30" s="20">
        <v>44.902000000000001</v>
      </c>
      <c r="X30" s="20">
        <v>65.666399999999996</v>
      </c>
      <c r="Y30" s="20">
        <v>14.936</v>
      </c>
      <c r="Z30" s="20">
        <v>34.936</v>
      </c>
      <c r="AA30" s="20">
        <v>24.266999999999999</v>
      </c>
      <c r="AB30" s="20">
        <v>20.501999999999999</v>
      </c>
      <c r="AC30" s="20">
        <v>43.8</v>
      </c>
      <c r="AD30" s="20">
        <v>10.201000000000001</v>
      </c>
      <c r="AE30" s="21">
        <v>72.867000000000004</v>
      </c>
      <c r="AG30" s="22">
        <v>4</v>
      </c>
      <c r="AH30" s="13">
        <f>AVERAGE(B30:K30)</f>
        <v>15.773960000000002</v>
      </c>
      <c r="AI30" s="14">
        <f>STDEV(B30:K30)/SQRT(COUNT(B30:K30))</f>
        <v>4.6672015290990423</v>
      </c>
      <c r="AK30" s="23">
        <v>4</v>
      </c>
      <c r="AL30" s="23">
        <f>AVERAGE(L30:U30)</f>
        <v>86.236819999999994</v>
      </c>
      <c r="AM30" s="24">
        <f>STDEV(L30:U30)/SQRT(COUNT(L30:U30))</f>
        <v>12.915450407200066</v>
      </c>
      <c r="AN30" s="9"/>
      <c r="AO30" s="22">
        <v>4</v>
      </c>
      <c r="AP30" s="13">
        <f>AVERAGE(V30:AE30)</f>
        <v>38.834640000000007</v>
      </c>
      <c r="AQ30" s="14">
        <f>STDEV(V30:AE30)/SQRT(COUNT(V30:AE30))</f>
        <v>6.8297559657591105</v>
      </c>
      <c r="AS30" s="23" t="s">
        <v>10</v>
      </c>
      <c r="AT30" s="25">
        <v>-6.4097999999999997</v>
      </c>
      <c r="AU30" s="28">
        <v>6.0999999999999999E-2</v>
      </c>
      <c r="AV30" s="9"/>
      <c r="AW30" s="23" t="s">
        <v>9</v>
      </c>
      <c r="AX30" s="25">
        <v>4.2999999999999997E-2</v>
      </c>
      <c r="AY30" s="24">
        <f>AT29-AT30</f>
        <v>11.7288</v>
      </c>
    </row>
    <row r="31" spans="1:51" x14ac:dyDescent="0.15">
      <c r="AG31" s="27"/>
      <c r="AH31" s="27"/>
    </row>
    <row r="33" spans="1:51" x14ac:dyDescent="0.15">
      <c r="AG33" s="1" t="s">
        <v>25</v>
      </c>
      <c r="AK33" s="1" t="s">
        <v>25</v>
      </c>
      <c r="AO33" s="1" t="s">
        <v>25</v>
      </c>
      <c r="AS33" s="1" t="s">
        <v>25</v>
      </c>
      <c r="AW33" s="1" t="s">
        <v>25</v>
      </c>
    </row>
    <row r="34" spans="1:51" x14ac:dyDescent="0.15">
      <c r="A34" s="1" t="s">
        <v>25</v>
      </c>
      <c r="AG34" s="39" t="s">
        <v>1</v>
      </c>
      <c r="AH34" s="40"/>
      <c r="AI34" s="41"/>
      <c r="AK34" s="39" t="s">
        <v>2</v>
      </c>
      <c r="AL34" s="40"/>
      <c r="AM34" s="41"/>
      <c r="AN34" s="9"/>
      <c r="AO34" s="39" t="s">
        <v>10</v>
      </c>
      <c r="AP34" s="40"/>
      <c r="AQ34" s="41"/>
      <c r="AS34" s="1" t="s">
        <v>39</v>
      </c>
      <c r="AW34" s="1" t="s">
        <v>40</v>
      </c>
    </row>
    <row r="35" spans="1:51" x14ac:dyDescent="0.15">
      <c r="B35" s="42" t="s">
        <v>4</v>
      </c>
      <c r="C35" s="43"/>
      <c r="D35" s="43"/>
      <c r="E35" s="43"/>
      <c r="F35" s="43"/>
      <c r="G35" s="43"/>
      <c r="H35" s="43"/>
      <c r="I35" s="43"/>
      <c r="J35" s="43"/>
      <c r="K35" s="43"/>
      <c r="L35" s="45" t="s">
        <v>5</v>
      </c>
      <c r="M35" s="45"/>
      <c r="N35" s="45"/>
      <c r="O35" s="45"/>
      <c r="P35" s="45"/>
      <c r="Q35" s="45"/>
      <c r="R35" s="45"/>
      <c r="S35" s="45"/>
      <c r="T35" s="45"/>
      <c r="U35" s="45"/>
      <c r="V35" s="45" t="s">
        <v>6</v>
      </c>
      <c r="W35" s="45"/>
      <c r="X35" s="45"/>
      <c r="Y35" s="45"/>
      <c r="Z35" s="45"/>
      <c r="AA35" s="45"/>
      <c r="AB35" s="45"/>
      <c r="AC35" s="45"/>
      <c r="AD35" s="45"/>
      <c r="AE35" s="45"/>
      <c r="AF35" s="27"/>
      <c r="AG35" s="16" t="s">
        <v>15</v>
      </c>
      <c r="AH35" s="14" t="s">
        <v>3</v>
      </c>
      <c r="AI35" s="17" t="s">
        <v>0</v>
      </c>
      <c r="AK35" s="16" t="s">
        <v>15</v>
      </c>
      <c r="AL35" s="7" t="s">
        <v>3</v>
      </c>
      <c r="AM35" s="17" t="s">
        <v>0</v>
      </c>
      <c r="AN35" s="9"/>
      <c r="AO35" s="16" t="s">
        <v>15</v>
      </c>
      <c r="AP35" s="14" t="s">
        <v>3</v>
      </c>
      <c r="AQ35" s="17" t="s">
        <v>0</v>
      </c>
      <c r="AS35" s="8" t="s">
        <v>18</v>
      </c>
      <c r="AT35" s="18" t="s">
        <v>17</v>
      </c>
      <c r="AU35" s="7" t="s">
        <v>14</v>
      </c>
      <c r="AV35" s="9"/>
      <c r="AW35" s="8"/>
      <c r="AX35" s="18" t="s">
        <v>16</v>
      </c>
      <c r="AY35" s="7" t="s">
        <v>19</v>
      </c>
    </row>
    <row r="36" spans="1:51" x14ac:dyDescent="0.15">
      <c r="A36" s="1" t="s">
        <v>11</v>
      </c>
      <c r="B36" s="2">
        <v>25.8</v>
      </c>
      <c r="C36" s="3">
        <v>41.1999</v>
      </c>
      <c r="D36" s="3">
        <v>37.7333</v>
      </c>
      <c r="E36" s="3">
        <v>21.7333</v>
      </c>
      <c r="F36" s="3">
        <v>30.6</v>
      </c>
      <c r="G36" s="3">
        <v>59.066600000000001</v>
      </c>
      <c r="H36" s="3">
        <v>39.133299999999998</v>
      </c>
      <c r="I36" s="3">
        <v>15.2</v>
      </c>
      <c r="J36" s="3">
        <v>47.066600000000001</v>
      </c>
      <c r="K36" s="4">
        <v>50.399900000000002</v>
      </c>
      <c r="L36" s="2">
        <v>42.4</v>
      </c>
      <c r="M36" s="3">
        <v>19.4666</v>
      </c>
      <c r="N36" s="3">
        <v>36.7333</v>
      </c>
      <c r="O36" s="3">
        <v>40</v>
      </c>
      <c r="P36" s="3">
        <v>49.666600000000003</v>
      </c>
      <c r="Q36" s="3">
        <v>15.933299999999999</v>
      </c>
      <c r="R36" s="3">
        <v>33.133299999999998</v>
      </c>
      <c r="S36" s="3">
        <v>37.933300000000003</v>
      </c>
      <c r="T36" s="3">
        <v>67.4666</v>
      </c>
      <c r="U36" s="4">
        <v>23.4666</v>
      </c>
      <c r="V36" s="2">
        <v>66.933300000000003</v>
      </c>
      <c r="W36" s="3">
        <v>45.4</v>
      </c>
      <c r="X36" s="3">
        <v>40.4666</v>
      </c>
      <c r="Y36" s="3">
        <v>25.2</v>
      </c>
      <c r="Z36" s="3">
        <v>50.599899999999998</v>
      </c>
      <c r="AA36" s="3">
        <v>12.666700000000001</v>
      </c>
      <c r="AB36" s="3">
        <v>50.666600000000003</v>
      </c>
      <c r="AC36" s="3">
        <v>12.666700000000001</v>
      </c>
      <c r="AD36" s="3">
        <v>32.200000000000003</v>
      </c>
      <c r="AE36" s="4">
        <v>5.1333299999999999</v>
      </c>
      <c r="AG36" s="5">
        <v>0</v>
      </c>
      <c r="AH36" s="6">
        <f>AVERAGE(B36:K36)</f>
        <v>36.793289999999999</v>
      </c>
      <c r="AI36" s="7">
        <f>STDEV(B36:K36)/SQRT(COUNT(B36:K36))</f>
        <v>4.3009576292431078</v>
      </c>
      <c r="AK36" s="6">
        <v>0</v>
      </c>
      <c r="AL36" s="8">
        <f>AVERAGE(L36:U36)</f>
        <v>36.619959999999992</v>
      </c>
      <c r="AM36" s="7">
        <f>STDEV(L36:U36)/SQRT(COUNT(L36:U36))</f>
        <v>4.8023658449467534</v>
      </c>
      <c r="AN36" s="9"/>
      <c r="AO36" s="5">
        <v>0</v>
      </c>
      <c r="AP36" s="6">
        <f>AVERAGE(V36:AE36)</f>
        <v>34.193312999999996</v>
      </c>
      <c r="AQ36" s="7">
        <f>STDEV(V36:AE36)/SQRT(COUNT(V36:AE36))</f>
        <v>6.353932916381801</v>
      </c>
      <c r="AS36" s="6" t="s">
        <v>1</v>
      </c>
      <c r="AT36" s="9">
        <v>-3.1983000000000001</v>
      </c>
      <c r="AU36" s="10">
        <v>2.7900000000000001E-2</v>
      </c>
      <c r="AV36" s="9"/>
      <c r="AW36" s="6" t="s">
        <v>7</v>
      </c>
      <c r="AX36" s="9">
        <v>1E-4</v>
      </c>
      <c r="AY36" s="10">
        <f>AT36-AT37</f>
        <v>-8.9016000000000002</v>
      </c>
    </row>
    <row r="37" spans="1:51" x14ac:dyDescent="0.15">
      <c r="A37" s="1" t="s">
        <v>12</v>
      </c>
      <c r="B37" s="11">
        <v>12.8667</v>
      </c>
      <c r="C37" s="1">
        <v>34.666600000000003</v>
      </c>
      <c r="D37" s="1">
        <v>37.200000000000003</v>
      </c>
      <c r="E37" s="1">
        <v>23.066600000000001</v>
      </c>
      <c r="F37" s="1">
        <v>33.133299999999998</v>
      </c>
      <c r="G37" s="1">
        <v>42.4</v>
      </c>
      <c r="H37" s="1">
        <v>26.4666</v>
      </c>
      <c r="I37" s="1">
        <v>24.2666</v>
      </c>
      <c r="J37" s="1">
        <v>33.266599999999997</v>
      </c>
      <c r="K37" s="12">
        <v>24.666599999999999</v>
      </c>
      <c r="L37" s="11">
        <v>57.4666</v>
      </c>
      <c r="M37" s="1">
        <v>57.533299999999997</v>
      </c>
      <c r="N37" s="1">
        <v>51.399900000000002</v>
      </c>
      <c r="O37" s="1">
        <v>48.8</v>
      </c>
      <c r="P37" s="1">
        <v>27.2666</v>
      </c>
      <c r="Q37" s="1">
        <v>44.666600000000003</v>
      </c>
      <c r="R37" s="1">
        <v>54.1999</v>
      </c>
      <c r="S37" s="1">
        <v>53.066600000000001</v>
      </c>
      <c r="T37" s="1">
        <v>36.533299999999997</v>
      </c>
      <c r="U37" s="12">
        <v>55.266599999999997</v>
      </c>
      <c r="V37" s="11">
        <v>17.4666</v>
      </c>
      <c r="W37" s="1">
        <v>59.4666</v>
      </c>
      <c r="X37" s="1">
        <v>37.666600000000003</v>
      </c>
      <c r="Y37" s="1">
        <v>33.799999999999997</v>
      </c>
      <c r="Z37" s="1">
        <v>45.8</v>
      </c>
      <c r="AA37" s="1">
        <v>44.533299999999997</v>
      </c>
      <c r="AB37" s="1">
        <v>22.933299999999999</v>
      </c>
      <c r="AC37" s="1">
        <v>32.266599999999997</v>
      </c>
      <c r="AD37" s="1">
        <v>31.933299999999999</v>
      </c>
      <c r="AE37" s="12">
        <v>31.4</v>
      </c>
      <c r="AG37" s="5">
        <v>2</v>
      </c>
      <c r="AH37" s="8">
        <f>AVERAGE(B37:K37)</f>
        <v>29.199960000000004</v>
      </c>
      <c r="AI37" s="7">
        <f>STDEV(B37:K37)/SQRT(COUNT(B37:K37))</f>
        <v>2.7016223749690282</v>
      </c>
      <c r="AK37" s="6">
        <v>2</v>
      </c>
      <c r="AL37" s="13">
        <f>AVERAGE(L37:U37)</f>
        <v>48.61994</v>
      </c>
      <c r="AM37" s="14">
        <f>STDEV(L37:U37)/SQRT(COUNT(L37:U37))</f>
        <v>3.1238147966940124</v>
      </c>
      <c r="AN37" s="9"/>
      <c r="AO37" s="5">
        <v>2</v>
      </c>
      <c r="AP37" s="8">
        <f>AVERAGE(V37:AE37)</f>
        <v>35.726629999999986</v>
      </c>
      <c r="AQ37" s="7">
        <f>STDEV(V37:AE37)/SQRT(COUNT(V37:AE37))</f>
        <v>3.789269436097745</v>
      </c>
      <c r="AS37" s="6" t="s">
        <v>2</v>
      </c>
      <c r="AT37" s="9">
        <v>5.7032999999999996</v>
      </c>
      <c r="AU37" s="15">
        <v>2.0000000000000001E-4</v>
      </c>
      <c r="AV37" s="9"/>
      <c r="AW37" s="6" t="s">
        <v>8</v>
      </c>
      <c r="AX37" s="9">
        <v>0.17180000000000001</v>
      </c>
      <c r="AY37" s="10">
        <f>AT36-AT38</f>
        <v>-3.6500000000000004</v>
      </c>
    </row>
    <row r="38" spans="1:51" x14ac:dyDescent="0.15">
      <c r="A38" s="1" t="s">
        <v>13</v>
      </c>
      <c r="B38" s="19">
        <v>16.4666</v>
      </c>
      <c r="C38" s="20">
        <v>36.4666</v>
      </c>
      <c r="D38" s="20">
        <v>16.2666</v>
      </c>
      <c r="E38" s="20">
        <v>30.533300000000001</v>
      </c>
      <c r="F38" s="20">
        <v>29.666599999999999</v>
      </c>
      <c r="G38" s="20">
        <v>21.4</v>
      </c>
      <c r="H38" s="20">
        <v>11.2666</v>
      </c>
      <c r="I38" s="20">
        <v>33.933300000000003</v>
      </c>
      <c r="J38" s="20">
        <v>12.333299999999999</v>
      </c>
      <c r="K38" s="21">
        <v>31.666599999999999</v>
      </c>
      <c r="L38" s="19">
        <v>69.999899999999997</v>
      </c>
      <c r="M38" s="20">
        <v>63.133299999999998</v>
      </c>
      <c r="N38" s="20">
        <v>71.266599999999997</v>
      </c>
      <c r="O38" s="20">
        <v>54.866599999999998</v>
      </c>
      <c r="P38" s="20">
        <v>53.999899999999997</v>
      </c>
      <c r="Q38" s="20">
        <v>66.599900000000005</v>
      </c>
      <c r="R38" s="20">
        <v>61.333300000000001</v>
      </c>
      <c r="S38" s="20">
        <v>43.7333</v>
      </c>
      <c r="T38" s="20">
        <v>66.599900000000005</v>
      </c>
      <c r="U38" s="21">
        <v>42.8</v>
      </c>
      <c r="V38" s="19">
        <v>19.2666</v>
      </c>
      <c r="W38" s="20">
        <v>16</v>
      </c>
      <c r="X38" s="20">
        <v>40.533299999999997</v>
      </c>
      <c r="Y38" s="20">
        <v>34.266599999999997</v>
      </c>
      <c r="Z38" s="20">
        <v>34.200000000000003</v>
      </c>
      <c r="AA38" s="20">
        <v>37.200000000000003</v>
      </c>
      <c r="AB38" s="20">
        <v>48.666600000000003</v>
      </c>
      <c r="AC38" s="20">
        <v>58.533299999999997</v>
      </c>
      <c r="AD38" s="20">
        <v>27.066600000000001</v>
      </c>
      <c r="AE38" s="21">
        <v>44.266599999999997</v>
      </c>
      <c r="AG38" s="22">
        <v>4</v>
      </c>
      <c r="AH38" s="13">
        <f>AVERAGE(B38:K38)</f>
        <v>23.999950000000002</v>
      </c>
      <c r="AI38" s="14">
        <f>STDEV(B38:K38)/SQRT(COUNT(B38:K38))</f>
        <v>2.9985675098564393</v>
      </c>
      <c r="AK38" s="23">
        <v>4</v>
      </c>
      <c r="AL38" s="23">
        <f>AVERAGE(L38:U38)</f>
        <v>59.433269999999993</v>
      </c>
      <c r="AM38" s="24">
        <f>STDEV(L38:U38)/SQRT(COUNT(L38:U38))</f>
        <v>3.2407708083468978</v>
      </c>
      <c r="AN38" s="9"/>
      <c r="AO38" s="22">
        <v>4</v>
      </c>
      <c r="AP38" s="13">
        <f>AVERAGE(V38:AE38)</f>
        <v>35.999960000000002</v>
      </c>
      <c r="AQ38" s="14">
        <f>STDEV(V38:AE38)/SQRT(COUNT(V38:AE38))</f>
        <v>4.1157918578783583</v>
      </c>
      <c r="AS38" s="23" t="s">
        <v>10</v>
      </c>
      <c r="AT38" s="25">
        <v>0.45169999999999999</v>
      </c>
      <c r="AU38" s="28">
        <v>0.75109999999999999</v>
      </c>
      <c r="AV38" s="9"/>
      <c r="AW38" s="23" t="s">
        <v>9</v>
      </c>
      <c r="AX38" s="25">
        <v>2.98E-2</v>
      </c>
      <c r="AY38" s="24">
        <f>AT37-AT38</f>
        <v>5.2515999999999998</v>
      </c>
    </row>
    <row r="39" spans="1:51" x14ac:dyDescent="0.15">
      <c r="AG39" s="27"/>
      <c r="AH39" s="27"/>
    </row>
    <row r="41" spans="1:51" x14ac:dyDescent="0.15">
      <c r="AG41" s="1" t="s">
        <v>26</v>
      </c>
      <c r="AK41" s="1" t="s">
        <v>26</v>
      </c>
      <c r="AO41" s="1" t="s">
        <v>26</v>
      </c>
      <c r="AS41" s="1" t="s">
        <v>26</v>
      </c>
      <c r="AW41" s="1" t="s">
        <v>26</v>
      </c>
    </row>
    <row r="42" spans="1:51" x14ac:dyDescent="0.15">
      <c r="A42" s="1" t="s">
        <v>26</v>
      </c>
      <c r="AG42" s="39" t="s">
        <v>1</v>
      </c>
      <c r="AH42" s="40"/>
      <c r="AI42" s="41"/>
      <c r="AK42" s="39" t="s">
        <v>2</v>
      </c>
      <c r="AL42" s="40"/>
      <c r="AM42" s="41"/>
      <c r="AN42" s="9"/>
      <c r="AO42" s="39" t="s">
        <v>10</v>
      </c>
      <c r="AP42" s="40"/>
      <c r="AQ42" s="41"/>
      <c r="AS42" s="1" t="s">
        <v>39</v>
      </c>
      <c r="AW42" s="1" t="s">
        <v>40</v>
      </c>
    </row>
    <row r="43" spans="1:51" x14ac:dyDescent="0.15">
      <c r="B43" s="42" t="s">
        <v>4</v>
      </c>
      <c r="C43" s="43"/>
      <c r="D43" s="43"/>
      <c r="E43" s="43"/>
      <c r="F43" s="43"/>
      <c r="G43" s="43"/>
      <c r="H43" s="43"/>
      <c r="I43" s="43"/>
      <c r="J43" s="43"/>
      <c r="K43" s="43"/>
      <c r="L43" s="45" t="s">
        <v>5</v>
      </c>
      <c r="M43" s="45"/>
      <c r="N43" s="45"/>
      <c r="O43" s="45"/>
      <c r="P43" s="45"/>
      <c r="Q43" s="45"/>
      <c r="R43" s="45"/>
      <c r="S43" s="45"/>
      <c r="T43" s="45"/>
      <c r="U43" s="45"/>
      <c r="V43" s="45" t="s">
        <v>6</v>
      </c>
      <c r="W43" s="45"/>
      <c r="X43" s="45"/>
      <c r="Y43" s="45"/>
      <c r="Z43" s="45"/>
      <c r="AA43" s="45"/>
      <c r="AB43" s="45"/>
      <c r="AC43" s="45"/>
      <c r="AD43" s="45"/>
      <c r="AE43" s="45"/>
      <c r="AF43" s="27"/>
      <c r="AG43" s="16" t="s">
        <v>15</v>
      </c>
      <c r="AH43" s="14" t="s">
        <v>3</v>
      </c>
      <c r="AI43" s="17" t="s">
        <v>0</v>
      </c>
      <c r="AK43" s="16" t="s">
        <v>15</v>
      </c>
      <c r="AL43" s="7" t="s">
        <v>3</v>
      </c>
      <c r="AM43" s="17" t="s">
        <v>0</v>
      </c>
      <c r="AN43" s="9"/>
      <c r="AO43" s="16" t="s">
        <v>15</v>
      </c>
      <c r="AP43" s="14" t="s">
        <v>3</v>
      </c>
      <c r="AQ43" s="17" t="s">
        <v>0</v>
      </c>
      <c r="AS43" s="8" t="s">
        <v>18</v>
      </c>
      <c r="AT43" s="18" t="s">
        <v>17</v>
      </c>
      <c r="AU43" s="7" t="s">
        <v>14</v>
      </c>
      <c r="AV43" s="9"/>
      <c r="AW43" s="8"/>
      <c r="AX43" s="18" t="s">
        <v>16</v>
      </c>
      <c r="AY43" s="7" t="s">
        <v>19</v>
      </c>
    </row>
    <row r="44" spans="1:51" ht="15" x14ac:dyDescent="0.15">
      <c r="A44" s="1" t="s">
        <v>11</v>
      </c>
      <c r="B44" s="2">
        <v>73.033330000000007</v>
      </c>
      <c r="C44" s="3">
        <v>67.766670000000005</v>
      </c>
      <c r="D44" s="3">
        <v>68.733329999999995</v>
      </c>
      <c r="E44" s="3">
        <v>63.266669999999998</v>
      </c>
      <c r="F44" s="3">
        <v>71.766670000000005</v>
      </c>
      <c r="G44" s="3">
        <v>60.433329999999998</v>
      </c>
      <c r="H44" s="3">
        <v>59.433329999999998</v>
      </c>
      <c r="I44" s="3">
        <v>55.833329999999997</v>
      </c>
      <c r="J44" s="3">
        <v>70.900000000000006</v>
      </c>
      <c r="K44" s="4">
        <v>64.666669999999996</v>
      </c>
      <c r="L44" s="2">
        <v>62.566670000000002</v>
      </c>
      <c r="M44" s="3">
        <v>66.833330000000004</v>
      </c>
      <c r="N44" s="3">
        <v>78.133330000000001</v>
      </c>
      <c r="O44" s="3">
        <v>66.633330000000001</v>
      </c>
      <c r="P44" s="3">
        <v>68.599999999999994</v>
      </c>
      <c r="Q44" s="3">
        <v>62.9</v>
      </c>
      <c r="R44" s="3">
        <v>61.633330000000001</v>
      </c>
      <c r="S44" s="3">
        <v>71.966669999999993</v>
      </c>
      <c r="T44" s="3">
        <v>60.966670000000001</v>
      </c>
      <c r="U44" s="4">
        <v>70.966669999999993</v>
      </c>
      <c r="V44" s="2">
        <v>81.866699999999994</v>
      </c>
      <c r="W44" s="3">
        <v>56.933300000000003</v>
      </c>
      <c r="X44" s="3">
        <v>55.833300000000001</v>
      </c>
      <c r="Y44" s="3">
        <v>58.8</v>
      </c>
      <c r="Z44" s="3">
        <v>68.5</v>
      </c>
      <c r="AA44" s="3">
        <v>66.466700000000003</v>
      </c>
      <c r="AB44" s="3">
        <v>60.866700000000002</v>
      </c>
      <c r="AC44" s="3">
        <v>62.566699999999997</v>
      </c>
      <c r="AD44" s="3">
        <v>74.900000000000006</v>
      </c>
      <c r="AE44" s="4">
        <v>78.433300000000003</v>
      </c>
      <c r="AG44" s="5">
        <v>0</v>
      </c>
      <c r="AH44" s="6">
        <f>AVERAGE(B44:K44)</f>
        <v>65.58333300000001</v>
      </c>
      <c r="AI44" s="7">
        <f>STDEV(B44:K44)/SQRT(COUNT(B44:K44))</f>
        <v>1.8327493800638861</v>
      </c>
      <c r="AK44" s="6">
        <v>0</v>
      </c>
      <c r="AL44" s="8">
        <f>AVERAGE(L44:U44)</f>
        <v>67.12</v>
      </c>
      <c r="AM44" s="7">
        <f>STDEV(L44:U44)/SQRT(COUNT(L44:U44))</f>
        <v>1.7275486071669424</v>
      </c>
      <c r="AN44" s="9"/>
      <c r="AO44" s="5">
        <v>0</v>
      </c>
      <c r="AP44" s="6">
        <f>AVERAGE(V44:AE44)</f>
        <v>66.516670000000005</v>
      </c>
      <c r="AQ44" s="7">
        <f>STDEV(V44:AE44)/SQRT(COUNT(V44:AE44))</f>
        <v>2.9152712916277337</v>
      </c>
      <c r="AS44" s="6" t="s">
        <v>1</v>
      </c>
      <c r="AT44" s="9">
        <v>-8.0783000000000005</v>
      </c>
      <c r="AU44" s="10" t="s">
        <v>35</v>
      </c>
      <c r="AV44" s="9"/>
      <c r="AW44" s="6" t="s">
        <v>7</v>
      </c>
      <c r="AX44" s="9" t="s">
        <v>36</v>
      </c>
      <c r="AY44" s="10">
        <f>AT44-AT45</f>
        <v>-8.3966000000000012</v>
      </c>
    </row>
    <row r="45" spans="1:51" ht="15" x14ac:dyDescent="0.15">
      <c r="A45" s="1" t="s">
        <v>12</v>
      </c>
      <c r="B45" s="11">
        <v>38.433329999999998</v>
      </c>
      <c r="C45" s="1">
        <v>27.433330000000002</v>
      </c>
      <c r="D45" s="1">
        <v>39.299999999999997</v>
      </c>
      <c r="E45" s="1">
        <v>43.1</v>
      </c>
      <c r="F45" s="1">
        <v>56.566670000000002</v>
      </c>
      <c r="G45" s="1">
        <v>30.6</v>
      </c>
      <c r="H45" s="1">
        <v>49.266669999999998</v>
      </c>
      <c r="I45" s="1">
        <v>52.833329999999997</v>
      </c>
      <c r="J45" s="1">
        <v>37.266669999999998</v>
      </c>
      <c r="K45" s="12">
        <v>62.6</v>
      </c>
      <c r="L45" s="11">
        <v>81.066670000000002</v>
      </c>
      <c r="M45" s="1">
        <v>78.066670000000002</v>
      </c>
      <c r="N45" s="1">
        <v>85.466669999999993</v>
      </c>
      <c r="O45" s="1">
        <v>50.4</v>
      </c>
      <c r="P45" s="1">
        <v>68.599999999999994</v>
      </c>
      <c r="Q45" s="1">
        <v>57.766669999999998</v>
      </c>
      <c r="R45" s="1">
        <v>94.2</v>
      </c>
      <c r="S45" s="1">
        <v>64.633330000000001</v>
      </c>
      <c r="T45" s="1">
        <v>52.933329999999998</v>
      </c>
      <c r="U45" s="12">
        <v>46.2</v>
      </c>
      <c r="V45" s="11">
        <v>83.1</v>
      </c>
      <c r="W45" s="1">
        <v>74.666669999999996</v>
      </c>
      <c r="X45" s="1">
        <v>91.633330000000001</v>
      </c>
      <c r="Y45" s="1">
        <v>58.766669999999998</v>
      </c>
      <c r="Z45" s="1">
        <v>71.866669999999999</v>
      </c>
      <c r="AA45" s="1">
        <v>68.433329999999998</v>
      </c>
      <c r="AB45" s="1">
        <v>64.066670000000002</v>
      </c>
      <c r="AC45" s="1">
        <v>65.233329999999995</v>
      </c>
      <c r="AD45" s="1">
        <v>67.3</v>
      </c>
      <c r="AE45" s="12">
        <v>51.866669999999999</v>
      </c>
      <c r="AG45" s="5">
        <v>2</v>
      </c>
      <c r="AH45" s="8">
        <f>AVERAGE(B45:K45)</f>
        <v>43.739999999999995</v>
      </c>
      <c r="AI45" s="7">
        <f>STDEV(B45:K45)/SQRT(COUNT(B45:K45))</f>
        <v>3.5935294153881672</v>
      </c>
      <c r="AK45" s="6">
        <v>2</v>
      </c>
      <c r="AL45" s="13">
        <f>AVERAGE(L45:U45)</f>
        <v>67.933334000000002</v>
      </c>
      <c r="AM45" s="14">
        <f>STDEV(L45:U45)/SQRT(COUNT(L45:U45))</f>
        <v>5.1553379906201586</v>
      </c>
      <c r="AN45" s="9"/>
      <c r="AO45" s="5">
        <v>2</v>
      </c>
      <c r="AP45" s="8">
        <f>AVERAGE(V45:AE45)</f>
        <v>69.693333999999993</v>
      </c>
      <c r="AQ45" s="7">
        <f>STDEV(V45:AE45)/SQRT(COUNT(V45:AE45))</f>
        <v>3.6310515078748895</v>
      </c>
      <c r="AS45" s="6" t="s">
        <v>2</v>
      </c>
      <c r="AT45" s="9">
        <v>0.31830000000000003</v>
      </c>
      <c r="AU45" s="15">
        <v>0.78259999999999996</v>
      </c>
      <c r="AV45" s="9"/>
      <c r="AW45" s="6" t="s">
        <v>8</v>
      </c>
      <c r="AX45" s="9" t="s">
        <v>37</v>
      </c>
      <c r="AY45" s="10">
        <f>AT44-AT46</f>
        <v>-7.9708000000000006</v>
      </c>
    </row>
    <row r="46" spans="1:51" x14ac:dyDescent="0.15">
      <c r="A46" s="1" t="s">
        <v>13</v>
      </c>
      <c r="B46" s="19">
        <v>29.266670000000001</v>
      </c>
      <c r="C46" s="20">
        <v>34.966670000000001</v>
      </c>
      <c r="D46" s="20">
        <v>34.833329999999997</v>
      </c>
      <c r="E46" s="20">
        <v>29.9</v>
      </c>
      <c r="F46" s="20">
        <v>33.5</v>
      </c>
      <c r="G46" s="20">
        <v>26.8</v>
      </c>
      <c r="H46" s="20">
        <v>35.466670000000001</v>
      </c>
      <c r="I46" s="20">
        <v>39.066670000000002</v>
      </c>
      <c r="J46" s="20">
        <v>29.566669999999998</v>
      </c>
      <c r="K46" s="21">
        <v>39.333329999999997</v>
      </c>
      <c r="L46" s="19">
        <v>76.966669999999993</v>
      </c>
      <c r="M46" s="20">
        <v>73.866669999999999</v>
      </c>
      <c r="N46" s="20">
        <v>84.133330000000001</v>
      </c>
      <c r="O46" s="20">
        <v>56.533329999999999</v>
      </c>
      <c r="P46" s="20">
        <v>78.266670000000005</v>
      </c>
      <c r="Q46" s="20">
        <v>68.066670000000002</v>
      </c>
      <c r="R46" s="20">
        <v>74.8</v>
      </c>
      <c r="S46" s="20">
        <v>71.933329999999998</v>
      </c>
      <c r="T46" s="20">
        <v>51.1</v>
      </c>
      <c r="U46" s="21">
        <v>48.266669999999998</v>
      </c>
      <c r="V46" s="19">
        <v>60.033299999999997</v>
      </c>
      <c r="W46" s="20">
        <v>64.7</v>
      </c>
      <c r="X46" s="20">
        <v>77.2</v>
      </c>
      <c r="Y46" s="20">
        <v>76.400000000000006</v>
      </c>
      <c r="Z46" s="20">
        <v>56.3</v>
      </c>
      <c r="AA46" s="20">
        <v>79.099999999999994</v>
      </c>
      <c r="AB46" s="20">
        <v>60.366700000000002</v>
      </c>
      <c r="AC46" s="20">
        <v>64.2333</v>
      </c>
      <c r="AD46" s="20">
        <v>65.3</v>
      </c>
      <c r="AE46" s="21">
        <v>57.2333</v>
      </c>
      <c r="AG46" s="22">
        <v>4</v>
      </c>
      <c r="AH46" s="13">
        <f>AVERAGE(B46:K46)</f>
        <v>33.270000999999993</v>
      </c>
      <c r="AI46" s="14">
        <f>STDEV(B46:K46)/SQRT(COUNT(B46:K46))</f>
        <v>1.3479424930953636</v>
      </c>
      <c r="AK46" s="23">
        <v>4</v>
      </c>
      <c r="AL46" s="23">
        <f>AVERAGE(L46:U46)</f>
        <v>68.393333999999996</v>
      </c>
      <c r="AM46" s="24">
        <f>STDEV(L46:U46)/SQRT(COUNT(L46:U46))</f>
        <v>3.8689290576127906</v>
      </c>
      <c r="AN46" s="9"/>
      <c r="AO46" s="22">
        <v>4</v>
      </c>
      <c r="AP46" s="13">
        <f>AVERAGE(V46:AE46)</f>
        <v>66.086659999999995</v>
      </c>
      <c r="AQ46" s="14">
        <f>STDEV(V46:AE46)/SQRT(COUNT(V46:AE46))</f>
        <v>2.6847651169846909</v>
      </c>
      <c r="AS46" s="23" t="s">
        <v>10</v>
      </c>
      <c r="AT46" s="25">
        <v>-0.1075</v>
      </c>
      <c r="AU46" s="28">
        <v>0.92569999999999997</v>
      </c>
      <c r="AV46" s="9"/>
      <c r="AW46" s="23" t="s">
        <v>9</v>
      </c>
      <c r="AX46" s="25">
        <v>0.9627</v>
      </c>
      <c r="AY46" s="24">
        <f>AT45-AT46</f>
        <v>0.42580000000000001</v>
      </c>
    </row>
    <row r="47" spans="1:51" x14ac:dyDescent="0.15">
      <c r="AG47" s="27"/>
      <c r="AH47" s="27"/>
    </row>
    <row r="49" spans="1:51" x14ac:dyDescent="0.15">
      <c r="AG49" s="1" t="s">
        <v>27</v>
      </c>
      <c r="AK49" s="1" t="s">
        <v>27</v>
      </c>
      <c r="AO49" s="1" t="s">
        <v>27</v>
      </c>
      <c r="AS49" s="1" t="s">
        <v>27</v>
      </c>
      <c r="AW49" s="1" t="s">
        <v>27</v>
      </c>
    </row>
    <row r="50" spans="1:51" x14ac:dyDescent="0.15">
      <c r="A50" s="1" t="s">
        <v>27</v>
      </c>
      <c r="AG50" s="39" t="s">
        <v>1</v>
      </c>
      <c r="AH50" s="40"/>
      <c r="AI50" s="41"/>
      <c r="AK50" s="39" t="s">
        <v>2</v>
      </c>
      <c r="AL50" s="40"/>
      <c r="AM50" s="41"/>
      <c r="AN50" s="9"/>
      <c r="AO50" s="39" t="s">
        <v>10</v>
      </c>
      <c r="AP50" s="40"/>
      <c r="AQ50" s="41"/>
      <c r="AS50" s="1" t="s">
        <v>39</v>
      </c>
      <c r="AW50" s="1" t="s">
        <v>40</v>
      </c>
    </row>
    <row r="51" spans="1:51" x14ac:dyDescent="0.15">
      <c r="B51" s="42" t="s">
        <v>4</v>
      </c>
      <c r="C51" s="43"/>
      <c r="D51" s="43"/>
      <c r="E51" s="43"/>
      <c r="F51" s="43"/>
      <c r="G51" s="43"/>
      <c r="H51" s="43"/>
      <c r="I51" s="43"/>
      <c r="J51" s="43"/>
      <c r="K51" s="43"/>
      <c r="L51" s="45" t="s">
        <v>5</v>
      </c>
      <c r="M51" s="45"/>
      <c r="N51" s="45"/>
      <c r="O51" s="45"/>
      <c r="P51" s="45"/>
      <c r="Q51" s="45"/>
      <c r="R51" s="45"/>
      <c r="S51" s="45"/>
      <c r="T51" s="45"/>
      <c r="U51" s="45"/>
      <c r="V51" s="45" t="s">
        <v>6</v>
      </c>
      <c r="W51" s="45"/>
      <c r="X51" s="45"/>
      <c r="Y51" s="45"/>
      <c r="Z51" s="45"/>
      <c r="AA51" s="45"/>
      <c r="AB51" s="45"/>
      <c r="AC51" s="45"/>
      <c r="AD51" s="45"/>
      <c r="AE51" s="45"/>
      <c r="AF51" s="27"/>
      <c r="AG51" s="16" t="s">
        <v>15</v>
      </c>
      <c r="AH51" s="14" t="s">
        <v>3</v>
      </c>
      <c r="AI51" s="17" t="s">
        <v>0</v>
      </c>
      <c r="AK51" s="16" t="s">
        <v>15</v>
      </c>
      <c r="AL51" s="7" t="s">
        <v>3</v>
      </c>
      <c r="AM51" s="17" t="s">
        <v>0</v>
      </c>
      <c r="AN51" s="9"/>
      <c r="AO51" s="16" t="s">
        <v>15</v>
      </c>
      <c r="AP51" s="14" t="s">
        <v>3</v>
      </c>
      <c r="AQ51" s="17" t="s">
        <v>0</v>
      </c>
      <c r="AS51" s="8" t="s">
        <v>18</v>
      </c>
      <c r="AT51" s="18" t="s">
        <v>17</v>
      </c>
      <c r="AU51" s="7" t="s">
        <v>14</v>
      </c>
      <c r="AV51" s="9"/>
      <c r="AW51" s="8"/>
      <c r="AX51" s="18" t="s">
        <v>16</v>
      </c>
      <c r="AY51" s="7" t="s">
        <v>19</v>
      </c>
    </row>
    <row r="52" spans="1:51" ht="15" x14ac:dyDescent="0.15">
      <c r="A52" s="1" t="s">
        <v>11</v>
      </c>
      <c r="B52" s="2">
        <v>168</v>
      </c>
      <c r="C52" s="3">
        <v>123</v>
      </c>
      <c r="D52" s="3">
        <v>142.33330000000001</v>
      </c>
      <c r="E52" s="3">
        <v>218</v>
      </c>
      <c r="F52" s="3">
        <v>207</v>
      </c>
      <c r="G52" s="3">
        <v>230</v>
      </c>
      <c r="H52" s="3">
        <v>120</v>
      </c>
      <c r="I52" s="3">
        <v>259</v>
      </c>
      <c r="J52" s="3">
        <v>168</v>
      </c>
      <c r="K52" s="4">
        <v>162</v>
      </c>
      <c r="L52" s="2">
        <v>211</v>
      </c>
      <c r="M52" s="3">
        <v>191.33330000000001</v>
      </c>
      <c r="N52" s="3">
        <v>252</v>
      </c>
      <c r="O52" s="3">
        <v>224</v>
      </c>
      <c r="P52" s="3">
        <v>122</v>
      </c>
      <c r="Q52" s="3">
        <v>154.66669999999999</v>
      </c>
      <c r="R52" s="3">
        <v>145</v>
      </c>
      <c r="S52" s="3">
        <v>140</v>
      </c>
      <c r="T52" s="3">
        <v>193</v>
      </c>
      <c r="U52" s="4">
        <v>180</v>
      </c>
      <c r="V52" s="2">
        <v>271</v>
      </c>
      <c r="W52" s="3">
        <v>176</v>
      </c>
      <c r="X52" s="3">
        <v>241</v>
      </c>
      <c r="Y52" s="3">
        <v>147</v>
      </c>
      <c r="Z52" s="3">
        <v>162</v>
      </c>
      <c r="AA52" s="3">
        <v>168</v>
      </c>
      <c r="AB52" s="3">
        <v>209.667</v>
      </c>
      <c r="AC52" s="3">
        <v>159</v>
      </c>
      <c r="AD52" s="3">
        <v>119</v>
      </c>
      <c r="AE52" s="4">
        <v>141</v>
      </c>
      <c r="AG52" s="5">
        <v>0</v>
      </c>
      <c r="AH52" s="6">
        <f>AVERAGE(B52:K52)</f>
        <v>179.73333</v>
      </c>
      <c r="AI52" s="7">
        <f>STDEV(B52:K52)/SQRT(COUNT(B52:K52))</f>
        <v>14.829800762878705</v>
      </c>
      <c r="AK52" s="6">
        <v>0</v>
      </c>
      <c r="AL52" s="8">
        <f>AVERAGE(L52:U52)</f>
        <v>181.3</v>
      </c>
      <c r="AM52" s="7">
        <f>STDEV(L52:U52)/SQRT(COUNT(L52:U52))</f>
        <v>12.992442152514831</v>
      </c>
      <c r="AN52" s="9"/>
      <c r="AO52" s="5">
        <v>0</v>
      </c>
      <c r="AP52" s="6">
        <f>AVERAGE(V52:AE52)</f>
        <v>179.36669999999998</v>
      </c>
      <c r="AQ52" s="7">
        <f>STDEV(V52:AE52)/SQRT(COUNT(V52:AE52))</f>
        <v>14.957019979520579</v>
      </c>
      <c r="AS52" s="6" t="s">
        <v>1</v>
      </c>
      <c r="AT52" s="9">
        <v>-28.89</v>
      </c>
      <c r="AU52" s="10" t="s">
        <v>31</v>
      </c>
      <c r="AV52" s="9"/>
      <c r="AW52" s="6" t="s">
        <v>7</v>
      </c>
      <c r="AX52" s="9" t="s">
        <v>34</v>
      </c>
      <c r="AY52" s="10">
        <f>AT52-AT53</f>
        <v>-26.957000000000001</v>
      </c>
    </row>
    <row r="53" spans="1:51" x14ac:dyDescent="0.15">
      <c r="A53" s="1" t="s">
        <v>12</v>
      </c>
      <c r="B53" s="11">
        <v>85.333330000000004</v>
      </c>
      <c r="C53" s="1">
        <v>81</v>
      </c>
      <c r="D53" s="1">
        <v>107.66670000000001</v>
      </c>
      <c r="E53" s="1">
        <v>88</v>
      </c>
      <c r="F53" s="1">
        <v>66.666669999999996</v>
      </c>
      <c r="G53" s="1">
        <v>81.666669999999996</v>
      </c>
      <c r="H53" s="1">
        <v>84.666669999999996</v>
      </c>
      <c r="I53" s="1">
        <v>122.33329999999999</v>
      </c>
      <c r="J53" s="1">
        <v>80.666669999999996</v>
      </c>
      <c r="K53" s="12">
        <v>110</v>
      </c>
      <c r="L53" s="11">
        <v>217</v>
      </c>
      <c r="M53" s="1">
        <v>155.33330000000001</v>
      </c>
      <c r="N53" s="1">
        <v>210.33330000000001</v>
      </c>
      <c r="O53" s="1">
        <v>210.66669999999999</v>
      </c>
      <c r="P53" s="1">
        <v>142</v>
      </c>
      <c r="Q53" s="1">
        <v>202.33330000000001</v>
      </c>
      <c r="R53" s="1">
        <v>167</v>
      </c>
      <c r="S53" s="1">
        <v>133.33330000000001</v>
      </c>
      <c r="T53" s="1">
        <v>208.66669999999999</v>
      </c>
      <c r="U53" s="12">
        <v>128</v>
      </c>
      <c r="V53" s="11">
        <v>171.667</v>
      </c>
      <c r="W53" s="1">
        <v>115.667</v>
      </c>
      <c r="X53" s="1">
        <v>198.667</v>
      </c>
      <c r="Y53" s="1">
        <v>118</v>
      </c>
      <c r="Z53" s="1">
        <v>189.333</v>
      </c>
      <c r="AA53" s="1">
        <v>190</v>
      </c>
      <c r="AB53" s="1">
        <v>191.333</v>
      </c>
      <c r="AC53" s="1">
        <v>100.333</v>
      </c>
      <c r="AD53" s="1">
        <v>195</v>
      </c>
      <c r="AE53" s="12">
        <v>134.333</v>
      </c>
      <c r="AG53" s="5">
        <v>2</v>
      </c>
      <c r="AH53" s="8">
        <f>AVERAGE(B53:K53)</f>
        <v>90.800000999999995</v>
      </c>
      <c r="AI53" s="7">
        <f>STDEV(B53:K53)/SQRT(COUNT(B53:K53))</f>
        <v>5.3617746919223155</v>
      </c>
      <c r="AK53" s="6">
        <v>2</v>
      </c>
      <c r="AL53" s="13">
        <f>AVERAGE(L53:U53)</f>
        <v>177.46665999999999</v>
      </c>
      <c r="AM53" s="14">
        <f>STDEV(L53:U53)/SQRT(COUNT(L53:U53))</f>
        <v>11.347618652672885</v>
      </c>
      <c r="AN53" s="9"/>
      <c r="AO53" s="5">
        <v>2</v>
      </c>
      <c r="AP53" s="8">
        <f>AVERAGE(V53:AE53)</f>
        <v>160.4333</v>
      </c>
      <c r="AQ53" s="7">
        <f>STDEV(V53:AE53)/SQRT(COUNT(V53:AE53))</f>
        <v>12.267808250367203</v>
      </c>
      <c r="AS53" s="6" t="s">
        <v>2</v>
      </c>
      <c r="AT53" s="9">
        <v>-1.9330000000000001</v>
      </c>
      <c r="AU53" s="15">
        <v>0.58020000000000005</v>
      </c>
      <c r="AV53" s="9"/>
      <c r="AW53" s="6" t="s">
        <v>8</v>
      </c>
      <c r="AX53" s="9">
        <v>1E-4</v>
      </c>
      <c r="AY53" s="10">
        <f>AT52-AT54</f>
        <v>-23.8233</v>
      </c>
    </row>
    <row r="54" spans="1:51" x14ac:dyDescent="0.15">
      <c r="A54" s="1" t="s">
        <v>13</v>
      </c>
      <c r="B54" s="19">
        <v>61</v>
      </c>
      <c r="C54" s="20">
        <v>56.333333000000003</v>
      </c>
      <c r="D54" s="20">
        <v>83</v>
      </c>
      <c r="E54" s="20">
        <v>67</v>
      </c>
      <c r="F54" s="20">
        <v>46.333333000000003</v>
      </c>
      <c r="G54" s="20">
        <v>53</v>
      </c>
      <c r="H54" s="20">
        <v>66.333332999999996</v>
      </c>
      <c r="I54" s="20">
        <v>80.666667000000004</v>
      </c>
      <c r="J54" s="20">
        <v>60.333333000000003</v>
      </c>
      <c r="K54" s="21">
        <v>67.666667000000004</v>
      </c>
      <c r="L54" s="19">
        <v>188.66667000000001</v>
      </c>
      <c r="M54" s="20">
        <v>168.33332999999999</v>
      </c>
      <c r="N54" s="20">
        <v>189.33332999999999</v>
      </c>
      <c r="O54" s="20">
        <v>204.33332999999999</v>
      </c>
      <c r="P54" s="20">
        <v>148</v>
      </c>
      <c r="Q54" s="20">
        <v>203.66667000000001</v>
      </c>
      <c r="R54" s="20">
        <v>159</v>
      </c>
      <c r="S54" s="20">
        <v>152</v>
      </c>
      <c r="T54" s="20">
        <v>211.66667000000001</v>
      </c>
      <c r="U54" s="21">
        <v>110.66667</v>
      </c>
      <c r="V54" s="19">
        <v>187</v>
      </c>
      <c r="W54" s="20">
        <v>152</v>
      </c>
      <c r="X54" s="20">
        <v>195.33333329999999</v>
      </c>
      <c r="Y54" s="20">
        <v>113</v>
      </c>
      <c r="Z54" s="20">
        <v>189.66666670000001</v>
      </c>
      <c r="AA54" s="20">
        <v>172</v>
      </c>
      <c r="AB54" s="20">
        <v>195.66666670000001</v>
      </c>
      <c r="AC54" s="20">
        <v>91.666666669999998</v>
      </c>
      <c r="AD54" s="20">
        <v>183</v>
      </c>
      <c r="AE54" s="21">
        <v>111.66666669999999</v>
      </c>
      <c r="AG54" s="22">
        <v>4</v>
      </c>
      <c r="AH54" s="13">
        <f>AVERAGE(B54:K54)</f>
        <v>64.166666599999999</v>
      </c>
      <c r="AI54" s="14">
        <f>STDEV(B54:K54)/SQRT(COUNT(B54:K54))</f>
        <v>3.6220348083758913</v>
      </c>
      <c r="AK54" s="23">
        <v>4</v>
      </c>
      <c r="AL54" s="23">
        <f>AVERAGE(L54:U54)</f>
        <v>173.566667</v>
      </c>
      <c r="AM54" s="24">
        <f>STDEV(L54:U54)/SQRT(COUNT(L54:U54))</f>
        <v>10.05295231778727</v>
      </c>
      <c r="AN54" s="9"/>
      <c r="AO54" s="22">
        <v>4</v>
      </c>
      <c r="AP54" s="13">
        <f>AVERAGE(V54:AE54)</f>
        <v>159.10000000700001</v>
      </c>
      <c r="AQ54" s="14">
        <f>STDEV(V54:AE54)/SQRT(COUNT(V54:AE54))</f>
        <v>12.504720095792488</v>
      </c>
      <c r="AS54" s="23" t="s">
        <v>10</v>
      </c>
      <c r="AT54" s="25">
        <v>-5.0667</v>
      </c>
      <c r="AU54" s="28">
        <v>0.15390000000000001</v>
      </c>
      <c r="AV54" s="9"/>
      <c r="AW54" s="23" t="s">
        <v>9</v>
      </c>
      <c r="AX54" s="25">
        <v>0.79869999999999997</v>
      </c>
      <c r="AY54" s="24">
        <f>AT53-AT54</f>
        <v>3.1337000000000002</v>
      </c>
    </row>
    <row r="55" spans="1:51" x14ac:dyDescent="0.15">
      <c r="AG55" s="27"/>
      <c r="AH55" s="27"/>
      <c r="AL55" s="27"/>
      <c r="AP55" s="27"/>
    </row>
    <row r="57" spans="1:51" x14ac:dyDescent="0.15">
      <c r="AG57" s="1" t="s">
        <v>28</v>
      </c>
      <c r="AK57" s="1" t="s">
        <v>28</v>
      </c>
      <c r="AO57" s="1" t="s">
        <v>28</v>
      </c>
      <c r="AS57" s="1" t="s">
        <v>28</v>
      </c>
      <c r="AW57" s="1" t="s">
        <v>28</v>
      </c>
    </row>
    <row r="58" spans="1:51" x14ac:dyDescent="0.15">
      <c r="A58" s="1" t="s">
        <v>28</v>
      </c>
      <c r="AG58" s="39" t="s">
        <v>1</v>
      </c>
      <c r="AH58" s="40"/>
      <c r="AI58" s="41"/>
      <c r="AK58" s="39" t="s">
        <v>2</v>
      </c>
      <c r="AL58" s="40"/>
      <c r="AM58" s="41"/>
      <c r="AN58" s="9"/>
      <c r="AO58" s="39" t="s">
        <v>10</v>
      </c>
      <c r="AP58" s="40"/>
      <c r="AQ58" s="41"/>
      <c r="AS58" s="1" t="s">
        <v>39</v>
      </c>
      <c r="AW58" s="1" t="s">
        <v>40</v>
      </c>
    </row>
    <row r="59" spans="1:51" x14ac:dyDescent="0.15">
      <c r="B59" s="42" t="s">
        <v>4</v>
      </c>
      <c r="C59" s="43"/>
      <c r="D59" s="43"/>
      <c r="E59" s="43"/>
      <c r="F59" s="43"/>
      <c r="G59" s="43"/>
      <c r="H59" s="43"/>
      <c r="I59" s="43"/>
      <c r="J59" s="43"/>
      <c r="K59" s="43"/>
      <c r="L59" s="44" t="s">
        <v>5</v>
      </c>
      <c r="M59" s="44"/>
      <c r="N59" s="44"/>
      <c r="O59" s="44"/>
      <c r="P59" s="44"/>
      <c r="Q59" s="44"/>
      <c r="R59" s="44"/>
      <c r="S59" s="44"/>
      <c r="T59" s="44"/>
      <c r="U59" s="44"/>
      <c r="V59" s="44" t="s">
        <v>6</v>
      </c>
      <c r="W59" s="44"/>
      <c r="X59" s="44"/>
      <c r="Y59" s="44"/>
      <c r="Z59" s="44"/>
      <c r="AA59" s="44"/>
      <c r="AB59" s="44"/>
      <c r="AC59" s="44"/>
      <c r="AD59" s="44"/>
      <c r="AE59" s="44"/>
      <c r="AF59" s="27"/>
      <c r="AG59" s="16" t="s">
        <v>15</v>
      </c>
      <c r="AH59" s="14" t="s">
        <v>3</v>
      </c>
      <c r="AI59" s="17" t="s">
        <v>0</v>
      </c>
      <c r="AK59" s="16" t="s">
        <v>15</v>
      </c>
      <c r="AL59" s="7" t="s">
        <v>3</v>
      </c>
      <c r="AM59" s="17" t="s">
        <v>0</v>
      </c>
      <c r="AN59" s="9"/>
      <c r="AO59" s="16" t="s">
        <v>15</v>
      </c>
      <c r="AP59" s="14" t="s">
        <v>3</v>
      </c>
      <c r="AQ59" s="17" t="s">
        <v>0</v>
      </c>
      <c r="AS59" s="8" t="s">
        <v>18</v>
      </c>
      <c r="AT59" s="18" t="s">
        <v>17</v>
      </c>
      <c r="AU59" s="7" t="s">
        <v>14</v>
      </c>
      <c r="AV59" s="9"/>
      <c r="AW59" s="8"/>
      <c r="AX59" s="18" t="s">
        <v>16</v>
      </c>
      <c r="AY59" s="7" t="s">
        <v>19</v>
      </c>
    </row>
    <row r="60" spans="1:51" ht="15" x14ac:dyDescent="0.15">
      <c r="A60" s="1" t="s">
        <v>11</v>
      </c>
      <c r="B60" s="2">
        <v>7.0833332999999996</v>
      </c>
      <c r="C60" s="3">
        <v>14.616667</v>
      </c>
      <c r="D60" s="3">
        <v>37.166666999999997</v>
      </c>
      <c r="E60" s="3">
        <v>22.033332999999999</v>
      </c>
      <c r="F60" s="3">
        <v>31.333333</v>
      </c>
      <c r="G60" s="3">
        <v>23</v>
      </c>
      <c r="H60" s="3">
        <v>17.666667</v>
      </c>
      <c r="I60" s="3">
        <v>25.333333</v>
      </c>
      <c r="J60" s="3">
        <v>22.666667</v>
      </c>
      <c r="K60" s="3">
        <v>13.616667</v>
      </c>
      <c r="L60" s="2">
        <v>23.333333</v>
      </c>
      <c r="M60" s="3">
        <v>21</v>
      </c>
      <c r="N60" s="3">
        <v>29</v>
      </c>
      <c r="O60" s="3">
        <v>20.666667</v>
      </c>
      <c r="P60" s="3">
        <v>18</v>
      </c>
      <c r="Q60" s="3">
        <v>27.033332999999999</v>
      </c>
      <c r="R60" s="3">
        <v>19</v>
      </c>
      <c r="S60" s="3">
        <v>5.75</v>
      </c>
      <c r="T60" s="3">
        <v>21</v>
      </c>
      <c r="U60" s="4">
        <v>16.533332999999999</v>
      </c>
      <c r="V60" s="2">
        <v>23.433299999999999</v>
      </c>
      <c r="W60" s="3">
        <v>30.5</v>
      </c>
      <c r="X60" s="3">
        <v>17.133299999999998</v>
      </c>
      <c r="Y60" s="3">
        <v>18.600000000000001</v>
      </c>
      <c r="Z60" s="3">
        <v>5.9833299999999996</v>
      </c>
      <c r="AA60" s="3">
        <v>6.8666700000000001</v>
      </c>
      <c r="AB60" s="3">
        <v>23.333300000000001</v>
      </c>
      <c r="AC60" s="3">
        <v>15.966699999999999</v>
      </c>
      <c r="AD60" s="3">
        <v>14.3667</v>
      </c>
      <c r="AE60" s="4">
        <v>34.366700000000002</v>
      </c>
      <c r="AG60" s="5">
        <v>0</v>
      </c>
      <c r="AH60" s="6">
        <f>AVERAGE(B60:K60)</f>
        <v>21.451666729999996</v>
      </c>
      <c r="AI60" s="7">
        <f>STDEV(B60:K60)/SQRT(COUNT(B60:K60))</f>
        <v>2.7744217868075451</v>
      </c>
      <c r="AK60" s="6">
        <v>0</v>
      </c>
      <c r="AL60" s="8">
        <f>AVERAGE(L60:U60)</f>
        <v>20.131666599999999</v>
      </c>
      <c r="AM60" s="7">
        <f>STDEV(L60:U60)/SQRT(COUNT(L60:U60))</f>
        <v>2.0108877144739394</v>
      </c>
      <c r="AN60" s="9"/>
      <c r="AO60" s="5">
        <v>0</v>
      </c>
      <c r="AP60" s="6">
        <f>AVERAGE(V60:AE60)</f>
        <v>19.055</v>
      </c>
      <c r="AQ60" s="7">
        <f>STDEV(V60:AE60)/SQRT(COUNT(V60:AE60))</f>
        <v>2.9016301895425003</v>
      </c>
      <c r="AS60" s="6" t="s">
        <v>1</v>
      </c>
      <c r="AT60" s="9">
        <v>-4.1767000000000003</v>
      </c>
      <c r="AU60" s="10" t="s">
        <v>38</v>
      </c>
      <c r="AV60" s="9"/>
      <c r="AW60" s="6" t="s">
        <v>7</v>
      </c>
      <c r="AX60" s="9">
        <v>7.4999999999999997E-3</v>
      </c>
      <c r="AY60" s="10">
        <f>AT60-AT61</f>
        <v>-3.4317000000000002</v>
      </c>
    </row>
    <row r="61" spans="1:51" x14ac:dyDescent="0.15">
      <c r="A61" s="1" t="s">
        <v>12</v>
      </c>
      <c r="B61" s="11">
        <v>4.5999999999999996</v>
      </c>
      <c r="C61" s="1">
        <v>5.6833333000000001</v>
      </c>
      <c r="D61" s="1">
        <v>8.4499999999999993</v>
      </c>
      <c r="E61" s="1">
        <v>3.15</v>
      </c>
      <c r="F61" s="1">
        <v>7.25</v>
      </c>
      <c r="G61" s="1">
        <v>4.1333333000000003</v>
      </c>
      <c r="H61" s="1">
        <v>6.7</v>
      </c>
      <c r="I61" s="1">
        <v>8.3000000000000007</v>
      </c>
      <c r="J61" s="1">
        <v>10.433332999999999</v>
      </c>
      <c r="K61" s="1">
        <v>3.2</v>
      </c>
      <c r="L61" s="11">
        <v>29.983332999999998</v>
      </c>
      <c r="M61" s="1">
        <v>28.016667000000002</v>
      </c>
      <c r="N61" s="1">
        <v>38.9</v>
      </c>
      <c r="O61" s="1">
        <v>13.333333</v>
      </c>
      <c r="P61" s="1">
        <v>15.616667</v>
      </c>
      <c r="Q61" s="1">
        <v>12.9</v>
      </c>
      <c r="R61" s="1">
        <v>16.233332999999998</v>
      </c>
      <c r="S61" s="1">
        <v>5.7833332999999998</v>
      </c>
      <c r="T61" s="1">
        <v>12.2</v>
      </c>
      <c r="U61" s="12">
        <v>18.333333</v>
      </c>
      <c r="V61" s="11">
        <v>5.1666699999999999</v>
      </c>
      <c r="W61" s="1">
        <v>6.9833299999999996</v>
      </c>
      <c r="X61" s="1">
        <v>23.4833</v>
      </c>
      <c r="Y61" s="1">
        <v>8.5666700000000002</v>
      </c>
      <c r="Z61" s="1">
        <v>27.116700000000002</v>
      </c>
      <c r="AA61" s="1">
        <v>13.2333</v>
      </c>
      <c r="AB61" s="1">
        <v>14.1167</v>
      </c>
      <c r="AC61" s="1">
        <v>24.066700000000001</v>
      </c>
      <c r="AD61" s="1">
        <v>16.883299999999998</v>
      </c>
      <c r="AE61" s="12">
        <v>23.3</v>
      </c>
      <c r="AG61" s="5">
        <v>2</v>
      </c>
      <c r="AH61" s="8">
        <f>AVERAGE(B61:K61)</f>
        <v>6.1899999599999997</v>
      </c>
      <c r="AI61" s="7">
        <f>STDEV(B61:K61)/SQRT(COUNT(B61:K61))</f>
        <v>0.77564069580262918</v>
      </c>
      <c r="AK61" s="6">
        <v>2</v>
      </c>
      <c r="AL61" s="13">
        <f>AVERAGE(L61:U61)</f>
        <v>19.12999993</v>
      </c>
      <c r="AM61" s="14">
        <f>STDEV(L61:U61)/SQRT(COUNT(L61:U61))</f>
        <v>3.1755351511800729</v>
      </c>
      <c r="AN61" s="9"/>
      <c r="AO61" s="5">
        <v>2</v>
      </c>
      <c r="AP61" s="8">
        <f>AVERAGE(V61:AE61)</f>
        <v>16.291667</v>
      </c>
      <c r="AQ61" s="7">
        <f>STDEV(V61:AE61)/SQRT(COUNT(V61:AE61))</f>
        <v>2.5010868495689569</v>
      </c>
      <c r="AS61" s="6" t="s">
        <v>2</v>
      </c>
      <c r="AT61" s="9">
        <v>-0.745</v>
      </c>
      <c r="AU61" s="15">
        <v>0.3206</v>
      </c>
      <c r="AV61" s="9"/>
      <c r="AW61" s="6" t="s">
        <v>8</v>
      </c>
      <c r="AX61" s="9">
        <v>1.2800000000000001E-2</v>
      </c>
      <c r="AY61" s="10">
        <f>AT60-AT62</f>
        <v>-3.2017000000000002</v>
      </c>
    </row>
    <row r="62" spans="1:51" x14ac:dyDescent="0.15">
      <c r="A62" s="1" t="s">
        <v>13</v>
      </c>
      <c r="B62" s="19">
        <v>2.15</v>
      </c>
      <c r="C62" s="20">
        <v>4.9666667000000002</v>
      </c>
      <c r="D62" s="20">
        <v>7.1333333000000003</v>
      </c>
      <c r="E62" s="20">
        <v>2.6333332999999999</v>
      </c>
      <c r="F62" s="20">
        <v>7.0333332999999998</v>
      </c>
      <c r="G62" s="20">
        <v>2.5333332999999998</v>
      </c>
      <c r="H62" s="20">
        <v>6.2833332999999998</v>
      </c>
      <c r="I62" s="20">
        <v>5.3333332999999996</v>
      </c>
      <c r="J62" s="20">
        <v>7.6666667000000004</v>
      </c>
      <c r="K62" s="20">
        <v>1.7166667</v>
      </c>
      <c r="L62" s="19">
        <v>26.666667</v>
      </c>
      <c r="M62" s="20">
        <v>21.433333000000001</v>
      </c>
      <c r="N62" s="20">
        <v>30.066666999999999</v>
      </c>
      <c r="O62" s="20">
        <v>15.183332999999999</v>
      </c>
      <c r="P62" s="20">
        <v>14.833333</v>
      </c>
      <c r="Q62" s="20">
        <v>11.633333</v>
      </c>
      <c r="R62" s="20">
        <v>15.116667</v>
      </c>
      <c r="S62" s="20">
        <v>5</v>
      </c>
      <c r="T62" s="20">
        <v>15.05</v>
      </c>
      <c r="U62" s="21">
        <v>16.533332999999999</v>
      </c>
      <c r="V62" s="19">
        <v>5.3333300000000001</v>
      </c>
      <c r="W62" s="20">
        <v>6.4166699999999999</v>
      </c>
      <c r="X62" s="20">
        <v>23.366700000000002</v>
      </c>
      <c r="Y62" s="20">
        <v>8.6999999999999993</v>
      </c>
      <c r="Z62" s="20">
        <v>24.1</v>
      </c>
      <c r="AA62" s="20">
        <v>12.7667</v>
      </c>
      <c r="AB62" s="20">
        <v>17</v>
      </c>
      <c r="AC62" s="20">
        <v>20.6</v>
      </c>
      <c r="AD62" s="20">
        <v>15.083299999999999</v>
      </c>
      <c r="AE62" s="21">
        <v>18.183299999999999</v>
      </c>
      <c r="AG62" s="22">
        <v>4</v>
      </c>
      <c r="AH62" s="13">
        <f>AVERAGE(B62:K62)</f>
        <v>4.7449999899999993</v>
      </c>
      <c r="AI62" s="14">
        <f>STDEV(B62:K62)/SQRT(COUNT(B62:K62))</f>
        <v>0.72643663414872894</v>
      </c>
      <c r="AK62" s="23">
        <v>4</v>
      </c>
      <c r="AL62" s="23">
        <f>AVERAGE(L62:U62)</f>
        <v>17.151666600000002</v>
      </c>
      <c r="AM62" s="24">
        <f>STDEV(L62:U62)/SQRT(COUNT(L62:U62))</f>
        <v>2.2900017276450426</v>
      </c>
      <c r="AN62" s="9"/>
      <c r="AO62" s="22">
        <v>4</v>
      </c>
      <c r="AP62" s="13">
        <f>AVERAGE(V62:AE62)</f>
        <v>15.155000000000001</v>
      </c>
      <c r="AQ62" s="14">
        <f>STDEV(V62:AE62)/SQRT(COUNT(V62:AE62))</f>
        <v>2.1340296997251196</v>
      </c>
      <c r="AS62" s="23" t="s">
        <v>10</v>
      </c>
      <c r="AT62" s="25">
        <v>-0.97499999999999998</v>
      </c>
      <c r="AU62" s="28">
        <v>0.19650000000000001</v>
      </c>
      <c r="AV62" s="9"/>
      <c r="AW62" s="23" t="s">
        <v>9</v>
      </c>
      <c r="AX62" s="25">
        <v>0.97350000000000003</v>
      </c>
      <c r="AY62" s="24">
        <f>AT61-AT62</f>
        <v>0.22999999999999998</v>
      </c>
    </row>
    <row r="63" spans="1:51" x14ac:dyDescent="0.15">
      <c r="AG63" s="27"/>
      <c r="AH63" s="27"/>
    </row>
    <row r="65" spans="1:51" x14ac:dyDescent="0.15">
      <c r="AG65" s="1" t="s">
        <v>29</v>
      </c>
      <c r="AK65" s="1" t="s">
        <v>29</v>
      </c>
      <c r="AO65" s="1" t="s">
        <v>29</v>
      </c>
      <c r="AS65" s="1" t="s">
        <v>29</v>
      </c>
      <c r="AW65" s="1" t="s">
        <v>29</v>
      </c>
    </row>
    <row r="66" spans="1:51" x14ac:dyDescent="0.15">
      <c r="A66" s="1" t="s">
        <v>29</v>
      </c>
      <c r="AG66" s="39" t="s">
        <v>1</v>
      </c>
      <c r="AH66" s="40"/>
      <c r="AI66" s="41"/>
      <c r="AK66" s="39" t="s">
        <v>2</v>
      </c>
      <c r="AL66" s="40"/>
      <c r="AM66" s="41"/>
      <c r="AN66" s="9"/>
      <c r="AO66" s="39" t="s">
        <v>10</v>
      </c>
      <c r="AP66" s="40"/>
      <c r="AQ66" s="41"/>
      <c r="AS66" s="1" t="s">
        <v>39</v>
      </c>
      <c r="AW66" s="1" t="s">
        <v>40</v>
      </c>
    </row>
    <row r="67" spans="1:51" x14ac:dyDescent="0.15">
      <c r="B67" s="42" t="s">
        <v>4</v>
      </c>
      <c r="C67" s="43"/>
      <c r="D67" s="43"/>
      <c r="E67" s="43"/>
      <c r="F67" s="43"/>
      <c r="G67" s="43"/>
      <c r="H67" s="43"/>
      <c r="I67" s="43"/>
      <c r="J67" s="43"/>
      <c r="K67" s="43"/>
      <c r="L67" s="44" t="s">
        <v>5</v>
      </c>
      <c r="M67" s="44"/>
      <c r="N67" s="44"/>
      <c r="O67" s="44"/>
      <c r="P67" s="44"/>
      <c r="Q67" s="44"/>
      <c r="R67" s="44"/>
      <c r="S67" s="44"/>
      <c r="T67" s="44"/>
      <c r="U67" s="44"/>
      <c r="V67" s="44" t="s">
        <v>6</v>
      </c>
      <c r="W67" s="44"/>
      <c r="X67" s="44"/>
      <c r="Y67" s="44"/>
      <c r="Z67" s="44"/>
      <c r="AA67" s="44"/>
      <c r="AB67" s="44"/>
      <c r="AC67" s="44"/>
      <c r="AD67" s="44"/>
      <c r="AE67" s="44"/>
      <c r="AF67" s="27"/>
      <c r="AG67" s="16" t="s">
        <v>15</v>
      </c>
      <c r="AH67" s="14" t="s">
        <v>3</v>
      </c>
      <c r="AI67" s="17" t="s">
        <v>0</v>
      </c>
      <c r="AK67" s="16" t="s">
        <v>15</v>
      </c>
      <c r="AL67" s="7" t="s">
        <v>3</v>
      </c>
      <c r="AM67" s="17" t="s">
        <v>0</v>
      </c>
      <c r="AN67" s="9"/>
      <c r="AO67" s="16" t="s">
        <v>15</v>
      </c>
      <c r="AP67" s="14" t="s">
        <v>3</v>
      </c>
      <c r="AQ67" s="17" t="s">
        <v>0</v>
      </c>
      <c r="AS67" s="8" t="s">
        <v>18</v>
      </c>
      <c r="AT67" s="18" t="s">
        <v>17</v>
      </c>
      <c r="AU67" s="7" t="s">
        <v>14</v>
      </c>
      <c r="AV67" s="9"/>
      <c r="AW67" s="8"/>
      <c r="AX67" s="18" t="s">
        <v>16</v>
      </c>
      <c r="AY67" s="7" t="s">
        <v>19</v>
      </c>
    </row>
    <row r="68" spans="1:51" ht="15" x14ac:dyDescent="0.15">
      <c r="A68" s="1" t="s">
        <v>11</v>
      </c>
      <c r="B68" s="2">
        <v>21.683</v>
      </c>
      <c r="C68" s="3">
        <v>27.652999999999999</v>
      </c>
      <c r="D68" s="3">
        <v>25.68</v>
      </c>
      <c r="E68" s="3">
        <v>25.635000000000002</v>
      </c>
      <c r="F68" s="3">
        <v>23.925000000000001</v>
      </c>
      <c r="G68" s="3">
        <v>22.47</v>
      </c>
      <c r="H68" s="3">
        <v>24.398</v>
      </c>
      <c r="I68" s="3">
        <v>24.292999999999999</v>
      </c>
      <c r="J68" s="3">
        <v>22.335000000000001</v>
      </c>
      <c r="K68" s="3">
        <v>24.097999999999999</v>
      </c>
      <c r="L68" s="2">
        <v>24.503</v>
      </c>
      <c r="M68" s="3">
        <v>29.79</v>
      </c>
      <c r="N68" s="3">
        <v>24.225000000000001</v>
      </c>
      <c r="O68" s="3">
        <v>21.81</v>
      </c>
      <c r="P68" s="3">
        <v>27.074999999999999</v>
      </c>
      <c r="Q68" s="3">
        <v>21.128</v>
      </c>
      <c r="R68" s="3">
        <v>25.268000000000001</v>
      </c>
      <c r="S68" s="3">
        <v>24.78</v>
      </c>
      <c r="T68" s="3">
        <v>25.335000000000001</v>
      </c>
      <c r="U68" s="4">
        <v>23.594999999999999</v>
      </c>
      <c r="V68" s="2">
        <v>22.664999999999999</v>
      </c>
      <c r="W68" s="3">
        <v>21.824999999999999</v>
      </c>
      <c r="X68" s="3">
        <v>19.649999999999999</v>
      </c>
      <c r="Y68" s="3">
        <v>28.425000000000001</v>
      </c>
      <c r="Z68" s="3">
        <v>25.86</v>
      </c>
      <c r="AA68" s="3">
        <v>24.36</v>
      </c>
      <c r="AB68" s="3">
        <v>23.085000000000001</v>
      </c>
      <c r="AC68" s="3">
        <v>25.523</v>
      </c>
      <c r="AD68" s="3">
        <v>26.145</v>
      </c>
      <c r="AE68" s="4">
        <v>22.95</v>
      </c>
      <c r="AG68" s="5">
        <v>0</v>
      </c>
      <c r="AH68" s="6">
        <f>AVERAGE(B68:K68)</f>
        <v>24.217000000000002</v>
      </c>
      <c r="AI68" s="7">
        <f>STDEV(B68:K68)/SQRT(COUNT(B68:K68))</f>
        <v>0.56872410807975338</v>
      </c>
      <c r="AK68" s="6">
        <v>0</v>
      </c>
      <c r="AL68" s="8">
        <f>AVERAGE(L68:U68)</f>
        <v>24.750900000000001</v>
      </c>
      <c r="AM68" s="7">
        <f>STDEV(L68:U68)/SQRT(COUNT(L68:U68))</f>
        <v>0.78068210132763594</v>
      </c>
      <c r="AN68" s="9"/>
      <c r="AO68" s="5">
        <v>0</v>
      </c>
      <c r="AP68" s="6">
        <f>AVERAGE(V68:AE68)</f>
        <v>24.048799999999996</v>
      </c>
      <c r="AQ68" s="7">
        <f>STDEV(V68:AE68)/SQRT(COUNT(V68:AE68))</f>
        <v>0.79889951808722492</v>
      </c>
      <c r="AS68" s="6" t="s">
        <v>1</v>
      </c>
      <c r="AT68" s="9">
        <v>0.74029999999999996</v>
      </c>
      <c r="AU68" s="10">
        <v>3.8800000000000001E-2</v>
      </c>
      <c r="AV68" s="9"/>
      <c r="AW68" s="6" t="s">
        <v>7</v>
      </c>
      <c r="AX68" s="9" t="s">
        <v>33</v>
      </c>
      <c r="AY68" s="10">
        <f>AT68-AT69</f>
        <v>2.4322999999999997</v>
      </c>
    </row>
    <row r="69" spans="1:51" ht="15" x14ac:dyDescent="0.15">
      <c r="A69" s="1" t="s">
        <v>12</v>
      </c>
      <c r="B69" s="11">
        <v>24.413</v>
      </c>
      <c r="C69" s="1">
        <v>24.068000000000001</v>
      </c>
      <c r="D69" s="1">
        <v>34.177999999999997</v>
      </c>
      <c r="E69" s="1">
        <v>34.027999999999999</v>
      </c>
      <c r="F69" s="1">
        <v>27.21</v>
      </c>
      <c r="G69" s="1">
        <v>22.672999999999998</v>
      </c>
      <c r="H69" s="1">
        <v>20.49</v>
      </c>
      <c r="I69" s="1">
        <v>20.46</v>
      </c>
      <c r="J69" s="1">
        <v>28.754999999999999</v>
      </c>
      <c r="K69" s="1">
        <v>21.968</v>
      </c>
      <c r="L69" s="11">
        <v>19.23</v>
      </c>
      <c r="M69" s="1">
        <v>20.445</v>
      </c>
      <c r="N69" s="1">
        <v>19.260000000000002</v>
      </c>
      <c r="O69" s="1">
        <v>16.995000000000001</v>
      </c>
      <c r="P69" s="1">
        <v>23.91</v>
      </c>
      <c r="Q69" s="1">
        <v>20.437999999999999</v>
      </c>
      <c r="R69" s="1">
        <v>21.367999999999999</v>
      </c>
      <c r="S69" s="1">
        <v>17.303000000000001</v>
      </c>
      <c r="T69" s="1">
        <v>19.62</v>
      </c>
      <c r="U69" s="12">
        <v>20.273</v>
      </c>
      <c r="V69" s="11">
        <v>23.31</v>
      </c>
      <c r="W69" s="1">
        <v>21.323</v>
      </c>
      <c r="X69" s="1">
        <v>25.957999999999998</v>
      </c>
      <c r="Y69" s="1">
        <v>27.082999999999998</v>
      </c>
      <c r="Z69" s="1">
        <v>20.954999999999998</v>
      </c>
      <c r="AA69" s="1">
        <v>20.684999999999999</v>
      </c>
      <c r="AB69" s="1">
        <v>22.86</v>
      </c>
      <c r="AC69" s="1">
        <v>25.875</v>
      </c>
      <c r="AD69" s="1">
        <v>23.213000000000001</v>
      </c>
      <c r="AE69" s="12">
        <v>21.353000000000002</v>
      </c>
      <c r="AG69" s="5">
        <v>2</v>
      </c>
      <c r="AH69" s="8">
        <f>AVERAGE(B69:K69)</f>
        <v>25.824300000000001</v>
      </c>
      <c r="AI69" s="7">
        <f>STDEV(B69:K69)/SQRT(COUNT(B69:K69))</f>
        <v>1.6148709411797184</v>
      </c>
      <c r="AK69" s="6">
        <v>2</v>
      </c>
      <c r="AL69" s="13">
        <f>AVERAGE(L69:U69)</f>
        <v>19.8842</v>
      </c>
      <c r="AM69" s="14">
        <f>STDEV(L69:U69)/SQRT(COUNT(L69:U69))</f>
        <v>0.62430903672246574</v>
      </c>
      <c r="AN69" s="9"/>
      <c r="AO69" s="5">
        <v>2</v>
      </c>
      <c r="AP69" s="8">
        <f>AVERAGE(V69:AE69)</f>
        <v>23.261499999999998</v>
      </c>
      <c r="AQ69" s="7">
        <f>STDEV(V69:AE69)/SQRT(COUNT(V69:AE69))</f>
        <v>0.73204213980101185</v>
      </c>
      <c r="AS69" s="6" t="s">
        <v>2</v>
      </c>
      <c r="AT69" s="9">
        <v>-1.6919999999999999</v>
      </c>
      <c r="AU69" s="10" t="s">
        <v>32</v>
      </c>
      <c r="AV69" s="9"/>
      <c r="AW69" s="6" t="s">
        <v>8</v>
      </c>
      <c r="AX69" s="9">
        <v>0.13900000000000001</v>
      </c>
      <c r="AY69" s="10">
        <f>AT68-AT70</f>
        <v>0.95649999999999991</v>
      </c>
    </row>
    <row r="70" spans="1:51" x14ac:dyDescent="0.15">
      <c r="A70" s="1" t="s">
        <v>13</v>
      </c>
      <c r="B70" s="19">
        <v>24.12</v>
      </c>
      <c r="C70" s="20">
        <v>22.058</v>
      </c>
      <c r="D70" s="20">
        <v>22.658000000000001</v>
      </c>
      <c r="E70" s="20">
        <v>24.053000000000001</v>
      </c>
      <c r="F70" s="20">
        <v>30.164999999999999</v>
      </c>
      <c r="G70" s="20">
        <v>27.398</v>
      </c>
      <c r="H70" s="20">
        <v>30.922999999999998</v>
      </c>
      <c r="I70" s="20">
        <v>37.357999999999997</v>
      </c>
      <c r="J70" s="20">
        <v>26.408000000000001</v>
      </c>
      <c r="K70" s="20">
        <v>26.64</v>
      </c>
      <c r="L70" s="19">
        <v>20.873000000000001</v>
      </c>
      <c r="M70" s="20">
        <v>17.010000000000002</v>
      </c>
      <c r="N70" s="20">
        <v>15.368</v>
      </c>
      <c r="O70" s="20">
        <v>20.077999999999999</v>
      </c>
      <c r="P70" s="20">
        <v>16.785</v>
      </c>
      <c r="Q70" s="20">
        <v>20.933</v>
      </c>
      <c r="R70" s="20">
        <v>18.18</v>
      </c>
      <c r="S70" s="20">
        <v>15.997999999999999</v>
      </c>
      <c r="T70" s="20">
        <v>17.16</v>
      </c>
      <c r="U70" s="21">
        <v>17.445</v>
      </c>
      <c r="V70" s="19">
        <v>21.847999999999999</v>
      </c>
      <c r="W70" s="20">
        <v>22.957999999999998</v>
      </c>
      <c r="X70" s="20">
        <v>32.183</v>
      </c>
      <c r="Y70" s="20">
        <v>24.06</v>
      </c>
      <c r="Z70" s="20">
        <v>21.164999999999999</v>
      </c>
      <c r="AA70" s="20">
        <v>19.350000000000001</v>
      </c>
      <c r="AB70" s="20">
        <v>20.475000000000001</v>
      </c>
      <c r="AC70" s="20">
        <v>25.733000000000001</v>
      </c>
      <c r="AD70" s="20">
        <v>21.555</v>
      </c>
      <c r="AE70" s="21">
        <v>22.515000000000001</v>
      </c>
      <c r="AG70" s="22">
        <v>4</v>
      </c>
      <c r="AH70" s="13">
        <f>AVERAGE(B70:K70)</f>
        <v>27.178100000000001</v>
      </c>
      <c r="AI70" s="14">
        <f>STDEV(B70:K70)/SQRT(COUNT(B70:K70))</f>
        <v>1.4654241968340291</v>
      </c>
      <c r="AK70" s="23">
        <v>4</v>
      </c>
      <c r="AL70" s="23">
        <f>AVERAGE(L70:U70)</f>
        <v>17.982999999999997</v>
      </c>
      <c r="AM70" s="24">
        <f>STDEV(L70:U70)/SQRT(COUNT(L70:U70))</f>
        <v>0.629016781263526</v>
      </c>
      <c r="AN70" s="9"/>
      <c r="AO70" s="22">
        <v>4</v>
      </c>
      <c r="AP70" s="13">
        <f>AVERAGE(V70:AE70)</f>
        <v>23.184199999999997</v>
      </c>
      <c r="AQ70" s="14">
        <f>STDEV(V70:AE70)/SQRT(COUNT(V70:AE70))</f>
        <v>1.1513207372404968</v>
      </c>
      <c r="AS70" s="23" t="s">
        <v>10</v>
      </c>
      <c r="AT70" s="25">
        <v>-0.2162</v>
      </c>
      <c r="AU70" s="28">
        <v>0.5393</v>
      </c>
      <c r="AV70" s="9"/>
      <c r="AW70" s="23" t="s">
        <v>9</v>
      </c>
      <c r="AX70" s="25">
        <v>1.1599999999999999E-2</v>
      </c>
      <c r="AY70" s="24">
        <f>AT69-AT70</f>
        <v>-1.4758</v>
      </c>
    </row>
    <row r="74" spans="1:51" x14ac:dyDescent="0.15">
      <c r="A74" s="29"/>
    </row>
    <row r="75" spans="1:51" x14ac:dyDescent="0.15">
      <c r="A75" s="29"/>
    </row>
    <row r="76" spans="1:51" x14ac:dyDescent="0.15">
      <c r="A76" s="29"/>
    </row>
  </sheetData>
  <mergeCells count="54">
    <mergeCell ref="AO26:AQ26"/>
    <mergeCell ref="AK34:AM34"/>
    <mergeCell ref="AO34:AQ34"/>
    <mergeCell ref="AK42:AM42"/>
    <mergeCell ref="AO42:AQ42"/>
    <mergeCell ref="AO2:AQ2"/>
    <mergeCell ref="AK10:AM10"/>
    <mergeCell ref="AO10:AQ10"/>
    <mergeCell ref="AK18:AM18"/>
    <mergeCell ref="AO18:AQ18"/>
    <mergeCell ref="AG42:AI42"/>
    <mergeCell ref="AG50:AI50"/>
    <mergeCell ref="AG58:AI58"/>
    <mergeCell ref="AG66:AI66"/>
    <mergeCell ref="AK2:AM2"/>
    <mergeCell ref="AK26:AM26"/>
    <mergeCell ref="AG2:AI2"/>
    <mergeCell ref="AG10:AI10"/>
    <mergeCell ref="AG18:AI18"/>
    <mergeCell ref="AG26:AI26"/>
    <mergeCell ref="AG34:AI34"/>
    <mergeCell ref="AK50:AM50"/>
    <mergeCell ref="B3:K3"/>
    <mergeCell ref="L3:U3"/>
    <mergeCell ref="V3:AE3"/>
    <mergeCell ref="B11:K11"/>
    <mergeCell ref="L11:U11"/>
    <mergeCell ref="V11:AE11"/>
    <mergeCell ref="B19:K19"/>
    <mergeCell ref="L19:U19"/>
    <mergeCell ref="V19:AE19"/>
    <mergeCell ref="B27:K27"/>
    <mergeCell ref="L27:U27"/>
    <mergeCell ref="V27:AE27"/>
    <mergeCell ref="B35:K35"/>
    <mergeCell ref="L35:U35"/>
    <mergeCell ref="V35:AE35"/>
    <mergeCell ref="B43:K43"/>
    <mergeCell ref="L43:U43"/>
    <mergeCell ref="V43:AE43"/>
    <mergeCell ref="B67:K67"/>
    <mergeCell ref="L67:U67"/>
    <mergeCell ref="V67:AE67"/>
    <mergeCell ref="B51:K51"/>
    <mergeCell ref="L51:U51"/>
    <mergeCell ref="V51:AE51"/>
    <mergeCell ref="B59:K59"/>
    <mergeCell ref="L59:U59"/>
    <mergeCell ref="V59:AE59"/>
    <mergeCell ref="AO50:AQ50"/>
    <mergeCell ref="AK58:AM58"/>
    <mergeCell ref="AO58:AQ58"/>
    <mergeCell ref="AK66:AM66"/>
    <mergeCell ref="AO66:AQ6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danica chen</cp:lastModifiedBy>
  <dcterms:created xsi:type="dcterms:W3CDTF">2015-06-05T18:19:34Z</dcterms:created>
  <dcterms:modified xsi:type="dcterms:W3CDTF">2026-07-19T00:11:13Z</dcterms:modified>
</cp:coreProperties>
</file>