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193B9618-AE70-4195-A618-3F4DCC32C2B1}" xr6:coauthVersionLast="47" xr6:coauthVersionMax="47" xr10:uidLastSave="{00000000-0000-0000-0000-000000000000}"/>
  <bookViews>
    <workbookView xWindow="0" yWindow="255" windowWidth="15150" windowHeight="14790" activeTab="4" xr2:uid="{74B655BA-BF78-4F5E-A571-91193FF45B4A}"/>
  </bookViews>
  <sheets>
    <sheet name="Fig S2a" sheetId="1" r:id="rId1"/>
    <sheet name="Fig S2b-c" sheetId="10" r:id="rId2"/>
    <sheet name="Fig S2d" sheetId="14" r:id="rId3"/>
    <sheet name="Fig S2e-g" sheetId="12" r:id="rId4"/>
    <sheet name="Fig S2h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E2" i="1"/>
  <c r="L5" i="14"/>
  <c r="K5" i="14"/>
  <c r="L4" i="14"/>
  <c r="K4" i="14"/>
  <c r="L3" i="14"/>
  <c r="K3" i="14"/>
  <c r="L2" i="14"/>
  <c r="K2" i="14"/>
  <c r="B2" i="10" l="1" a="1"/>
  <c r="A2" i="10" a="1"/>
  <c r="G44" i="1"/>
  <c r="G43" i="1"/>
  <c r="G42" i="1"/>
  <c r="E42" i="1"/>
  <c r="G41" i="1"/>
  <c r="G40" i="1"/>
  <c r="H40" i="1" s="1"/>
  <c r="E40" i="1"/>
  <c r="G39" i="1"/>
  <c r="H39" i="1" s="1"/>
  <c r="E39" i="1"/>
  <c r="G38" i="1"/>
  <c r="H38" i="1" s="1"/>
  <c r="E38" i="1"/>
  <c r="G37" i="1"/>
  <c r="H37" i="1" s="1"/>
  <c r="E37" i="1"/>
  <c r="G36" i="1"/>
  <c r="H36" i="1" s="1"/>
  <c r="E36" i="1"/>
  <c r="G35" i="1"/>
  <c r="H35" i="1" s="1"/>
  <c r="E35" i="1"/>
  <c r="G34" i="1"/>
  <c r="H34" i="1" s="1"/>
  <c r="E34" i="1"/>
  <c r="G33" i="1"/>
  <c r="H33" i="1" s="1"/>
  <c r="E33" i="1"/>
  <c r="G32" i="1"/>
  <c r="H32" i="1" s="1"/>
  <c r="E32" i="1"/>
  <c r="G31" i="1"/>
  <c r="G30" i="1"/>
  <c r="G29" i="1"/>
  <c r="H29" i="1" s="1"/>
  <c r="E29" i="1"/>
  <c r="G28" i="1"/>
  <c r="H28" i="1" s="1"/>
  <c r="E28" i="1"/>
  <c r="G27" i="1"/>
  <c r="G26" i="1"/>
  <c r="E26" i="1"/>
  <c r="G25" i="1"/>
  <c r="G24" i="1"/>
  <c r="G23" i="1"/>
  <c r="G22" i="1"/>
  <c r="H22" i="1" s="1"/>
  <c r="E22" i="1"/>
  <c r="G21" i="1"/>
  <c r="G20" i="1"/>
  <c r="H20" i="1" s="1"/>
  <c r="E20" i="1"/>
  <c r="G19" i="1"/>
  <c r="H19" i="1" s="1"/>
  <c r="E19" i="1"/>
  <c r="G18" i="1"/>
  <c r="G17" i="1"/>
  <c r="H17" i="1" s="1"/>
  <c r="E17" i="1"/>
  <c r="G16" i="1"/>
  <c r="G15" i="1"/>
  <c r="G14" i="1"/>
  <c r="H14" i="1" s="1"/>
  <c r="E14" i="1"/>
  <c r="G13" i="1"/>
  <c r="G12" i="1"/>
  <c r="H12" i="1" s="1"/>
  <c r="E12" i="1"/>
  <c r="G11" i="1"/>
  <c r="G10" i="1"/>
  <c r="E10" i="1"/>
  <c r="G9" i="1"/>
  <c r="H9" i="1" s="1"/>
  <c r="E9" i="1"/>
  <c r="G8" i="1"/>
  <c r="H8" i="1" s="1"/>
  <c r="E8" i="1"/>
  <c r="G7" i="1"/>
  <c r="H7" i="1" s="1"/>
  <c r="E7" i="1"/>
  <c r="G6" i="1"/>
  <c r="H6" i="1" s="1"/>
  <c r="E6" i="1"/>
  <c r="G5" i="1"/>
  <c r="H5" i="1" s="1"/>
  <c r="E5" i="1"/>
  <c r="G4" i="1"/>
  <c r="L2" i="1"/>
  <c r="J2" i="1" a="1"/>
  <c r="K2" i="1" s="1"/>
  <c r="G2" i="1"/>
  <c r="H2" i="1" s="1"/>
  <c r="H42" i="1" l="1"/>
  <c r="H10" i="1"/>
  <c r="H26" i="1"/>
  <c r="N2" i="1"/>
  <c r="M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<sst xmlns="http://schemas.openxmlformats.org/spreadsheetml/2006/main" count="592" uniqueCount="184">
  <si>
    <t>Culture</t>
  </si>
  <si>
    <t>180Sb</t>
  </si>
  <si>
    <t>172S</t>
  </si>
  <si>
    <t>197S</t>
  </si>
  <si>
    <t>189S</t>
  </si>
  <si>
    <t>Date</t>
  </si>
  <si>
    <t>Std.dev.</t>
  </si>
  <si>
    <t>200S</t>
  </si>
  <si>
    <t>Strain</t>
  </si>
  <si>
    <t>Lokis</t>
  </si>
  <si>
    <t>Ratio [%]</t>
  </si>
  <si>
    <t>Unique cultures</t>
  </si>
  <si>
    <t># of cultures</t>
  </si>
  <si>
    <t>Total cells</t>
  </si>
  <si>
    <t>Average</t>
  </si>
  <si>
    <t>S164</t>
  </si>
  <si>
    <t>B35</t>
  </si>
  <si>
    <t>Mobile</t>
  </si>
  <si>
    <t>563a</t>
  </si>
  <si>
    <t>LABEL</t>
  </si>
  <si>
    <t>TRACK_INDEX</t>
  </si>
  <si>
    <t>TRACK_ID</t>
  </si>
  <si>
    <t>NUMBER_SPOTS</t>
  </si>
  <si>
    <t>NUMBER_GAPS</t>
  </si>
  <si>
    <t>NUMBER_SPLITS</t>
  </si>
  <si>
    <t>NUMBER_MERGES</t>
  </si>
  <si>
    <t>NUMBER_COMPLEX</t>
  </si>
  <si>
    <t>LONGEST_GAP</t>
  </si>
  <si>
    <t>TRACK_DURATION [sec]</t>
  </si>
  <si>
    <t>TRACK_START [sec]</t>
  </si>
  <si>
    <t>TRACK_STOP [sec]</t>
  </si>
  <si>
    <t>TRACK_DISPLACEMENT [micron]</t>
  </si>
  <si>
    <t>TRACK_X_LOCATION [micron]</t>
  </si>
  <si>
    <t>TRACK_Y_LOCATION [micron]</t>
  </si>
  <si>
    <t>TRACK_Z_LOCATION [micron]</t>
  </si>
  <si>
    <t>TRACK_MEAN_SPEED [micron/sec]</t>
  </si>
  <si>
    <t>TRACK_MAX_SPEED[micron/sec]</t>
  </si>
  <si>
    <t>TRACK_MIN_SPEED[micron/sec]</t>
  </si>
  <si>
    <t>TRACK_MEDIAN_SPEED[micron/sec]</t>
  </si>
  <si>
    <t>TRACK_STD_SPEED [micron/sec]</t>
  </si>
  <si>
    <t>TRACK_MEAN_QUALITY</t>
  </si>
  <si>
    <t>TOTAL_DISTANCE_TRAVELED [micron]</t>
  </si>
  <si>
    <t>MAX_DISTANCE_TRAVELED [micron]</t>
  </si>
  <si>
    <t>CONFINEMENT_RATIO</t>
  </si>
  <si>
    <t>MEAN_STRAIGHT_LINE_SPEED [micron/sec]</t>
  </si>
  <si>
    <t>LINEARITY_OF_FORWARD_PROGRESSION</t>
  </si>
  <si>
    <t>MEAN_DIRECTIONAL_CHANGE_RATE [rad/sec]</t>
  </si>
  <si>
    <t>Track_0</t>
  </si>
  <si>
    <t>Track_1</t>
  </si>
  <si>
    <t>Track_2</t>
  </si>
  <si>
    <t>Track_3</t>
  </si>
  <si>
    <t>Track_4</t>
  </si>
  <si>
    <t>Track_5</t>
  </si>
  <si>
    <t>Track_6</t>
  </si>
  <si>
    <t>Track_7</t>
  </si>
  <si>
    <t>Track_8</t>
  </si>
  <si>
    <t>Track_9</t>
  </si>
  <si>
    <t>Track_10</t>
  </si>
  <si>
    <t>Track_11</t>
  </si>
  <si>
    <t>Track_12</t>
  </si>
  <si>
    <t>Track_13</t>
  </si>
  <si>
    <t>Track_14</t>
  </si>
  <si>
    <t>Track_15</t>
  </si>
  <si>
    <t>Track_16</t>
  </si>
  <si>
    <t>Track_17</t>
  </si>
  <si>
    <t>Lysine [%]</t>
  </si>
  <si>
    <t>Alignment</t>
  </si>
  <si>
    <t>(weighted) Alignment</t>
  </si>
  <si>
    <t>Unique Experiments</t>
  </si>
  <si>
    <t>Unique Cultures</t>
  </si>
  <si>
    <t>TRACK_MEDIAN_SPEED [micron/sec]</t>
  </si>
  <si>
    <t>TRACK_MEAN_QUALITY [quality]</t>
  </si>
  <si>
    <t>20241004_TL1</t>
  </si>
  <si>
    <t>126S</t>
  </si>
  <si>
    <t>Track_35</t>
  </si>
  <si>
    <t>20241004_TL2</t>
  </si>
  <si>
    <t>Track_19</t>
  </si>
  <si>
    <t>164S</t>
  </si>
  <si>
    <t>Track_23</t>
  </si>
  <si>
    <t>20250221_124920245</t>
  </si>
  <si>
    <t>Track_336</t>
  </si>
  <si>
    <t>20250221_163801426</t>
  </si>
  <si>
    <t>Track_01</t>
  </si>
  <si>
    <t>20250221_171324414</t>
  </si>
  <si>
    <t>Track_147</t>
  </si>
  <si>
    <t>Track_148</t>
  </si>
  <si>
    <t>Track_149</t>
  </si>
  <si>
    <t>Track_150</t>
  </si>
  <si>
    <t>Track_151</t>
  </si>
  <si>
    <t>Track_152</t>
  </si>
  <si>
    <t>Track_153</t>
  </si>
  <si>
    <t>20250312_165256116</t>
  </si>
  <si>
    <t>20250312_172657651</t>
  </si>
  <si>
    <t>20250318_152939568</t>
  </si>
  <si>
    <t>20250320_122742456</t>
  </si>
  <si>
    <t>Track_24</t>
  </si>
  <si>
    <t>20250320_141844792</t>
  </si>
  <si>
    <t>Track_98</t>
  </si>
  <si>
    <t>Track_99</t>
  </si>
  <si>
    <t>20250320_144718348</t>
  </si>
  <si>
    <t>20250321_1243122284</t>
  </si>
  <si>
    <t>Track_33</t>
  </si>
  <si>
    <t>Track_34</t>
  </si>
  <si>
    <t>Track_36</t>
  </si>
  <si>
    <t>Track_37</t>
  </si>
  <si>
    <t>Track_38</t>
  </si>
  <si>
    <t>Track_39</t>
  </si>
  <si>
    <t>Track_40</t>
  </si>
  <si>
    <t>Track_41</t>
  </si>
  <si>
    <t>Track_42</t>
  </si>
  <si>
    <t>20250321_152735511</t>
  </si>
  <si>
    <t>20250324_142728203</t>
  </si>
  <si>
    <t>20250324_145956307</t>
  </si>
  <si>
    <t>20250410_144823140</t>
  </si>
  <si>
    <t>Track_247</t>
  </si>
  <si>
    <t>Track_248</t>
  </si>
  <si>
    <t>Track_249</t>
  </si>
  <si>
    <t>Track_253</t>
  </si>
  <si>
    <t>20240416_113606652</t>
  </si>
  <si>
    <t>20250416_120242658</t>
  </si>
  <si>
    <t>Track_25</t>
  </si>
  <si>
    <t>20250422_140659156</t>
  </si>
  <si>
    <t>Track_3538</t>
  </si>
  <si>
    <t>Track_3540</t>
  </si>
  <si>
    <t>Track_3542</t>
  </si>
  <si>
    <t>Track_3543</t>
  </si>
  <si>
    <t>Track_3544</t>
  </si>
  <si>
    <t>Track_3545</t>
  </si>
  <si>
    <t>Track_3546</t>
  </si>
  <si>
    <t>Track_3547</t>
  </si>
  <si>
    <t>Track_3550</t>
  </si>
  <si>
    <t>Track_3551</t>
  </si>
  <si>
    <t>Track_3599</t>
  </si>
  <si>
    <t>Track_3739</t>
  </si>
  <si>
    <t>20250505_165231477</t>
  </si>
  <si>
    <t>20250507_Series 1</t>
  </si>
  <si>
    <t>20250507_Series 4</t>
  </si>
  <si>
    <t>20250506_036</t>
  </si>
  <si>
    <t>20250506_066_Series 1</t>
  </si>
  <si>
    <t>Track_974</t>
  </si>
  <si>
    <t>Track_1080</t>
  </si>
  <si>
    <t>Track_1235</t>
  </si>
  <si>
    <t>20250506_066_Series 3</t>
  </si>
  <si>
    <t>Track_45</t>
  </si>
  <si>
    <t>Track_81</t>
  </si>
  <si>
    <t>Track_85</t>
  </si>
  <si>
    <t>20250506_066_Series 8</t>
  </si>
  <si>
    <t>Track_227</t>
  </si>
  <si>
    <t>Track_260</t>
  </si>
  <si>
    <t>20250508_003_Series 2</t>
  </si>
  <si>
    <t>Track_57</t>
  </si>
  <si>
    <t>20250629_115031859</t>
  </si>
  <si>
    <t>Track_674</t>
  </si>
  <si>
    <t>20250629_122443278</t>
  </si>
  <si>
    <t>20250629_124037188</t>
  </si>
  <si>
    <t>Track_94</t>
  </si>
  <si>
    <t>Track_95</t>
  </si>
  <si>
    <t>Track_96</t>
  </si>
  <si>
    <t>Track_97</t>
  </si>
  <si>
    <t>Track_101</t>
  </si>
  <si>
    <t>Track_109</t>
  </si>
  <si>
    <t>Movie</t>
  </si>
  <si>
    <t>poly L lysine [%]</t>
  </si>
  <si>
    <t>Framerate [s]</t>
  </si>
  <si>
    <t>Kymo Width [µm]</t>
  </si>
  <si>
    <t>Kymo Height [Frames]</t>
  </si>
  <si>
    <t>Velocity [µm/min]</t>
  </si>
  <si>
    <t>poly-L-lysine [%]</t>
  </si>
  <si>
    <t>Protrusion #</t>
  </si>
  <si>
    <t>Velocity average</t>
  </si>
  <si>
    <t>Velocity sd</t>
  </si>
  <si>
    <t>FC7_TL1</t>
  </si>
  <si>
    <t>FC7_TL2</t>
  </si>
  <si>
    <t>FC5_TL1</t>
  </si>
  <si>
    <t>FC5_TL2</t>
  </si>
  <si>
    <t>FC5_TL5</t>
  </si>
  <si>
    <t>FC3_TL1</t>
  </si>
  <si>
    <t>FC3_TL2</t>
  </si>
  <si>
    <t>FC3_TL3</t>
  </si>
  <si>
    <t>FC1_TL2</t>
  </si>
  <si>
    <t>FC1_TL4</t>
  </si>
  <si>
    <t>FC1_TL5</t>
  </si>
  <si>
    <t>Average Loki/FOV</t>
  </si>
  <si>
    <t>Average mobile Lokis/FOV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</si>
</sst>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DD09-F4CF-4333-9C36-97DCE1EA44AD}">
  <dimension ref="A1:N44"/>
  <sheetViews>
    <sheetView workbookViewId="0">
      <selection activeCell="M6" sqref="M6"/>
    </sheetView>
  </sheetViews>
  <sheetFormatPr defaultRowHeight="15" x14ac:dyDescent="0.25"/>
  <cols>
    <col min="1" max="1" width="10.42578125" bestFit="1" customWidth="1"/>
    <col min="2" max="2" width="7.85546875" bestFit="1" customWidth="1"/>
    <col min="3" max="3" width="6.28515625" bestFit="1" customWidth="1"/>
    <col min="4" max="4" width="5.7109375" bestFit="1" customWidth="1"/>
    <col min="5" max="5" width="16.7109375" bestFit="1" customWidth="1"/>
    <col min="6" max="6" width="7.140625" bestFit="1" customWidth="1"/>
    <col min="8" max="8" width="24.7109375" bestFit="1" customWidth="1"/>
    <col min="10" max="10" width="15.42578125" bestFit="1" customWidth="1"/>
    <col min="11" max="11" width="12.140625" bestFit="1" customWidth="1"/>
    <col min="12" max="12" width="10.140625" bestFit="1" customWidth="1"/>
    <col min="13" max="13" width="8.140625" bestFit="1" customWidth="1"/>
    <col min="14" max="14" width="8.42578125" bestFit="1" customWidth="1"/>
  </cols>
  <sheetData>
    <row r="1" spans="1:14" ht="15.75" thickBot="1" x14ac:dyDescent="0.3">
      <c r="A1" s="7" t="s">
        <v>5</v>
      </c>
      <c r="B1" s="5" t="s">
        <v>0</v>
      </c>
      <c r="C1" s="5" t="s">
        <v>8</v>
      </c>
      <c r="D1" s="5" t="s">
        <v>9</v>
      </c>
      <c r="E1" s="5" t="s">
        <v>182</v>
      </c>
      <c r="F1" s="5" t="s">
        <v>17</v>
      </c>
      <c r="G1" s="5" t="s">
        <v>10</v>
      </c>
      <c r="H1" s="5" t="s">
        <v>183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6</v>
      </c>
    </row>
    <row r="2" spans="1:14" x14ac:dyDescent="0.25">
      <c r="A2" s="6">
        <v>45709</v>
      </c>
      <c r="B2" s="1" t="s">
        <v>15</v>
      </c>
      <c r="C2" s="3" t="s">
        <v>16</v>
      </c>
      <c r="D2" s="3">
        <v>22</v>
      </c>
      <c r="E2" s="12">
        <f>AVERAGE(D2:D4)</f>
        <v>18.666666666666668</v>
      </c>
      <c r="F2" s="3">
        <v>18</v>
      </c>
      <c r="G2" s="3">
        <f>F2/D2*100</f>
        <v>81.818181818181827</v>
      </c>
      <c r="H2" s="12">
        <f>AVERAGE(G2:G4)</f>
        <v>57.494949494949502</v>
      </c>
      <c r="J2" s="1" t="str" cm="1">
        <f t="array" ref="J2:J18">_xlfn.UNIQUE((B2:B44))</f>
        <v>S164</v>
      </c>
      <c r="K2" s="1">
        <f>COUNTA(_xlfn.ANCHORARRAY(J2))</f>
        <v>17</v>
      </c>
      <c r="L2" s="3">
        <f>SUM(D2:D44)</f>
        <v>702</v>
      </c>
      <c r="M2" s="3">
        <f>AVERAGE(H2:H44)</f>
        <v>51.44279547855453</v>
      </c>
      <c r="N2" s="3">
        <f>_xlfn.STDEV.P(H2:H44)</f>
        <v>22.469169854778816</v>
      </c>
    </row>
    <row r="3" spans="1:14" x14ac:dyDescent="0.25">
      <c r="A3" s="6">
        <v>45709</v>
      </c>
      <c r="B3" s="1" t="s">
        <v>15</v>
      </c>
      <c r="C3" s="3" t="s">
        <v>16</v>
      </c>
      <c r="D3" s="3">
        <v>9</v>
      </c>
      <c r="E3" s="13"/>
      <c r="F3" s="3">
        <v>6</v>
      </c>
      <c r="G3" s="3">
        <f>F3/D3*100</f>
        <v>66.666666666666657</v>
      </c>
      <c r="H3" s="13"/>
      <c r="J3" s="1" t="str">
        <v>180Sb</v>
      </c>
      <c r="K3" s="1"/>
    </row>
    <row r="4" spans="1:14" x14ac:dyDescent="0.25">
      <c r="A4" s="6">
        <v>45709</v>
      </c>
      <c r="B4" s="1" t="s">
        <v>15</v>
      </c>
      <c r="C4" s="3" t="s">
        <v>16</v>
      </c>
      <c r="D4" s="3">
        <v>25</v>
      </c>
      <c r="E4" s="13"/>
      <c r="F4" s="3">
        <v>6</v>
      </c>
      <c r="G4" s="3">
        <f t="shared" ref="G4:G44" si="0">F4/D4*100</f>
        <v>24</v>
      </c>
      <c r="H4" s="13"/>
      <c r="J4" s="1" t="str">
        <v>172S</v>
      </c>
      <c r="K4" s="1"/>
    </row>
    <row r="5" spans="1:14" x14ac:dyDescent="0.25">
      <c r="A5" s="6">
        <v>45712</v>
      </c>
      <c r="B5" s="1" t="s">
        <v>1</v>
      </c>
      <c r="C5" s="3" t="s">
        <v>16</v>
      </c>
      <c r="D5" s="3">
        <v>14</v>
      </c>
      <c r="E5" s="4">
        <f>AVERAGE(D5)</f>
        <v>14</v>
      </c>
      <c r="F5" s="3">
        <v>7</v>
      </c>
      <c r="G5" s="3">
        <f t="shared" si="0"/>
        <v>50</v>
      </c>
      <c r="H5" s="4">
        <f>AVERAGE(G5)</f>
        <v>50</v>
      </c>
      <c r="J5" s="1">
        <v>511</v>
      </c>
      <c r="K5" s="1"/>
    </row>
    <row r="6" spans="1:14" x14ac:dyDescent="0.25">
      <c r="A6" s="6">
        <v>45728</v>
      </c>
      <c r="B6" s="1" t="s">
        <v>2</v>
      </c>
      <c r="C6" s="3" t="s">
        <v>16</v>
      </c>
      <c r="D6" s="3">
        <v>9</v>
      </c>
      <c r="E6" s="4">
        <f>AVERAGE(D6)</f>
        <v>9</v>
      </c>
      <c r="F6" s="3">
        <v>6</v>
      </c>
      <c r="G6" s="3">
        <f t="shared" si="0"/>
        <v>66.666666666666657</v>
      </c>
      <c r="H6" s="4">
        <f>AVERAGE(G6)</f>
        <v>66.666666666666657</v>
      </c>
      <c r="J6" s="1">
        <v>512</v>
      </c>
      <c r="K6" s="1"/>
    </row>
    <row r="7" spans="1:14" x14ac:dyDescent="0.25">
      <c r="A7" s="6">
        <v>45728</v>
      </c>
      <c r="B7" s="1" t="s">
        <v>1</v>
      </c>
      <c r="C7" s="3" t="s">
        <v>16</v>
      </c>
      <c r="D7" s="3">
        <v>21</v>
      </c>
      <c r="E7" s="4">
        <f>AVERAGE(D7)</f>
        <v>21</v>
      </c>
      <c r="F7" s="3">
        <v>11</v>
      </c>
      <c r="G7" s="3">
        <f t="shared" si="0"/>
        <v>52.380952380952387</v>
      </c>
      <c r="H7" s="4">
        <f>AVERAGE(G7)</f>
        <v>52.380952380952387</v>
      </c>
      <c r="J7" s="1">
        <v>543</v>
      </c>
      <c r="K7" s="1"/>
    </row>
    <row r="8" spans="1:14" x14ac:dyDescent="0.25">
      <c r="A8" s="6">
        <v>45728</v>
      </c>
      <c r="B8" s="1">
        <v>511</v>
      </c>
      <c r="C8" s="3" t="s">
        <v>16</v>
      </c>
      <c r="D8" s="3">
        <v>7</v>
      </c>
      <c r="E8" s="4">
        <f>AVERAGE(D8)</f>
        <v>7</v>
      </c>
      <c r="F8" s="3">
        <v>5</v>
      </c>
      <c r="G8" s="3">
        <f t="shared" si="0"/>
        <v>71.428571428571431</v>
      </c>
      <c r="H8" s="4">
        <f>AVERAGE(G8)</f>
        <v>71.428571428571431</v>
      </c>
      <c r="J8" s="1" t="str">
        <v>189S</v>
      </c>
      <c r="K8" s="1"/>
    </row>
    <row r="9" spans="1:14" x14ac:dyDescent="0.25">
      <c r="A9" s="6">
        <v>45728</v>
      </c>
      <c r="B9" s="1">
        <v>512</v>
      </c>
      <c r="C9" s="3" t="s">
        <v>16</v>
      </c>
      <c r="D9" s="3">
        <v>11</v>
      </c>
      <c r="E9" s="4">
        <f>AVERAGE(D9)</f>
        <v>11</v>
      </c>
      <c r="F9" s="3">
        <v>5</v>
      </c>
      <c r="G9" s="3">
        <f t="shared" si="0"/>
        <v>45.454545454545453</v>
      </c>
      <c r="H9" s="4">
        <f>AVERAGE(G9)</f>
        <v>45.454545454545453</v>
      </c>
      <c r="J9" s="1" t="str">
        <v>200S</v>
      </c>
      <c r="K9" s="1"/>
    </row>
    <row r="10" spans="1:14" x14ac:dyDescent="0.25">
      <c r="A10" s="6">
        <v>45736</v>
      </c>
      <c r="B10" s="1" t="s">
        <v>1</v>
      </c>
      <c r="C10" s="3" t="s">
        <v>16</v>
      </c>
      <c r="D10" s="3">
        <v>18</v>
      </c>
      <c r="E10" s="12">
        <f>AVERAGE(D10:D11)</f>
        <v>24.5</v>
      </c>
      <c r="F10" s="3">
        <v>6</v>
      </c>
      <c r="G10" s="3">
        <f t="shared" si="0"/>
        <v>33.333333333333329</v>
      </c>
      <c r="H10" s="12">
        <f>AVERAGE(G10:G11)</f>
        <v>42.473118279569889</v>
      </c>
      <c r="J10" s="1" t="str">
        <v>197S</v>
      </c>
      <c r="K10" s="1"/>
    </row>
    <row r="11" spans="1:14" x14ac:dyDescent="0.25">
      <c r="A11" s="6">
        <v>45736</v>
      </c>
      <c r="B11" s="1" t="s">
        <v>1</v>
      </c>
      <c r="C11" s="3" t="s">
        <v>16</v>
      </c>
      <c r="D11" s="3">
        <v>31</v>
      </c>
      <c r="E11" s="12"/>
      <c r="F11" s="3">
        <v>16</v>
      </c>
      <c r="G11" s="3">
        <f t="shared" si="0"/>
        <v>51.612903225806448</v>
      </c>
      <c r="H11" s="12"/>
      <c r="J11" s="1">
        <v>562</v>
      </c>
      <c r="K11" s="1"/>
    </row>
    <row r="12" spans="1:14" x14ac:dyDescent="0.25">
      <c r="A12" s="6">
        <v>45737</v>
      </c>
      <c r="B12" s="1">
        <v>543</v>
      </c>
      <c r="C12" s="3" t="s">
        <v>16</v>
      </c>
      <c r="D12" s="3">
        <v>20</v>
      </c>
      <c r="E12" s="12">
        <f>AVERAGE(D12:D13)</f>
        <v>23.5</v>
      </c>
      <c r="F12" s="3">
        <v>13</v>
      </c>
      <c r="G12" s="3">
        <f t="shared" si="0"/>
        <v>65</v>
      </c>
      <c r="H12" s="12">
        <f>AVERAGE(G12:G13)</f>
        <v>56.574074074074076</v>
      </c>
      <c r="J12" s="1" t="str">
        <v>563a</v>
      </c>
      <c r="K12" s="1"/>
    </row>
    <row r="13" spans="1:14" x14ac:dyDescent="0.25">
      <c r="A13" s="6">
        <v>45737</v>
      </c>
      <c r="B13" s="1">
        <v>543</v>
      </c>
      <c r="C13" s="3" t="s">
        <v>16</v>
      </c>
      <c r="D13" s="3">
        <v>27</v>
      </c>
      <c r="E13" s="12"/>
      <c r="F13" s="3">
        <v>13</v>
      </c>
      <c r="G13" s="3">
        <f t="shared" si="0"/>
        <v>48.148148148148145</v>
      </c>
      <c r="H13" s="12"/>
      <c r="J13" s="1">
        <v>539</v>
      </c>
      <c r="K13" s="1"/>
    </row>
    <row r="14" spans="1:14" x14ac:dyDescent="0.25">
      <c r="A14" s="6">
        <v>45740</v>
      </c>
      <c r="B14" s="1">
        <v>543</v>
      </c>
      <c r="C14" s="3" t="s">
        <v>16</v>
      </c>
      <c r="D14" s="3">
        <v>15</v>
      </c>
      <c r="E14" s="12">
        <f>AVERAGE(D14:D16)</f>
        <v>16.666666666666668</v>
      </c>
      <c r="F14" s="3">
        <v>6</v>
      </c>
      <c r="G14" s="3">
        <f t="shared" si="0"/>
        <v>40</v>
      </c>
      <c r="H14" s="12">
        <f>AVERAGE(G14:G16)</f>
        <v>40.855263157894733</v>
      </c>
      <c r="J14" s="1">
        <v>555</v>
      </c>
      <c r="K14" s="1"/>
    </row>
    <row r="15" spans="1:14" x14ac:dyDescent="0.25">
      <c r="A15" s="6">
        <v>45740</v>
      </c>
      <c r="B15" s="1">
        <v>543</v>
      </c>
      <c r="C15" s="3" t="s">
        <v>16</v>
      </c>
      <c r="D15" s="3">
        <v>19</v>
      </c>
      <c r="E15" s="13"/>
      <c r="F15" s="3">
        <v>5</v>
      </c>
      <c r="G15" s="3">
        <f t="shared" si="0"/>
        <v>26.315789473684209</v>
      </c>
      <c r="H15" s="13"/>
      <c r="J15" s="1">
        <v>563</v>
      </c>
      <c r="K15" s="1"/>
    </row>
    <row r="16" spans="1:14" x14ac:dyDescent="0.25">
      <c r="A16" s="6">
        <v>45740</v>
      </c>
      <c r="B16" s="1">
        <v>543</v>
      </c>
      <c r="C16" s="3" t="s">
        <v>16</v>
      </c>
      <c r="D16" s="3">
        <v>16</v>
      </c>
      <c r="E16" s="13"/>
      <c r="F16" s="3">
        <v>9</v>
      </c>
      <c r="G16" s="3">
        <f t="shared" si="0"/>
        <v>56.25</v>
      </c>
      <c r="H16" s="13"/>
      <c r="J16" s="1">
        <v>557</v>
      </c>
      <c r="K16" s="1"/>
    </row>
    <row r="17" spans="1:11" x14ac:dyDescent="0.25">
      <c r="A17" s="6">
        <v>45757</v>
      </c>
      <c r="B17" s="1" t="s">
        <v>4</v>
      </c>
      <c r="C17" s="3" t="s">
        <v>16</v>
      </c>
      <c r="D17" s="3">
        <v>18</v>
      </c>
      <c r="E17" s="12">
        <f>AVERAGE(D17:D18)</f>
        <v>20.5</v>
      </c>
      <c r="F17" s="3">
        <v>3</v>
      </c>
      <c r="G17" s="3">
        <f t="shared" si="0"/>
        <v>16.666666666666664</v>
      </c>
      <c r="H17" s="12">
        <f>AVERAGE(G17:G18)</f>
        <v>25.724637681159418</v>
      </c>
      <c r="J17" s="1">
        <v>571</v>
      </c>
      <c r="K17" s="1"/>
    </row>
    <row r="18" spans="1:11" x14ac:dyDescent="0.25">
      <c r="A18" s="6">
        <v>45757</v>
      </c>
      <c r="B18" s="1" t="s">
        <v>4</v>
      </c>
      <c r="C18" s="3" t="s">
        <v>16</v>
      </c>
      <c r="D18" s="3">
        <v>23</v>
      </c>
      <c r="E18" s="12"/>
      <c r="F18" s="3">
        <v>8</v>
      </c>
      <c r="G18" s="3">
        <f t="shared" si="0"/>
        <v>34.782608695652172</v>
      </c>
      <c r="H18" s="12"/>
      <c r="J18" s="1">
        <v>584</v>
      </c>
      <c r="K18" s="1"/>
    </row>
    <row r="19" spans="1:11" x14ac:dyDescent="0.25">
      <c r="A19" s="6">
        <v>45763</v>
      </c>
      <c r="B19" s="1" t="s">
        <v>7</v>
      </c>
      <c r="C19" s="3" t="s">
        <v>16</v>
      </c>
      <c r="D19" s="3">
        <v>25</v>
      </c>
      <c r="E19" s="4">
        <f>AVERAGE(D19:D19)</f>
        <v>25</v>
      </c>
      <c r="F19" s="3">
        <v>18</v>
      </c>
      <c r="G19" s="3">
        <f t="shared" si="0"/>
        <v>72</v>
      </c>
      <c r="H19" s="4">
        <f>AVERAGE(G19:G19)</f>
        <v>72</v>
      </c>
    </row>
    <row r="20" spans="1:11" x14ac:dyDescent="0.25">
      <c r="A20" s="6">
        <v>45763</v>
      </c>
      <c r="B20" s="1">
        <v>543</v>
      </c>
      <c r="C20" s="3" t="s">
        <v>16</v>
      </c>
      <c r="D20" s="3">
        <v>23</v>
      </c>
      <c r="E20" s="12">
        <f>AVERAGE(D20:D21)</f>
        <v>24</v>
      </c>
      <c r="F20" s="3">
        <v>11</v>
      </c>
      <c r="G20" s="3">
        <f t="shared" si="0"/>
        <v>47.826086956521742</v>
      </c>
      <c r="H20" s="12">
        <f>AVERAGE(G20:G21)</f>
        <v>51.913043478260875</v>
      </c>
    </row>
    <row r="21" spans="1:11" x14ac:dyDescent="0.25">
      <c r="A21" s="6">
        <v>45763</v>
      </c>
      <c r="B21" s="1">
        <v>543</v>
      </c>
      <c r="C21" s="3" t="s">
        <v>16</v>
      </c>
      <c r="D21" s="3">
        <v>25</v>
      </c>
      <c r="E21" s="12"/>
      <c r="F21" s="3">
        <v>14</v>
      </c>
      <c r="G21" s="3">
        <f t="shared" si="0"/>
        <v>56.000000000000007</v>
      </c>
      <c r="H21" s="12"/>
    </row>
    <row r="22" spans="1:11" x14ac:dyDescent="0.25">
      <c r="A22" s="6">
        <v>45763</v>
      </c>
      <c r="B22" s="1">
        <v>543</v>
      </c>
      <c r="C22" s="3" t="s">
        <v>16</v>
      </c>
      <c r="D22" s="3">
        <v>25</v>
      </c>
      <c r="E22" s="12">
        <f>AVERAGE(D22:D25)</f>
        <v>23.25</v>
      </c>
      <c r="F22" s="3">
        <v>7</v>
      </c>
      <c r="G22" s="3">
        <f t="shared" si="0"/>
        <v>28.000000000000004</v>
      </c>
      <c r="H22" s="12">
        <f>AVERAGE(G22:G25)</f>
        <v>21.512163561076605</v>
      </c>
    </row>
    <row r="23" spans="1:11" x14ac:dyDescent="0.25">
      <c r="A23" s="6">
        <v>45763</v>
      </c>
      <c r="B23" s="1">
        <v>543</v>
      </c>
      <c r="C23" s="3" t="s">
        <v>16</v>
      </c>
      <c r="D23" s="3">
        <v>21</v>
      </c>
      <c r="E23" s="12"/>
      <c r="F23" s="3">
        <v>5</v>
      </c>
      <c r="G23" s="3">
        <f t="shared" si="0"/>
        <v>23.809523809523807</v>
      </c>
      <c r="H23" s="12"/>
    </row>
    <row r="24" spans="1:11" x14ac:dyDescent="0.25">
      <c r="A24" s="6">
        <v>45763</v>
      </c>
      <c r="B24" s="1">
        <v>543</v>
      </c>
      <c r="C24" s="3" t="s">
        <v>16</v>
      </c>
      <c r="D24" s="3">
        <v>23</v>
      </c>
      <c r="E24" s="12"/>
      <c r="F24" s="3">
        <v>5</v>
      </c>
      <c r="G24" s="3">
        <f t="shared" si="0"/>
        <v>21.739130434782609</v>
      </c>
      <c r="H24" s="12"/>
    </row>
    <row r="25" spans="1:11" x14ac:dyDescent="0.25">
      <c r="A25" s="6">
        <v>45763</v>
      </c>
      <c r="B25" s="1">
        <v>543</v>
      </c>
      <c r="C25" s="3" t="s">
        <v>16</v>
      </c>
      <c r="D25" s="3">
        <v>24</v>
      </c>
      <c r="E25" s="12"/>
      <c r="F25" s="3">
        <v>3</v>
      </c>
      <c r="G25" s="3">
        <f t="shared" si="0"/>
        <v>12.5</v>
      </c>
      <c r="H25" s="12"/>
    </row>
    <row r="26" spans="1:11" x14ac:dyDescent="0.25">
      <c r="A26" s="6">
        <v>45769</v>
      </c>
      <c r="B26" s="1">
        <v>543</v>
      </c>
      <c r="C26" s="3" t="s">
        <v>16</v>
      </c>
      <c r="D26" s="3">
        <v>20</v>
      </c>
      <c r="E26" s="12">
        <f>AVERAGE(D26:D27)</f>
        <v>24</v>
      </c>
      <c r="F26" s="3">
        <v>16</v>
      </c>
      <c r="G26" s="3">
        <f t="shared" si="0"/>
        <v>80</v>
      </c>
      <c r="H26" s="12">
        <f>AVERAGE(G26:G27)</f>
        <v>63.214285714285715</v>
      </c>
    </row>
    <row r="27" spans="1:11" x14ac:dyDescent="0.25">
      <c r="A27" s="6">
        <v>45769</v>
      </c>
      <c r="B27" s="1">
        <v>543</v>
      </c>
      <c r="C27" s="3" t="s">
        <v>16</v>
      </c>
      <c r="D27" s="3">
        <v>28</v>
      </c>
      <c r="E27" s="12"/>
      <c r="F27" s="3">
        <v>13</v>
      </c>
      <c r="G27" s="3">
        <f t="shared" si="0"/>
        <v>46.428571428571431</v>
      </c>
      <c r="H27" s="12"/>
    </row>
    <row r="28" spans="1:11" x14ac:dyDescent="0.25">
      <c r="A28" s="6">
        <v>45771</v>
      </c>
      <c r="B28" s="1">
        <v>543</v>
      </c>
      <c r="C28" s="3" t="s">
        <v>16</v>
      </c>
      <c r="D28" s="3">
        <v>10</v>
      </c>
      <c r="E28" s="4">
        <f>AVERAGE(D28:D28)</f>
        <v>10</v>
      </c>
      <c r="F28" s="3">
        <v>6</v>
      </c>
      <c r="G28" s="3">
        <f t="shared" si="0"/>
        <v>60</v>
      </c>
      <c r="H28" s="4">
        <f>AVERAGE(G28:G28)</f>
        <v>60</v>
      </c>
    </row>
    <row r="29" spans="1:11" x14ac:dyDescent="0.25">
      <c r="A29" s="6">
        <v>45776</v>
      </c>
      <c r="B29" s="1">
        <v>543</v>
      </c>
      <c r="C29" s="3" t="s">
        <v>16</v>
      </c>
      <c r="D29" s="3">
        <v>13</v>
      </c>
      <c r="E29" s="12">
        <f>AVERAGE(D29:D31)</f>
        <v>10.666666666666666</v>
      </c>
      <c r="F29" s="3">
        <v>3</v>
      </c>
      <c r="G29" s="3">
        <f t="shared" si="0"/>
        <v>23.076923076923077</v>
      </c>
      <c r="H29" s="12">
        <f>AVERAGE(G29:G31)</f>
        <v>36.210826210826212</v>
      </c>
    </row>
    <row r="30" spans="1:11" x14ac:dyDescent="0.25">
      <c r="A30" s="6">
        <v>45776</v>
      </c>
      <c r="B30" s="1">
        <v>543</v>
      </c>
      <c r="C30" s="3" t="s">
        <v>16</v>
      </c>
      <c r="D30" s="3">
        <v>10</v>
      </c>
      <c r="E30" s="13"/>
      <c r="F30" s="3">
        <v>3</v>
      </c>
      <c r="G30" s="3">
        <f t="shared" si="0"/>
        <v>30</v>
      </c>
      <c r="H30" s="13"/>
    </row>
    <row r="31" spans="1:11" x14ac:dyDescent="0.25">
      <c r="A31" s="6">
        <v>45776</v>
      </c>
      <c r="B31" s="1">
        <v>543</v>
      </c>
      <c r="C31" s="3" t="s">
        <v>16</v>
      </c>
      <c r="D31" s="3">
        <v>9</v>
      </c>
      <c r="E31" s="13"/>
      <c r="F31" s="3">
        <v>5</v>
      </c>
      <c r="G31" s="3">
        <f t="shared" si="0"/>
        <v>55.555555555555557</v>
      </c>
      <c r="H31" s="13"/>
    </row>
    <row r="32" spans="1:11" x14ac:dyDescent="0.25">
      <c r="A32" s="6">
        <v>45778</v>
      </c>
      <c r="B32" s="1">
        <v>543</v>
      </c>
      <c r="C32" s="3" t="s">
        <v>16</v>
      </c>
      <c r="D32" s="3">
        <v>26</v>
      </c>
      <c r="E32" s="4">
        <f t="shared" ref="E32:E39" si="1">AVERAGE(D32:D32)</f>
        <v>26</v>
      </c>
      <c r="F32" s="3">
        <v>7</v>
      </c>
      <c r="G32" s="3">
        <f t="shared" si="0"/>
        <v>26.923076923076923</v>
      </c>
      <c r="H32" s="4">
        <f t="shared" ref="H32:H39" si="2">AVERAGE(G32:G32)</f>
        <v>26.923076923076923</v>
      </c>
    </row>
    <row r="33" spans="1:8" x14ac:dyDescent="0.25">
      <c r="A33" s="6">
        <v>45782</v>
      </c>
      <c r="B33" s="1" t="s">
        <v>3</v>
      </c>
      <c r="C33" s="3" t="s">
        <v>16</v>
      </c>
      <c r="D33" s="3">
        <v>9</v>
      </c>
      <c r="E33" s="4">
        <f t="shared" si="1"/>
        <v>9</v>
      </c>
      <c r="F33" s="3">
        <v>8</v>
      </c>
      <c r="G33" s="3">
        <f t="shared" si="0"/>
        <v>88.888888888888886</v>
      </c>
      <c r="H33" s="4">
        <f t="shared" si="2"/>
        <v>88.888888888888886</v>
      </c>
    </row>
    <row r="34" spans="1:8" x14ac:dyDescent="0.25">
      <c r="A34" s="6">
        <v>45782</v>
      </c>
      <c r="B34" s="1">
        <v>562</v>
      </c>
      <c r="C34" s="3" t="s">
        <v>16</v>
      </c>
      <c r="D34" s="3">
        <v>10</v>
      </c>
      <c r="E34" s="4">
        <f t="shared" si="1"/>
        <v>10</v>
      </c>
      <c r="F34" s="3">
        <v>1</v>
      </c>
      <c r="G34" s="3">
        <f t="shared" si="0"/>
        <v>10</v>
      </c>
      <c r="H34" s="4">
        <f t="shared" si="2"/>
        <v>10</v>
      </c>
    </row>
    <row r="35" spans="1:8" x14ac:dyDescent="0.25">
      <c r="A35" s="6">
        <v>45782</v>
      </c>
      <c r="B35" s="1" t="s">
        <v>18</v>
      </c>
      <c r="C35" s="3" t="s">
        <v>16</v>
      </c>
      <c r="D35" s="3">
        <v>6</v>
      </c>
      <c r="E35" s="4">
        <f t="shared" si="1"/>
        <v>6</v>
      </c>
      <c r="F35" s="3">
        <v>1</v>
      </c>
      <c r="G35" s="3">
        <f t="shared" si="0"/>
        <v>16.666666666666664</v>
      </c>
      <c r="H35" s="4">
        <f t="shared" si="2"/>
        <v>16.666666666666664</v>
      </c>
    </row>
    <row r="36" spans="1:8" x14ac:dyDescent="0.25">
      <c r="A36" s="6">
        <v>45798</v>
      </c>
      <c r="B36" s="1">
        <v>539</v>
      </c>
      <c r="C36" s="3" t="s">
        <v>16</v>
      </c>
      <c r="D36" s="3">
        <v>6</v>
      </c>
      <c r="E36" s="4">
        <f t="shared" si="1"/>
        <v>6</v>
      </c>
      <c r="F36" s="3">
        <v>5</v>
      </c>
      <c r="G36" s="3">
        <f t="shared" si="0"/>
        <v>83.333333333333343</v>
      </c>
      <c r="H36" s="4">
        <f t="shared" si="2"/>
        <v>83.333333333333343</v>
      </c>
    </row>
    <row r="37" spans="1:8" x14ac:dyDescent="0.25">
      <c r="A37" s="6">
        <v>45798</v>
      </c>
      <c r="B37" s="1">
        <v>555</v>
      </c>
      <c r="C37" s="3" t="s">
        <v>16</v>
      </c>
      <c r="D37" s="3">
        <v>10</v>
      </c>
      <c r="E37" s="4">
        <f t="shared" si="1"/>
        <v>10</v>
      </c>
      <c r="F37" s="3">
        <v>5</v>
      </c>
      <c r="G37" s="3">
        <f t="shared" si="0"/>
        <v>50</v>
      </c>
      <c r="H37" s="4">
        <f t="shared" si="2"/>
        <v>50</v>
      </c>
    </row>
    <row r="38" spans="1:8" x14ac:dyDescent="0.25">
      <c r="A38" s="6">
        <v>45798</v>
      </c>
      <c r="B38" s="1">
        <v>563</v>
      </c>
      <c r="C38" s="3" t="s">
        <v>16</v>
      </c>
      <c r="D38" s="3">
        <v>15</v>
      </c>
      <c r="E38" s="4">
        <f t="shared" si="1"/>
        <v>15</v>
      </c>
      <c r="F38" s="3">
        <v>2</v>
      </c>
      <c r="G38" s="3">
        <f t="shared" si="0"/>
        <v>13.333333333333334</v>
      </c>
      <c r="H38" s="4">
        <f t="shared" si="2"/>
        <v>13.333333333333334</v>
      </c>
    </row>
    <row r="39" spans="1:8" x14ac:dyDescent="0.25">
      <c r="A39" s="6">
        <v>45811</v>
      </c>
      <c r="B39" s="1">
        <v>557</v>
      </c>
      <c r="C39" s="3" t="s">
        <v>16</v>
      </c>
      <c r="D39" s="3">
        <v>16</v>
      </c>
      <c r="E39" s="4">
        <f t="shared" si="1"/>
        <v>16</v>
      </c>
      <c r="F39" s="3">
        <v>11</v>
      </c>
      <c r="G39" s="3">
        <f t="shared" si="0"/>
        <v>68.75</v>
      </c>
      <c r="H39" s="4">
        <f t="shared" si="2"/>
        <v>68.75</v>
      </c>
    </row>
    <row r="40" spans="1:8" x14ac:dyDescent="0.25">
      <c r="A40" s="6">
        <v>45826</v>
      </c>
      <c r="B40" s="1">
        <v>571</v>
      </c>
      <c r="C40" s="3" t="s">
        <v>16</v>
      </c>
      <c r="D40" s="3">
        <v>5</v>
      </c>
      <c r="E40" s="12">
        <f>AVERAGE(D40:D41)</f>
        <v>4.5</v>
      </c>
      <c r="F40" s="3">
        <v>4</v>
      </c>
      <c r="G40" s="3">
        <f t="shared" si="0"/>
        <v>80</v>
      </c>
      <c r="H40" s="12">
        <f>AVERAGE(G40:G41)</f>
        <v>90</v>
      </c>
    </row>
    <row r="41" spans="1:8" x14ac:dyDescent="0.25">
      <c r="A41" s="6">
        <v>45826</v>
      </c>
      <c r="B41" s="1">
        <v>571</v>
      </c>
      <c r="C41" s="3" t="s">
        <v>16</v>
      </c>
      <c r="D41" s="3">
        <v>4</v>
      </c>
      <c r="E41" s="12"/>
      <c r="F41" s="3">
        <v>4</v>
      </c>
      <c r="G41" s="3">
        <f t="shared" si="0"/>
        <v>100</v>
      </c>
      <c r="H41" s="12"/>
    </row>
    <row r="42" spans="1:8" x14ac:dyDescent="0.25">
      <c r="A42" s="6">
        <v>45837</v>
      </c>
      <c r="B42" s="1">
        <v>584</v>
      </c>
      <c r="C42" s="3" t="s">
        <v>16</v>
      </c>
      <c r="D42" s="3">
        <v>10</v>
      </c>
      <c r="E42" s="12">
        <f>AVERAGE(D42:D44)</f>
        <v>11.333333333333334</v>
      </c>
      <c r="F42" s="3">
        <v>10</v>
      </c>
      <c r="G42" s="3">
        <f t="shared" si="0"/>
        <v>100</v>
      </c>
      <c r="H42" s="12">
        <f>AVERAGE(G42:G44)</f>
        <v>75.714285714285708</v>
      </c>
    </row>
    <row r="43" spans="1:8" x14ac:dyDescent="0.25">
      <c r="A43" s="6">
        <v>45837</v>
      </c>
      <c r="B43" s="1">
        <v>584</v>
      </c>
      <c r="C43" s="3" t="s">
        <v>16</v>
      </c>
      <c r="D43" s="3">
        <v>10</v>
      </c>
      <c r="E43" s="13"/>
      <c r="F43" s="3">
        <v>7</v>
      </c>
      <c r="G43" s="3">
        <f t="shared" si="0"/>
        <v>70</v>
      </c>
      <c r="H43" s="13"/>
    </row>
    <row r="44" spans="1:8" x14ac:dyDescent="0.25">
      <c r="A44" s="6">
        <v>45837</v>
      </c>
      <c r="B44" s="1">
        <v>584</v>
      </c>
      <c r="C44" s="3" t="s">
        <v>16</v>
      </c>
      <c r="D44" s="3">
        <v>14</v>
      </c>
      <c r="E44" s="13"/>
      <c r="F44" s="3">
        <v>8</v>
      </c>
      <c r="G44" s="3">
        <f t="shared" si="0"/>
        <v>57.142857142857139</v>
      </c>
      <c r="H44" s="13"/>
    </row>
  </sheetData>
  <mergeCells count="22">
    <mergeCell ref="E2:E4"/>
    <mergeCell ref="H2:H4"/>
    <mergeCell ref="E10:E11"/>
    <mergeCell ref="H10:H11"/>
    <mergeCell ref="E12:E13"/>
    <mergeCell ref="H12:H13"/>
    <mergeCell ref="E14:E16"/>
    <mergeCell ref="H14:H16"/>
    <mergeCell ref="E17:E18"/>
    <mergeCell ref="H17:H18"/>
    <mergeCell ref="E20:E21"/>
    <mergeCell ref="H20:H21"/>
    <mergeCell ref="E40:E41"/>
    <mergeCell ref="H40:H41"/>
    <mergeCell ref="E42:E44"/>
    <mergeCell ref="H42:H44"/>
    <mergeCell ref="E22:E25"/>
    <mergeCell ref="H22:H25"/>
    <mergeCell ref="E26:E27"/>
    <mergeCell ref="H26:H27"/>
    <mergeCell ref="E29:E31"/>
    <mergeCell ref="H29:H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BFB59-36A4-4638-9DD7-9AAD9A6AF34B}">
  <dimension ref="A1:R118"/>
  <sheetViews>
    <sheetView workbookViewId="0">
      <selection activeCell="D11" sqref="D11"/>
    </sheetView>
  </sheetViews>
  <sheetFormatPr defaultRowHeight="15" x14ac:dyDescent="0.25"/>
  <cols>
    <col min="1" max="1" width="25.28515625" bestFit="1" customWidth="1"/>
    <col min="2" max="2" width="20" bestFit="1" customWidth="1"/>
    <col min="3" max="3" width="25.28515625" bestFit="1" customWidth="1"/>
    <col min="4" max="4" width="25.28515625" customWidth="1"/>
    <col min="5" max="5" width="10" bestFit="1" customWidth="1"/>
    <col min="6" max="6" width="12.85546875" bestFit="1" customWidth="1"/>
    <col min="7" max="7" width="21.5703125" bestFit="1" customWidth="1"/>
    <col min="8" max="8" width="20" bestFit="1" customWidth="1"/>
    <col min="9" max="9" width="19.7109375" bestFit="1" customWidth="1"/>
    <col min="10" max="10" width="30.140625" bestFit="1" customWidth="1"/>
    <col min="11" max="11" width="40" bestFit="1" customWidth="1"/>
    <col min="12" max="12" width="42.85546875" bestFit="1" customWidth="1"/>
    <col min="13" max="13" width="45" bestFit="1" customWidth="1"/>
    <col min="14" max="14" width="40.140625" bestFit="1" customWidth="1"/>
    <col min="15" max="15" width="47.42578125" bestFit="1" customWidth="1"/>
    <col min="16" max="16" width="27.42578125" bestFit="1" customWidth="1"/>
    <col min="17" max="17" width="52.140625" bestFit="1" customWidth="1"/>
    <col min="18" max="18" width="56.42578125" bestFit="1" customWidth="1"/>
  </cols>
  <sheetData>
    <row r="1" spans="1:18" x14ac:dyDescent="0.25">
      <c r="A1" s="2" t="s">
        <v>68</v>
      </c>
      <c r="B1" s="2" t="s">
        <v>69</v>
      </c>
      <c r="C1" s="2" t="s">
        <v>5</v>
      </c>
      <c r="D1" s="2"/>
      <c r="E1" s="2" t="s">
        <v>0</v>
      </c>
      <c r="F1" s="2" t="s">
        <v>19</v>
      </c>
      <c r="G1" s="2" t="s">
        <v>22</v>
      </c>
      <c r="H1" s="2" t="s">
        <v>23</v>
      </c>
      <c r="I1" s="2" t="s">
        <v>27</v>
      </c>
      <c r="J1" s="2" t="s">
        <v>28</v>
      </c>
      <c r="K1" s="2" t="s">
        <v>31</v>
      </c>
      <c r="L1" s="2" t="s">
        <v>35</v>
      </c>
      <c r="M1" s="2" t="s">
        <v>70</v>
      </c>
      <c r="N1" s="2" t="s">
        <v>71</v>
      </c>
      <c r="O1" s="2" t="s">
        <v>41</v>
      </c>
      <c r="P1" s="2" t="s">
        <v>43</v>
      </c>
      <c r="Q1" s="2" t="s">
        <v>45</v>
      </c>
      <c r="R1" s="2" t="s">
        <v>46</v>
      </c>
    </row>
    <row r="2" spans="1:18" x14ac:dyDescent="0.25">
      <c r="A2" s="9" t="str" cm="1">
        <f t="array" ref="A2:A33">_xlfn.UNIQUE(C2:C118)</f>
        <v>20241004_TL1</v>
      </c>
      <c r="B2" s="1" t="str" cm="1">
        <f t="array" ref="B2:B10">_xlfn.UNIQUE(E3:E118)</f>
        <v>126S</v>
      </c>
      <c r="C2" s="1" t="s">
        <v>72</v>
      </c>
      <c r="D2" s="1"/>
      <c r="E2" s="1" t="s">
        <v>73</v>
      </c>
      <c r="F2" t="s">
        <v>74</v>
      </c>
      <c r="G2">
        <v>275</v>
      </c>
      <c r="H2">
        <v>3</v>
      </c>
      <c r="I2">
        <v>2</v>
      </c>
      <c r="J2">
        <v>1112</v>
      </c>
      <c r="K2">
        <v>3.4884589789996201</v>
      </c>
      <c r="L2">
        <v>3.5440851182449398E-2</v>
      </c>
      <c r="M2">
        <v>2.47473884934187E-2</v>
      </c>
      <c r="N2">
        <v>1852.1606170099401</v>
      </c>
      <c r="O2">
        <v>39.074760701963903</v>
      </c>
      <c r="P2">
        <v>8.9276528284005299E-2</v>
      </c>
      <c r="Q2">
        <v>8.8516592963051602E-2</v>
      </c>
      <c r="R2">
        <v>0.407769227600004</v>
      </c>
    </row>
    <row r="3" spans="1:18" x14ac:dyDescent="0.25">
      <c r="A3" s="9" t="str">
        <v>20241004_TL2</v>
      </c>
      <c r="B3" s="1" t="str">
        <v>164S</v>
      </c>
      <c r="C3" s="1" t="s">
        <v>75</v>
      </c>
      <c r="D3" s="1"/>
      <c r="E3" s="1" t="s">
        <v>73</v>
      </c>
      <c r="F3" t="s">
        <v>76</v>
      </c>
      <c r="G3">
        <v>276</v>
      </c>
      <c r="H3">
        <v>2</v>
      </c>
      <c r="I3">
        <v>2</v>
      </c>
      <c r="J3">
        <v>1112</v>
      </c>
      <c r="K3">
        <v>4.3478137078030201</v>
      </c>
      <c r="L3">
        <v>1.6507141374661E-2</v>
      </c>
      <c r="M3">
        <v>1.36486909372339E-2</v>
      </c>
      <c r="N3">
        <v>2005.29551984261</v>
      </c>
      <c r="O3">
        <v>18.3428366768795</v>
      </c>
      <c r="P3">
        <v>0.23703060679176599</v>
      </c>
      <c r="Q3">
        <v>0.23686138773208501</v>
      </c>
      <c r="R3">
        <v>0.40176258912422103</v>
      </c>
    </row>
    <row r="4" spans="1:18" x14ac:dyDescent="0.25">
      <c r="A4" s="9">
        <v>20250218</v>
      </c>
      <c r="B4" s="1" t="str">
        <v>180Sb</v>
      </c>
      <c r="C4" s="1">
        <v>20250218</v>
      </c>
      <c r="D4" s="1"/>
      <c r="E4" s="1" t="s">
        <v>77</v>
      </c>
      <c r="F4" t="s">
        <v>78</v>
      </c>
      <c r="G4">
        <v>79</v>
      </c>
      <c r="H4">
        <v>1</v>
      </c>
      <c r="I4">
        <v>1</v>
      </c>
      <c r="J4">
        <v>395</v>
      </c>
      <c r="K4">
        <v>8.8943441271032295</v>
      </c>
      <c r="L4">
        <v>6.4329888754566994E-2</v>
      </c>
      <c r="M4">
        <v>3.99745490727174E-2</v>
      </c>
      <c r="N4">
        <v>3941.56348892405</v>
      </c>
      <c r="O4">
        <v>25.4342382485824</v>
      </c>
      <c r="P4">
        <v>0.34969964660132602</v>
      </c>
      <c r="Q4">
        <v>0.35002900424664901</v>
      </c>
      <c r="R4">
        <v>0.29557185895320098</v>
      </c>
    </row>
    <row r="5" spans="1:18" x14ac:dyDescent="0.25">
      <c r="A5" s="9" t="str">
        <v>20250221_124920245</v>
      </c>
      <c r="B5" s="1">
        <v>511</v>
      </c>
      <c r="C5" s="1" t="s">
        <v>79</v>
      </c>
      <c r="D5" s="1"/>
      <c r="E5" s="1" t="s">
        <v>77</v>
      </c>
      <c r="F5" t="s">
        <v>47</v>
      </c>
      <c r="G5">
        <v>448</v>
      </c>
      <c r="H5">
        <v>0</v>
      </c>
      <c r="I5">
        <v>0</v>
      </c>
      <c r="J5">
        <v>894</v>
      </c>
      <c r="K5">
        <v>1.2055798108208999</v>
      </c>
      <c r="L5">
        <v>3.6481111385675599E-2</v>
      </c>
      <c r="M5">
        <v>2.5684574377569599E-2</v>
      </c>
      <c r="N5">
        <v>5801.4528721400602</v>
      </c>
      <c r="O5">
        <v>32.614113578793997</v>
      </c>
      <c r="P5">
        <v>3.6964972477583499E-2</v>
      </c>
      <c r="Q5">
        <v>3.6964972477583499E-2</v>
      </c>
      <c r="R5">
        <v>0.80575632608754499</v>
      </c>
    </row>
    <row r="6" spans="1:18" x14ac:dyDescent="0.25">
      <c r="A6" s="9" t="str">
        <v>20250221_163801426</v>
      </c>
      <c r="B6" s="1" t="str">
        <v>189S</v>
      </c>
      <c r="C6" s="1" t="s">
        <v>79</v>
      </c>
      <c r="D6" s="1"/>
      <c r="E6" s="1" t="s">
        <v>77</v>
      </c>
      <c r="F6" t="s">
        <v>80</v>
      </c>
      <c r="G6">
        <v>447</v>
      </c>
      <c r="H6">
        <v>1</v>
      </c>
      <c r="I6">
        <v>1</v>
      </c>
      <c r="J6">
        <v>894</v>
      </c>
      <c r="K6">
        <v>4.1215433051513601</v>
      </c>
      <c r="L6">
        <v>3.8483507340809499E-2</v>
      </c>
      <c r="M6">
        <v>2.8215895604298699E-2</v>
      </c>
      <c r="N6">
        <v>4244.9315226509998</v>
      </c>
      <c r="O6">
        <v>34.387539741561802</v>
      </c>
      <c r="P6">
        <v>0.11985571913916</v>
      </c>
      <c r="Q6">
        <v>0.119797485448915</v>
      </c>
      <c r="R6">
        <v>0.936462501708614</v>
      </c>
    </row>
    <row r="7" spans="1:18" x14ac:dyDescent="0.25">
      <c r="A7" s="9" t="str">
        <v>20250221_171324414</v>
      </c>
      <c r="B7" s="1">
        <v>543</v>
      </c>
      <c r="C7" s="1" t="s">
        <v>81</v>
      </c>
      <c r="D7" s="1"/>
      <c r="E7" s="1" t="s">
        <v>77</v>
      </c>
      <c r="F7" t="s">
        <v>47</v>
      </c>
      <c r="G7">
        <v>450</v>
      </c>
      <c r="H7">
        <v>0</v>
      </c>
      <c r="I7">
        <v>0</v>
      </c>
      <c r="J7">
        <v>898</v>
      </c>
      <c r="K7">
        <v>2.8184583459999999</v>
      </c>
      <c r="L7">
        <v>1.7616830999999999E-2</v>
      </c>
      <c r="M7">
        <v>1.303434E-2</v>
      </c>
      <c r="N7">
        <v>5080.7007990000002</v>
      </c>
      <c r="O7">
        <v>15.8199144</v>
      </c>
      <c r="P7">
        <v>0.17815888699999999</v>
      </c>
      <c r="Q7">
        <v>0.17815888699999999</v>
      </c>
      <c r="R7">
        <v>0.81750670199999997</v>
      </c>
    </row>
    <row r="8" spans="1:18" x14ac:dyDescent="0.25">
      <c r="A8" s="9">
        <v>20250312</v>
      </c>
      <c r="B8" s="1" t="str">
        <v>197S</v>
      </c>
      <c r="C8" s="1" t="s">
        <v>81</v>
      </c>
      <c r="D8" s="1"/>
      <c r="E8" s="1" t="s">
        <v>77</v>
      </c>
      <c r="F8" t="s">
        <v>82</v>
      </c>
      <c r="G8">
        <v>197</v>
      </c>
      <c r="H8">
        <v>4</v>
      </c>
      <c r="I8">
        <v>1</v>
      </c>
      <c r="J8">
        <v>400</v>
      </c>
      <c r="K8">
        <v>0.86022914399999995</v>
      </c>
      <c r="L8">
        <v>4.0887802000000001E-2</v>
      </c>
      <c r="M8">
        <v>3.3647613999999999E-2</v>
      </c>
      <c r="N8">
        <v>3722.9172950000002</v>
      </c>
      <c r="O8">
        <v>16.27576256</v>
      </c>
      <c r="P8">
        <v>5.2853385000000003E-2</v>
      </c>
      <c r="Q8">
        <v>5.259693E-2</v>
      </c>
      <c r="R8">
        <v>0.85809592300000004</v>
      </c>
    </row>
    <row r="9" spans="1:18" x14ac:dyDescent="0.25">
      <c r="A9" s="9" t="str">
        <v>20250312_165256116</v>
      </c>
      <c r="B9" s="1" t="str">
        <v>563a</v>
      </c>
      <c r="C9" s="1" t="s">
        <v>83</v>
      </c>
      <c r="D9" s="1"/>
      <c r="E9" s="1" t="s">
        <v>77</v>
      </c>
      <c r="F9" t="s">
        <v>84</v>
      </c>
      <c r="G9">
        <v>908</v>
      </c>
      <c r="H9">
        <v>0</v>
      </c>
      <c r="I9">
        <v>0</v>
      </c>
      <c r="J9">
        <v>1814</v>
      </c>
      <c r="K9">
        <v>0.39350666871277001</v>
      </c>
      <c r="L9">
        <v>4.6141687546437098E-2</v>
      </c>
      <c r="M9">
        <v>3.3929807870730598E-2</v>
      </c>
      <c r="N9">
        <v>1292.63519166114</v>
      </c>
      <c r="O9">
        <v>83.701021209236899</v>
      </c>
      <c r="P9">
        <v>4.7013365312363097E-3</v>
      </c>
      <c r="Q9">
        <v>4.7013365312363001E-3</v>
      </c>
      <c r="R9">
        <v>0.94927256562664497</v>
      </c>
    </row>
    <row r="10" spans="1:18" x14ac:dyDescent="0.25">
      <c r="A10" s="9" t="str">
        <v>20250312_172657651</v>
      </c>
      <c r="B10" s="1">
        <v>584</v>
      </c>
      <c r="C10" s="1" t="s">
        <v>83</v>
      </c>
      <c r="D10" s="1"/>
      <c r="E10" s="1" t="s">
        <v>77</v>
      </c>
      <c r="F10" t="s">
        <v>85</v>
      </c>
      <c r="G10">
        <v>908</v>
      </c>
      <c r="H10">
        <v>0</v>
      </c>
      <c r="I10">
        <v>0</v>
      </c>
      <c r="J10">
        <v>1814</v>
      </c>
      <c r="K10">
        <v>4.8271570753750002</v>
      </c>
      <c r="L10">
        <v>2.9404871697345802E-2</v>
      </c>
      <c r="M10">
        <v>2.2628880363845302E-2</v>
      </c>
      <c r="N10">
        <v>1896.5340734809499</v>
      </c>
      <c r="O10">
        <v>53.340437258985297</v>
      </c>
      <c r="P10">
        <v>9.0497141070246007E-2</v>
      </c>
      <c r="Q10">
        <v>9.0497141070246007E-2</v>
      </c>
      <c r="R10">
        <v>0.79982631972512097</v>
      </c>
    </row>
    <row r="11" spans="1:18" x14ac:dyDescent="0.25">
      <c r="A11" s="9" t="str">
        <v>20250318_152939568</v>
      </c>
      <c r="C11" s="1" t="s">
        <v>83</v>
      </c>
      <c r="D11" s="1"/>
      <c r="E11" s="1" t="s">
        <v>77</v>
      </c>
      <c r="F11" t="s">
        <v>86</v>
      </c>
      <c r="G11">
        <v>876</v>
      </c>
      <c r="H11">
        <v>0</v>
      </c>
      <c r="I11">
        <v>0</v>
      </c>
      <c r="J11">
        <v>1750</v>
      </c>
      <c r="K11">
        <v>0.18438459183724901</v>
      </c>
      <c r="L11">
        <v>4.9141795109369397E-2</v>
      </c>
      <c r="M11">
        <v>3.6558390444851797E-2</v>
      </c>
      <c r="N11">
        <v>1494.43204466937</v>
      </c>
      <c r="O11">
        <v>85.998141441396697</v>
      </c>
      <c r="P11">
        <v>2.1440532172767599E-3</v>
      </c>
      <c r="Q11">
        <v>2.1440532172767599E-3</v>
      </c>
      <c r="R11">
        <v>0.82161054896666696</v>
      </c>
    </row>
    <row r="12" spans="1:18" x14ac:dyDescent="0.25">
      <c r="A12" s="9" t="str">
        <v>20250320_122742456</v>
      </c>
      <c r="C12" s="1" t="s">
        <v>83</v>
      </c>
      <c r="D12" s="1"/>
      <c r="E12" s="1" t="s">
        <v>77</v>
      </c>
      <c r="F12" t="s">
        <v>87</v>
      </c>
      <c r="G12">
        <v>908</v>
      </c>
      <c r="H12">
        <v>0</v>
      </c>
      <c r="I12">
        <v>0</v>
      </c>
      <c r="J12">
        <v>1814</v>
      </c>
      <c r="K12">
        <v>2.9585357513744501</v>
      </c>
      <c r="L12">
        <v>3.5610268385098398E-2</v>
      </c>
      <c r="M12">
        <v>3.0091442914179499E-2</v>
      </c>
      <c r="N12">
        <v>1419.6028799989599</v>
      </c>
      <c r="O12">
        <v>64.597026850568497</v>
      </c>
      <c r="P12">
        <v>4.5799874941897703E-2</v>
      </c>
      <c r="Q12">
        <v>4.5799874941897703E-2</v>
      </c>
      <c r="R12">
        <v>0.85207363453496099</v>
      </c>
    </row>
    <row r="13" spans="1:18" x14ac:dyDescent="0.25">
      <c r="A13" s="9" t="str">
        <v>20250320_141844792</v>
      </c>
      <c r="C13" s="1" t="s">
        <v>83</v>
      </c>
      <c r="D13" s="1"/>
      <c r="E13" s="1" t="s">
        <v>77</v>
      </c>
      <c r="F13" t="s">
        <v>88</v>
      </c>
      <c r="G13">
        <v>908</v>
      </c>
      <c r="H13">
        <v>0</v>
      </c>
      <c r="I13">
        <v>0</v>
      </c>
      <c r="J13">
        <v>1814</v>
      </c>
      <c r="K13">
        <v>0.49512264958672603</v>
      </c>
      <c r="L13">
        <v>2.5203090964227098E-2</v>
      </c>
      <c r="M13">
        <v>1.90510632948943E-2</v>
      </c>
      <c r="N13">
        <v>1372.19594953763</v>
      </c>
      <c r="O13">
        <v>45.718407009107899</v>
      </c>
      <c r="P13">
        <v>1.0829831614388699E-2</v>
      </c>
      <c r="Q13">
        <v>1.0829831614388601E-2</v>
      </c>
      <c r="R13">
        <v>0.93614067531604295</v>
      </c>
    </row>
    <row r="14" spans="1:18" x14ac:dyDescent="0.25">
      <c r="A14" s="9" t="str">
        <v>20250320_144718348</v>
      </c>
      <c r="C14" s="1" t="s">
        <v>83</v>
      </c>
      <c r="D14" s="1"/>
      <c r="E14" s="1" t="s">
        <v>77</v>
      </c>
      <c r="F14" t="s">
        <v>89</v>
      </c>
      <c r="G14">
        <v>907</v>
      </c>
      <c r="H14">
        <v>1</v>
      </c>
      <c r="I14">
        <v>1</v>
      </c>
      <c r="J14">
        <v>1814</v>
      </c>
      <c r="K14">
        <v>6.5174267735292402</v>
      </c>
      <c r="L14">
        <v>5.8528624094042803E-2</v>
      </c>
      <c r="M14">
        <v>4.0391678102274599E-2</v>
      </c>
      <c r="N14">
        <v>1554.7012251714</v>
      </c>
      <c r="O14">
        <v>106.583181777749</v>
      </c>
      <c r="P14">
        <v>6.1148735333493402E-2</v>
      </c>
      <c r="Q14">
        <v>6.1386173553372003E-2</v>
      </c>
      <c r="R14">
        <v>0.76721859044448604</v>
      </c>
    </row>
    <row r="15" spans="1:18" x14ac:dyDescent="0.25">
      <c r="A15" s="9" t="str">
        <v>20250321_1243122284</v>
      </c>
      <c r="C15" s="1" t="s">
        <v>83</v>
      </c>
      <c r="D15" s="1"/>
      <c r="E15" s="1" t="s">
        <v>77</v>
      </c>
      <c r="F15" t="s">
        <v>90</v>
      </c>
      <c r="G15">
        <v>908</v>
      </c>
      <c r="H15">
        <v>0</v>
      </c>
      <c r="I15">
        <v>0</v>
      </c>
      <c r="J15">
        <v>1814</v>
      </c>
      <c r="K15">
        <v>4.7714758486341999</v>
      </c>
      <c r="L15">
        <v>3.4220698792782903E-2</v>
      </c>
      <c r="M15">
        <v>2.76739694663279E-2</v>
      </c>
      <c r="N15">
        <v>1539.45669259898</v>
      </c>
      <c r="O15">
        <v>62.076347610108201</v>
      </c>
      <c r="P15">
        <v>7.6864635764382905E-2</v>
      </c>
      <c r="Q15">
        <v>7.6864635764383002E-2</v>
      </c>
      <c r="R15">
        <v>0.78219620771216403</v>
      </c>
    </row>
    <row r="16" spans="1:18" x14ac:dyDescent="0.25">
      <c r="A16" s="9" t="str">
        <v>20250321_152735511</v>
      </c>
      <c r="C16" s="1">
        <v>20250312</v>
      </c>
      <c r="D16" s="1"/>
      <c r="E16" s="1" t="s">
        <v>1</v>
      </c>
      <c r="F16" t="s">
        <v>47</v>
      </c>
      <c r="G16">
        <v>450</v>
      </c>
      <c r="H16">
        <v>0</v>
      </c>
      <c r="I16">
        <v>0</v>
      </c>
      <c r="J16">
        <v>898</v>
      </c>
      <c r="K16">
        <v>1.64615238606083</v>
      </c>
      <c r="L16">
        <v>3.3154981814878602E-2</v>
      </c>
      <c r="M16">
        <v>2.5495937337514599E-2</v>
      </c>
      <c r="N16">
        <v>9.0897869502173503</v>
      </c>
      <c r="O16">
        <v>29.773173669760901</v>
      </c>
      <c r="P16">
        <v>5.5289785506902202E-2</v>
      </c>
      <c r="Q16">
        <v>5.5289785506902098E-2</v>
      </c>
      <c r="R16">
        <v>0.85075146861792605</v>
      </c>
    </row>
    <row r="17" spans="1:18" x14ac:dyDescent="0.25">
      <c r="A17" s="9" t="str">
        <v>20250324_142728203</v>
      </c>
      <c r="C17" s="1">
        <v>20250312</v>
      </c>
      <c r="D17" s="1"/>
      <c r="E17" s="1" t="s">
        <v>1</v>
      </c>
      <c r="F17" t="s">
        <v>48</v>
      </c>
      <c r="G17">
        <v>450</v>
      </c>
      <c r="H17">
        <v>0</v>
      </c>
      <c r="I17">
        <v>0</v>
      </c>
      <c r="J17">
        <v>898</v>
      </c>
      <c r="K17">
        <v>0.52188355082786198</v>
      </c>
      <c r="L17">
        <v>2.15788853309241E-2</v>
      </c>
      <c r="M17">
        <v>2.0015972112109301E-2</v>
      </c>
      <c r="N17">
        <v>9.0558277638753193</v>
      </c>
      <c r="O17">
        <v>19.377839027169902</v>
      </c>
      <c r="P17">
        <v>2.6931978849453801E-2</v>
      </c>
      <c r="Q17">
        <v>2.6931978849453801E-2</v>
      </c>
      <c r="R17">
        <v>0.93859354406305495</v>
      </c>
    </row>
    <row r="18" spans="1:18" x14ac:dyDescent="0.25">
      <c r="A18" s="9" t="str">
        <v>20250324_145956307</v>
      </c>
      <c r="C18" s="1">
        <v>20250312</v>
      </c>
      <c r="D18" s="1"/>
      <c r="E18" s="1" t="s">
        <v>1</v>
      </c>
      <c r="F18" t="s">
        <v>49</v>
      </c>
      <c r="G18">
        <v>450</v>
      </c>
      <c r="H18">
        <v>0</v>
      </c>
      <c r="I18">
        <v>0</v>
      </c>
      <c r="J18">
        <v>898</v>
      </c>
      <c r="K18">
        <v>2.3680114317287599</v>
      </c>
      <c r="L18">
        <v>3.6874135015895503E-2</v>
      </c>
      <c r="M18">
        <v>2.7577694914121501E-2</v>
      </c>
      <c r="N18">
        <v>8.8076504092746308</v>
      </c>
      <c r="O18">
        <v>33.112973244274201</v>
      </c>
      <c r="P18">
        <v>7.1513101957349307E-2</v>
      </c>
      <c r="Q18">
        <v>7.1513101957349307E-2</v>
      </c>
      <c r="R18">
        <v>0.89322410553516196</v>
      </c>
    </row>
    <row r="19" spans="1:18" x14ac:dyDescent="0.25">
      <c r="A19" s="9" t="str">
        <v>20250410_144823140</v>
      </c>
      <c r="C19" s="1">
        <v>20250312</v>
      </c>
      <c r="D19" s="1"/>
      <c r="E19" s="1" t="s">
        <v>1</v>
      </c>
      <c r="F19" t="s">
        <v>50</v>
      </c>
      <c r="G19">
        <v>450</v>
      </c>
      <c r="H19">
        <v>0</v>
      </c>
      <c r="I19">
        <v>0</v>
      </c>
      <c r="J19">
        <v>898</v>
      </c>
      <c r="K19">
        <v>3.5037976333493801</v>
      </c>
      <c r="L19">
        <v>2.9558626666130999E-2</v>
      </c>
      <c r="M19">
        <v>2.1624730553236202E-2</v>
      </c>
      <c r="N19">
        <v>9.0830092249976193</v>
      </c>
      <c r="O19">
        <v>26.543646746185601</v>
      </c>
      <c r="P19">
        <v>0.13200136615941299</v>
      </c>
      <c r="Q19">
        <v>0.13200136615941299</v>
      </c>
      <c r="R19">
        <v>0.80889044729159199</v>
      </c>
    </row>
    <row r="20" spans="1:18" x14ac:dyDescent="0.25">
      <c r="A20" s="9" t="str">
        <v>20240416_113606652</v>
      </c>
      <c r="C20" s="1">
        <v>20250312</v>
      </c>
      <c r="D20" s="1"/>
      <c r="E20" s="1" t="s">
        <v>1</v>
      </c>
      <c r="F20" t="s">
        <v>52</v>
      </c>
      <c r="G20">
        <v>450</v>
      </c>
      <c r="H20">
        <v>0</v>
      </c>
      <c r="I20">
        <v>0</v>
      </c>
      <c r="J20">
        <v>898</v>
      </c>
      <c r="K20">
        <v>3.2029574432405501</v>
      </c>
      <c r="L20">
        <v>4.8395010584244301E-2</v>
      </c>
      <c r="M20">
        <v>3.2643620331381497E-2</v>
      </c>
      <c r="N20">
        <v>7.7646264065636501</v>
      </c>
      <c r="O20">
        <v>43.458719504651398</v>
      </c>
      <c r="P20">
        <v>7.3701146277394006E-2</v>
      </c>
      <c r="Q20">
        <v>7.3701146277394006E-2</v>
      </c>
      <c r="R20">
        <v>0.81031854333465303</v>
      </c>
    </row>
    <row r="21" spans="1:18" x14ac:dyDescent="0.25">
      <c r="A21" s="9" t="str">
        <v>20250416_120242658</v>
      </c>
      <c r="C21" s="1">
        <v>20250312</v>
      </c>
      <c r="D21" s="1"/>
      <c r="E21" s="1">
        <v>511</v>
      </c>
      <c r="F21" t="s">
        <v>48</v>
      </c>
      <c r="G21">
        <v>450</v>
      </c>
      <c r="H21">
        <v>0</v>
      </c>
      <c r="I21">
        <v>0</v>
      </c>
      <c r="J21">
        <v>898</v>
      </c>
      <c r="K21">
        <v>2.8478448730000001</v>
      </c>
      <c r="L21">
        <v>4.1383517000000002E-2</v>
      </c>
      <c r="M21">
        <v>3.0632894000000001E-2</v>
      </c>
      <c r="N21">
        <v>22.245568370000001</v>
      </c>
      <c r="O21">
        <v>37.162398090000003</v>
      </c>
      <c r="P21">
        <v>7.6632430000000001E-2</v>
      </c>
      <c r="Q21">
        <v>7.6632430000000001E-2</v>
      </c>
      <c r="R21">
        <v>0.94744937600000001</v>
      </c>
    </row>
    <row r="22" spans="1:18" x14ac:dyDescent="0.25">
      <c r="A22" s="9" t="str">
        <v>20250422_140659156</v>
      </c>
      <c r="C22" s="1">
        <v>20250312</v>
      </c>
      <c r="D22" s="1"/>
      <c r="E22" s="1">
        <v>511</v>
      </c>
      <c r="F22" t="s">
        <v>62</v>
      </c>
      <c r="G22">
        <v>448</v>
      </c>
      <c r="H22">
        <v>1</v>
      </c>
      <c r="I22">
        <v>2</v>
      </c>
      <c r="J22">
        <v>898</v>
      </c>
      <c r="K22">
        <v>7.7279190189999998</v>
      </c>
      <c r="L22">
        <v>5.7024804999999998E-2</v>
      </c>
      <c r="M22">
        <v>4.1186853000000002E-2</v>
      </c>
      <c r="N22">
        <v>7.082609959</v>
      </c>
      <c r="O22">
        <v>51.229489450000003</v>
      </c>
      <c r="P22">
        <v>0.15084903399999999</v>
      </c>
      <c r="Q22">
        <v>0.15091152799999999</v>
      </c>
      <c r="R22">
        <v>0.83763302100000003</v>
      </c>
    </row>
    <row r="23" spans="1:18" x14ac:dyDescent="0.25">
      <c r="A23" s="9" t="str">
        <v>20250505_165231477</v>
      </c>
      <c r="C23" s="1" t="s">
        <v>91</v>
      </c>
      <c r="D23" s="1"/>
      <c r="E23" s="1">
        <v>511</v>
      </c>
      <c r="F23" t="s">
        <v>47</v>
      </c>
      <c r="G23">
        <v>450</v>
      </c>
      <c r="H23">
        <v>0</v>
      </c>
      <c r="I23">
        <v>0</v>
      </c>
      <c r="J23">
        <v>898</v>
      </c>
      <c r="K23">
        <v>0.63359412573172802</v>
      </c>
      <c r="L23">
        <v>2.1038612101150399E-2</v>
      </c>
      <c r="M23">
        <v>1.75116955747503E-2</v>
      </c>
      <c r="N23">
        <v>6.8775475777519999</v>
      </c>
      <c r="O23">
        <v>18.892673666833101</v>
      </c>
      <c r="P23">
        <v>3.3536498692825503E-2</v>
      </c>
      <c r="Q23">
        <v>3.3536498692825503E-2</v>
      </c>
      <c r="R23">
        <v>0.88533244778886899</v>
      </c>
    </row>
    <row r="24" spans="1:18" x14ac:dyDescent="0.25">
      <c r="A24" s="9" t="str">
        <v>20250507_Series 1</v>
      </c>
      <c r="C24" s="1" t="s">
        <v>91</v>
      </c>
      <c r="D24" s="1"/>
      <c r="E24" s="1">
        <v>511</v>
      </c>
      <c r="F24" t="s">
        <v>48</v>
      </c>
      <c r="G24">
        <v>450</v>
      </c>
      <c r="H24">
        <v>0</v>
      </c>
      <c r="I24">
        <v>0</v>
      </c>
      <c r="J24">
        <v>898</v>
      </c>
      <c r="K24">
        <v>0.52188411333764595</v>
      </c>
      <c r="L24">
        <v>2.1578904966126401E-2</v>
      </c>
      <c r="M24">
        <v>2.0016239257142299E-2</v>
      </c>
      <c r="N24">
        <v>9.05582802878485</v>
      </c>
      <c r="O24">
        <v>19.3778566595815</v>
      </c>
      <c r="P24">
        <v>2.6931983371834702E-2</v>
      </c>
      <c r="Q24">
        <v>2.6931983371834702E-2</v>
      </c>
      <c r="R24">
        <v>0.93859572646054001</v>
      </c>
    </row>
    <row r="25" spans="1:18" x14ac:dyDescent="0.25">
      <c r="A25" s="9" t="str">
        <v>20250507_Series 4</v>
      </c>
      <c r="C25" s="1" t="s">
        <v>91</v>
      </c>
      <c r="D25" s="1"/>
      <c r="E25" s="1">
        <v>511</v>
      </c>
      <c r="F25" t="s">
        <v>49</v>
      </c>
      <c r="G25">
        <v>450</v>
      </c>
      <c r="H25">
        <v>0</v>
      </c>
      <c r="I25">
        <v>0</v>
      </c>
      <c r="J25">
        <v>898</v>
      </c>
      <c r="K25">
        <v>3.5037978285001401</v>
      </c>
      <c r="L25">
        <v>2.9558629758529801E-2</v>
      </c>
      <c r="M25">
        <v>2.1624592748532501E-2</v>
      </c>
      <c r="N25">
        <v>9.0830094623565607</v>
      </c>
      <c r="O25">
        <v>26.543649523159701</v>
      </c>
      <c r="P25">
        <v>0.132001359701612</v>
      </c>
      <c r="Q25">
        <v>0.132001359701612</v>
      </c>
      <c r="R25">
        <v>0.80889047956350502</v>
      </c>
    </row>
    <row r="26" spans="1:18" x14ac:dyDescent="0.25">
      <c r="A26" s="9" t="str">
        <v>20250506_036</v>
      </c>
      <c r="C26" s="1" t="s">
        <v>91</v>
      </c>
      <c r="D26" s="1"/>
      <c r="E26" s="1">
        <v>511</v>
      </c>
      <c r="F26" t="s">
        <v>50</v>
      </c>
      <c r="G26">
        <v>450</v>
      </c>
      <c r="H26">
        <v>0</v>
      </c>
      <c r="I26">
        <v>0</v>
      </c>
      <c r="J26">
        <v>898</v>
      </c>
      <c r="K26">
        <v>1.01212490077543</v>
      </c>
      <c r="L26">
        <v>2.0750418584364501E-2</v>
      </c>
      <c r="M26">
        <v>1.69015585100636E-2</v>
      </c>
      <c r="N26">
        <v>9.2856515375773103</v>
      </c>
      <c r="O26">
        <v>18.633875888759398</v>
      </c>
      <c r="P26">
        <v>5.4316391652366097E-2</v>
      </c>
      <c r="Q26">
        <v>5.4316391652366097E-2</v>
      </c>
      <c r="R26">
        <v>0.95264773159763705</v>
      </c>
    </row>
    <row r="27" spans="1:18" x14ac:dyDescent="0.25">
      <c r="A27" s="9" t="str">
        <v>20250506_066_Series 1</v>
      </c>
      <c r="C27" s="1" t="s">
        <v>91</v>
      </c>
      <c r="D27" s="1"/>
      <c r="E27" s="1">
        <v>511</v>
      </c>
      <c r="F27" t="s">
        <v>51</v>
      </c>
      <c r="G27">
        <v>450</v>
      </c>
      <c r="H27">
        <v>0</v>
      </c>
      <c r="I27">
        <v>0</v>
      </c>
      <c r="J27">
        <v>898</v>
      </c>
      <c r="K27">
        <v>2.3680113488574701</v>
      </c>
      <c r="L27">
        <v>3.6874136457662403E-2</v>
      </c>
      <c r="M27">
        <v>2.7577526404459599E-2</v>
      </c>
      <c r="N27">
        <v>8.8076506243811696</v>
      </c>
      <c r="O27">
        <v>33.112974538980701</v>
      </c>
      <c r="P27">
        <v>7.1513096658526801E-2</v>
      </c>
      <c r="Q27">
        <v>7.1513096658526704E-2</v>
      </c>
      <c r="R27">
        <v>0.89322320764669605</v>
      </c>
    </row>
    <row r="28" spans="1:18" x14ac:dyDescent="0.25">
      <c r="A28" s="9" t="str">
        <v>20250506_066_Series 3</v>
      </c>
      <c r="C28" s="1" t="s">
        <v>91</v>
      </c>
      <c r="D28" s="1"/>
      <c r="E28" s="1">
        <v>511</v>
      </c>
      <c r="F28" t="s">
        <v>53</v>
      </c>
      <c r="G28">
        <v>450</v>
      </c>
      <c r="H28">
        <v>0</v>
      </c>
      <c r="I28">
        <v>0</v>
      </c>
      <c r="J28">
        <v>898</v>
      </c>
      <c r="K28">
        <v>3.20295758263287</v>
      </c>
      <c r="L28">
        <v>4.83950195054988E-2</v>
      </c>
      <c r="M28">
        <v>3.2643707377540097E-2</v>
      </c>
      <c r="N28">
        <v>7.76462655915154</v>
      </c>
      <c r="O28">
        <v>43.458727515938001</v>
      </c>
      <c r="P28">
        <v>7.3701135898611506E-2</v>
      </c>
      <c r="Q28">
        <v>7.3701135898611506E-2</v>
      </c>
      <c r="R28">
        <v>0.81031847326370698</v>
      </c>
    </row>
    <row r="29" spans="1:18" x14ac:dyDescent="0.25">
      <c r="A29" s="9" t="str">
        <v>20250506_066_Series 8</v>
      </c>
      <c r="C29" s="1" t="s">
        <v>91</v>
      </c>
      <c r="D29" s="1"/>
      <c r="E29" s="1">
        <v>511</v>
      </c>
      <c r="F29" t="s">
        <v>54</v>
      </c>
      <c r="G29">
        <v>450</v>
      </c>
      <c r="H29">
        <v>0</v>
      </c>
      <c r="I29">
        <v>0</v>
      </c>
      <c r="J29">
        <v>898</v>
      </c>
      <c r="K29">
        <v>1.64615261519375</v>
      </c>
      <c r="L29">
        <v>3.3154983882991797E-2</v>
      </c>
      <c r="M29">
        <v>2.5496666657692402E-2</v>
      </c>
      <c r="N29">
        <v>9.0897872469160195</v>
      </c>
      <c r="O29">
        <v>29.7731755269266</v>
      </c>
      <c r="P29">
        <v>5.5289789754035097E-2</v>
      </c>
      <c r="Q29">
        <v>5.5289789754035097E-2</v>
      </c>
      <c r="R29">
        <v>0.85075237744606302</v>
      </c>
    </row>
    <row r="30" spans="1:18" x14ac:dyDescent="0.25">
      <c r="A30" s="9" t="str">
        <v>20250508_003_Series 2</v>
      </c>
      <c r="C30" s="1" t="s">
        <v>92</v>
      </c>
      <c r="D30" s="1"/>
      <c r="E30" s="1">
        <v>511</v>
      </c>
      <c r="F30" t="s">
        <v>47</v>
      </c>
      <c r="G30">
        <v>449</v>
      </c>
      <c r="H30">
        <v>1</v>
      </c>
      <c r="I30">
        <v>1</v>
      </c>
      <c r="J30">
        <v>898</v>
      </c>
      <c r="K30">
        <v>3.83477812130673</v>
      </c>
      <c r="L30">
        <v>4.64502942556504E-2</v>
      </c>
      <c r="M30">
        <v>3.58695172733089E-2</v>
      </c>
      <c r="N30">
        <v>7.2005071544434802</v>
      </c>
      <c r="O30">
        <v>41.660402289287099</v>
      </c>
      <c r="P30">
        <v>9.2048513950448205E-2</v>
      </c>
      <c r="Q30">
        <v>9.1933847218486506E-2</v>
      </c>
      <c r="R30">
        <v>0.92494787613608798</v>
      </c>
    </row>
    <row r="31" spans="1:18" x14ac:dyDescent="0.25">
      <c r="A31" s="9" t="str">
        <v>20250629_115031859</v>
      </c>
      <c r="C31" s="1" t="s">
        <v>93</v>
      </c>
      <c r="D31" s="1"/>
      <c r="E31" s="1">
        <v>511</v>
      </c>
      <c r="F31" t="s">
        <v>47</v>
      </c>
      <c r="G31">
        <v>450</v>
      </c>
      <c r="H31">
        <v>0</v>
      </c>
      <c r="I31">
        <v>0</v>
      </c>
      <c r="J31">
        <v>898</v>
      </c>
      <c r="K31">
        <v>1.55820875626218</v>
      </c>
      <c r="L31">
        <v>1.8937069309909901E-2</v>
      </c>
      <c r="M31">
        <v>1.3594646713406501E-2</v>
      </c>
      <c r="N31">
        <v>24.247813890245201</v>
      </c>
      <c r="O31">
        <v>17.005488240299101</v>
      </c>
      <c r="P31">
        <v>9.1629757066873499E-2</v>
      </c>
      <c r="Q31">
        <v>9.1629757066873499E-2</v>
      </c>
      <c r="R31">
        <v>0.78516375452753895</v>
      </c>
    </row>
    <row r="32" spans="1:18" x14ac:dyDescent="0.25">
      <c r="A32" s="9" t="str">
        <v>20250629_122443278</v>
      </c>
      <c r="C32" s="1" t="s">
        <v>94</v>
      </c>
      <c r="D32" s="1"/>
      <c r="E32" s="1">
        <v>511</v>
      </c>
      <c r="F32" t="s">
        <v>78</v>
      </c>
      <c r="G32">
        <v>300</v>
      </c>
      <c r="H32">
        <v>0</v>
      </c>
      <c r="I32">
        <v>0</v>
      </c>
      <c r="J32">
        <v>598</v>
      </c>
      <c r="K32">
        <v>0.99043451673443705</v>
      </c>
      <c r="L32">
        <v>4.5008496849218198E-2</v>
      </c>
      <c r="M32">
        <v>2.7267704716732101E-2</v>
      </c>
      <c r="N32">
        <v>7.3461805280049601</v>
      </c>
      <c r="O32">
        <v>26.9150811158325</v>
      </c>
      <c r="P32">
        <v>3.6798496444130101E-2</v>
      </c>
      <c r="Q32">
        <v>3.6798496444130101E-2</v>
      </c>
      <c r="R32">
        <v>0.79789093707491299</v>
      </c>
    </row>
    <row r="33" spans="1:18" x14ac:dyDescent="0.25">
      <c r="A33" s="9" t="str">
        <v>20250629_124037188</v>
      </c>
      <c r="C33" s="1" t="s">
        <v>94</v>
      </c>
      <c r="D33" s="1"/>
      <c r="E33" s="1">
        <v>511</v>
      </c>
      <c r="F33" t="s">
        <v>95</v>
      </c>
      <c r="G33">
        <v>300</v>
      </c>
      <c r="H33">
        <v>0</v>
      </c>
      <c r="I33">
        <v>0</v>
      </c>
      <c r="J33">
        <v>598</v>
      </c>
      <c r="K33">
        <v>2.3387533969578298</v>
      </c>
      <c r="L33">
        <v>4.23355387849138E-2</v>
      </c>
      <c r="M33">
        <v>3.0454484336250601E-2</v>
      </c>
      <c r="N33">
        <v>6.3435886224110902</v>
      </c>
      <c r="O33">
        <v>25.316652193378399</v>
      </c>
      <c r="P33">
        <v>9.2380042159347198E-2</v>
      </c>
      <c r="Q33">
        <v>9.2380042159347198E-2</v>
      </c>
      <c r="R33">
        <v>0.79561173615212299</v>
      </c>
    </row>
    <row r="34" spans="1:18" x14ac:dyDescent="0.25">
      <c r="C34" s="1" t="s">
        <v>96</v>
      </c>
      <c r="D34" s="1"/>
      <c r="E34" s="1" t="s">
        <v>1</v>
      </c>
      <c r="F34" t="s">
        <v>97</v>
      </c>
      <c r="G34">
        <v>299</v>
      </c>
      <c r="H34">
        <v>1</v>
      </c>
      <c r="I34">
        <v>1</v>
      </c>
      <c r="J34">
        <v>598</v>
      </c>
      <c r="K34">
        <v>5.7020820801391903</v>
      </c>
      <c r="L34">
        <v>6.2297580360616299E-2</v>
      </c>
      <c r="M34">
        <v>3.94369198133738E-2</v>
      </c>
      <c r="N34">
        <v>1423.3920418729699</v>
      </c>
      <c r="O34">
        <v>37.437079976266403</v>
      </c>
      <c r="P34">
        <v>0.15231107991739901</v>
      </c>
      <c r="Q34">
        <v>0.15305978594061201</v>
      </c>
      <c r="R34">
        <v>0.71036842585739202</v>
      </c>
    </row>
    <row r="35" spans="1:18" x14ac:dyDescent="0.25">
      <c r="C35" s="1" t="s">
        <v>96</v>
      </c>
      <c r="D35" s="1"/>
      <c r="E35" s="1" t="s">
        <v>1</v>
      </c>
      <c r="F35" t="s">
        <v>98</v>
      </c>
      <c r="G35">
        <v>220</v>
      </c>
      <c r="H35">
        <v>0</v>
      </c>
      <c r="I35">
        <v>0</v>
      </c>
      <c r="J35">
        <v>438</v>
      </c>
      <c r="K35">
        <v>1.0859654946870201</v>
      </c>
      <c r="L35">
        <v>4.6254910910359402E-2</v>
      </c>
      <c r="M35">
        <v>3.4158966616337202E-2</v>
      </c>
      <c r="N35">
        <v>1035.1586816961101</v>
      </c>
      <c r="O35">
        <v>20.259650978737302</v>
      </c>
      <c r="P35">
        <v>5.3602379222956499E-2</v>
      </c>
      <c r="Q35">
        <v>5.3602379222956402E-2</v>
      </c>
      <c r="R35">
        <v>0.78062905429068297</v>
      </c>
    </row>
    <row r="36" spans="1:18" x14ac:dyDescent="0.25">
      <c r="C36" s="1" t="s">
        <v>99</v>
      </c>
      <c r="D36" s="1"/>
      <c r="E36" s="1" t="s">
        <v>1</v>
      </c>
      <c r="F36" t="s">
        <v>47</v>
      </c>
      <c r="G36">
        <v>300</v>
      </c>
      <c r="H36">
        <v>0</v>
      </c>
      <c r="I36">
        <v>0</v>
      </c>
      <c r="J36">
        <v>598</v>
      </c>
      <c r="K36">
        <v>0.55693115304609198</v>
      </c>
      <c r="L36">
        <v>1.26907780172503E-2</v>
      </c>
      <c r="M36">
        <v>1.1076999136116599E-2</v>
      </c>
      <c r="N36">
        <v>7.0503373003005896</v>
      </c>
      <c r="O36">
        <v>7.5890852543156901</v>
      </c>
      <c r="P36">
        <v>7.3385807957471696E-2</v>
      </c>
      <c r="Q36">
        <v>7.3385807957471696E-2</v>
      </c>
      <c r="R36">
        <v>0.92062007395117296</v>
      </c>
    </row>
    <row r="37" spans="1:18" x14ac:dyDescent="0.25">
      <c r="C37" s="1" t="s">
        <v>99</v>
      </c>
      <c r="D37" s="1"/>
      <c r="E37" s="1" t="s">
        <v>1</v>
      </c>
      <c r="F37" t="s">
        <v>48</v>
      </c>
      <c r="G37">
        <v>300</v>
      </c>
      <c r="H37">
        <v>0</v>
      </c>
      <c r="I37">
        <v>0</v>
      </c>
      <c r="J37">
        <v>598</v>
      </c>
      <c r="K37">
        <v>1.16362917945996</v>
      </c>
      <c r="L37">
        <v>3.2435722471059303E-2</v>
      </c>
      <c r="M37">
        <v>2.5924951638328499E-2</v>
      </c>
      <c r="N37">
        <v>6.6022695414225199</v>
      </c>
      <c r="O37">
        <v>19.396562037693499</v>
      </c>
      <c r="P37">
        <v>5.9991516908959298E-2</v>
      </c>
      <c r="Q37">
        <v>5.9991516908959298E-2</v>
      </c>
      <c r="R37">
        <v>0.88111562277889599</v>
      </c>
    </row>
    <row r="38" spans="1:18" x14ac:dyDescent="0.25">
      <c r="C38" s="1" t="s">
        <v>99</v>
      </c>
      <c r="D38" s="1"/>
      <c r="E38" s="1" t="s">
        <v>1</v>
      </c>
      <c r="F38" t="s">
        <v>49</v>
      </c>
      <c r="G38">
        <v>300</v>
      </c>
      <c r="H38">
        <v>0</v>
      </c>
      <c r="I38">
        <v>0</v>
      </c>
      <c r="J38">
        <v>598</v>
      </c>
      <c r="K38">
        <v>1.34175174529986</v>
      </c>
      <c r="L38">
        <v>2.3551092013246899E-2</v>
      </c>
      <c r="M38">
        <v>1.84903358359041E-2</v>
      </c>
      <c r="N38">
        <v>6.8453472979863399</v>
      </c>
      <c r="O38">
        <v>14.083553023921599</v>
      </c>
      <c r="P38">
        <v>9.5270827114494805E-2</v>
      </c>
      <c r="Q38">
        <v>9.5270827114494805E-2</v>
      </c>
      <c r="R38">
        <v>0.81174796500323498</v>
      </c>
    </row>
    <row r="39" spans="1:18" x14ac:dyDescent="0.25">
      <c r="C39" s="1" t="s">
        <v>99</v>
      </c>
      <c r="D39" s="1"/>
      <c r="E39" s="1" t="s">
        <v>1</v>
      </c>
      <c r="F39" t="s">
        <v>50</v>
      </c>
      <c r="G39">
        <v>299</v>
      </c>
      <c r="H39">
        <v>1</v>
      </c>
      <c r="I39">
        <v>1</v>
      </c>
      <c r="J39">
        <v>598</v>
      </c>
      <c r="K39">
        <v>0.91887926268202003</v>
      </c>
      <c r="L39">
        <v>2.2574554332609E-2</v>
      </c>
      <c r="M39">
        <v>1.8380952080531199E-2</v>
      </c>
      <c r="N39">
        <v>5.6790225800861798</v>
      </c>
      <c r="O39">
        <v>13.511772869146</v>
      </c>
      <c r="P39">
        <v>6.8005825111245394E-2</v>
      </c>
      <c r="Q39">
        <v>6.8067230615034599E-2</v>
      </c>
      <c r="R39">
        <v>0.80568910720406195</v>
      </c>
    </row>
    <row r="40" spans="1:18" x14ac:dyDescent="0.25">
      <c r="C40" s="1" t="s">
        <v>99</v>
      </c>
      <c r="D40" s="1"/>
      <c r="E40" s="1" t="s">
        <v>1</v>
      </c>
      <c r="F40" t="s">
        <v>51</v>
      </c>
      <c r="G40">
        <v>300</v>
      </c>
      <c r="H40">
        <v>0</v>
      </c>
      <c r="I40">
        <v>0</v>
      </c>
      <c r="J40">
        <v>598</v>
      </c>
      <c r="K40">
        <v>1.3006562948585401</v>
      </c>
      <c r="L40">
        <v>3.1811862120050903E-2</v>
      </c>
      <c r="M40">
        <v>2.6216634709404701E-2</v>
      </c>
      <c r="N40">
        <v>6.1347919130325304</v>
      </c>
      <c r="O40">
        <v>19.023493547790402</v>
      </c>
      <c r="P40">
        <v>6.8371053486630307E-2</v>
      </c>
      <c r="Q40">
        <v>6.8371053486630196E-2</v>
      </c>
      <c r="R40">
        <v>0.80291186836013495</v>
      </c>
    </row>
    <row r="41" spans="1:18" x14ac:dyDescent="0.25">
      <c r="C41" s="1" t="s">
        <v>99</v>
      </c>
      <c r="D41" s="1"/>
      <c r="E41" s="1" t="s">
        <v>1</v>
      </c>
      <c r="F41" t="s">
        <v>53</v>
      </c>
      <c r="G41">
        <v>300</v>
      </c>
      <c r="H41">
        <v>0</v>
      </c>
      <c r="I41">
        <v>0</v>
      </c>
      <c r="J41">
        <v>598</v>
      </c>
      <c r="K41">
        <v>1.20877388500258</v>
      </c>
      <c r="L41">
        <v>2.1182355014095398E-2</v>
      </c>
      <c r="M41">
        <v>1.7098805015588001E-2</v>
      </c>
      <c r="N41">
        <v>6.5232899220784502</v>
      </c>
      <c r="O41">
        <v>12.6670482984291</v>
      </c>
      <c r="P41">
        <v>9.5426642144602197E-2</v>
      </c>
      <c r="Q41">
        <v>9.5426642144602294E-2</v>
      </c>
      <c r="R41">
        <v>0.83029073553669497</v>
      </c>
    </row>
    <row r="42" spans="1:18" x14ac:dyDescent="0.25">
      <c r="C42" s="1" t="s">
        <v>99</v>
      </c>
      <c r="D42" s="1"/>
      <c r="E42" s="1" t="s">
        <v>1</v>
      </c>
      <c r="F42" t="s">
        <v>54</v>
      </c>
      <c r="G42">
        <v>300</v>
      </c>
      <c r="H42">
        <v>0</v>
      </c>
      <c r="I42">
        <v>0</v>
      </c>
      <c r="J42">
        <v>598</v>
      </c>
      <c r="K42">
        <v>0.97612544945573898</v>
      </c>
      <c r="L42">
        <v>4.2824578866256499E-2</v>
      </c>
      <c r="M42">
        <v>3.1556047580902899E-2</v>
      </c>
      <c r="N42">
        <v>6.94335118611653</v>
      </c>
      <c r="O42">
        <v>25.6090981620214</v>
      </c>
      <c r="P42">
        <v>3.8116353933280799E-2</v>
      </c>
      <c r="Q42">
        <v>3.8116353933280701E-2</v>
      </c>
      <c r="R42">
        <v>0.89109836249868501</v>
      </c>
    </row>
    <row r="43" spans="1:18" x14ac:dyDescent="0.25">
      <c r="C43" s="1" t="s">
        <v>99</v>
      </c>
      <c r="D43" s="1"/>
      <c r="E43" s="1" t="s">
        <v>1</v>
      </c>
      <c r="F43" t="s">
        <v>55</v>
      </c>
      <c r="G43">
        <v>300</v>
      </c>
      <c r="H43">
        <v>0</v>
      </c>
      <c r="I43">
        <v>0</v>
      </c>
      <c r="J43">
        <v>598</v>
      </c>
      <c r="K43">
        <v>0.94893745868421397</v>
      </c>
      <c r="L43">
        <v>2.1239009609436699E-2</v>
      </c>
      <c r="M43">
        <v>1.7368281834789199E-2</v>
      </c>
      <c r="N43">
        <v>6.7068323500951097</v>
      </c>
      <c r="O43">
        <v>12.700927746443099</v>
      </c>
      <c r="P43">
        <v>7.4714027008771694E-2</v>
      </c>
      <c r="Q43">
        <v>7.4714027008771805E-2</v>
      </c>
      <c r="R43">
        <v>0.840985372884688</v>
      </c>
    </row>
    <row r="44" spans="1:18" x14ac:dyDescent="0.25">
      <c r="C44" s="1" t="s">
        <v>99</v>
      </c>
      <c r="D44" s="1"/>
      <c r="E44" s="1" t="s">
        <v>1</v>
      </c>
      <c r="F44" t="s">
        <v>56</v>
      </c>
      <c r="G44">
        <v>300</v>
      </c>
      <c r="H44">
        <v>0</v>
      </c>
      <c r="I44">
        <v>0</v>
      </c>
      <c r="J44">
        <v>598</v>
      </c>
      <c r="K44">
        <v>1.02354483062822</v>
      </c>
      <c r="L44">
        <v>3.02511940783801E-2</v>
      </c>
      <c r="M44">
        <v>2.36954339246109E-2</v>
      </c>
      <c r="N44">
        <v>6.6501359049479101</v>
      </c>
      <c r="O44">
        <v>18.0902140588713</v>
      </c>
      <c r="P44">
        <v>5.6580028699344698E-2</v>
      </c>
      <c r="Q44">
        <v>5.6580028699344698E-2</v>
      </c>
      <c r="R44">
        <v>0.77286010134909999</v>
      </c>
    </row>
    <row r="45" spans="1:18" x14ac:dyDescent="0.25">
      <c r="C45" s="1" t="s">
        <v>99</v>
      </c>
      <c r="D45" s="1"/>
      <c r="E45" s="1" t="s">
        <v>1</v>
      </c>
      <c r="F45" t="s">
        <v>60</v>
      </c>
      <c r="G45">
        <v>206</v>
      </c>
      <c r="H45">
        <v>2</v>
      </c>
      <c r="I45">
        <v>1</v>
      </c>
      <c r="J45">
        <v>414</v>
      </c>
      <c r="K45">
        <v>2.4739116806051</v>
      </c>
      <c r="L45">
        <v>8.8541818148467205E-2</v>
      </c>
      <c r="M45">
        <v>5.1439217999312697E-2</v>
      </c>
      <c r="N45">
        <v>6.39831107334025</v>
      </c>
      <c r="O45">
        <v>37.167464525715801</v>
      </c>
      <c r="P45">
        <v>6.6561217241316695E-2</v>
      </c>
      <c r="Q45">
        <v>6.7489376248591595E-2</v>
      </c>
      <c r="R45">
        <v>0.87298189627851597</v>
      </c>
    </row>
    <row r="46" spans="1:18" x14ac:dyDescent="0.25">
      <c r="C46" s="1" t="s">
        <v>100</v>
      </c>
      <c r="D46" s="1"/>
      <c r="E46" s="1" t="s">
        <v>1</v>
      </c>
      <c r="F46" t="s">
        <v>101</v>
      </c>
      <c r="G46">
        <v>60</v>
      </c>
      <c r="H46">
        <v>0</v>
      </c>
      <c r="I46">
        <v>0</v>
      </c>
      <c r="J46">
        <v>118</v>
      </c>
      <c r="K46">
        <v>1.7380107800628699</v>
      </c>
      <c r="L46">
        <v>4.29810977541282E-2</v>
      </c>
      <c r="M46">
        <v>3.1248721725148001E-2</v>
      </c>
      <c r="N46">
        <v>5.9569652477900101</v>
      </c>
      <c r="O46">
        <v>5.0717695349871299</v>
      </c>
      <c r="P46">
        <v>0.342683311627898</v>
      </c>
      <c r="Q46">
        <v>0.342683311627898</v>
      </c>
      <c r="R46">
        <v>0.76841126991043296</v>
      </c>
    </row>
    <row r="47" spans="1:18" x14ac:dyDescent="0.25">
      <c r="C47" s="1" t="s">
        <v>100</v>
      </c>
      <c r="D47" s="1"/>
      <c r="E47" s="1" t="s">
        <v>1</v>
      </c>
      <c r="F47" t="s">
        <v>102</v>
      </c>
      <c r="G47">
        <v>290</v>
      </c>
      <c r="H47">
        <v>4</v>
      </c>
      <c r="I47">
        <v>4</v>
      </c>
      <c r="J47">
        <v>598</v>
      </c>
      <c r="K47">
        <v>3.1624146028229001</v>
      </c>
      <c r="L47">
        <v>4.3524568980573101E-2</v>
      </c>
      <c r="M47">
        <v>3.4009308118288901E-2</v>
      </c>
      <c r="N47">
        <v>7.6377206029563096</v>
      </c>
      <c r="O47">
        <v>25.879805372279701</v>
      </c>
      <c r="P47">
        <v>0.12219622819150699</v>
      </c>
      <c r="Q47">
        <v>0.121501920815757</v>
      </c>
      <c r="R47">
        <v>0.80819529641379895</v>
      </c>
    </row>
    <row r="48" spans="1:18" x14ac:dyDescent="0.25">
      <c r="C48" s="1" t="s">
        <v>100</v>
      </c>
      <c r="D48" s="1"/>
      <c r="E48" s="1" t="s">
        <v>1</v>
      </c>
      <c r="F48" t="s">
        <v>74</v>
      </c>
      <c r="G48">
        <v>77</v>
      </c>
      <c r="H48">
        <v>0</v>
      </c>
      <c r="I48">
        <v>0</v>
      </c>
      <c r="J48">
        <v>152</v>
      </c>
      <c r="K48">
        <v>0.45577503077382298</v>
      </c>
      <c r="L48">
        <v>3.62994981185868E-2</v>
      </c>
      <c r="M48">
        <v>3.1409842573488299E-2</v>
      </c>
      <c r="N48">
        <v>6.3396100750217101</v>
      </c>
      <c r="O48">
        <v>5.5175237140251898</v>
      </c>
      <c r="P48">
        <v>8.2604997168434696E-2</v>
      </c>
      <c r="Q48">
        <v>8.2604997168434793E-2</v>
      </c>
      <c r="R48">
        <v>0.87635391846909005</v>
      </c>
    </row>
    <row r="49" spans="3:18" x14ac:dyDescent="0.25">
      <c r="C49" s="1" t="s">
        <v>100</v>
      </c>
      <c r="D49" s="1"/>
      <c r="E49" s="1" t="s">
        <v>1</v>
      </c>
      <c r="F49" t="s">
        <v>103</v>
      </c>
      <c r="G49">
        <v>300</v>
      </c>
      <c r="H49">
        <v>0</v>
      </c>
      <c r="I49">
        <v>0</v>
      </c>
      <c r="J49">
        <v>598</v>
      </c>
      <c r="K49">
        <v>2.04567741043022</v>
      </c>
      <c r="L49">
        <v>4.51421943094968E-2</v>
      </c>
      <c r="M49">
        <v>3.5962405065187199E-2</v>
      </c>
      <c r="N49">
        <v>6.3930291557311998</v>
      </c>
      <c r="O49">
        <v>26.995032197079102</v>
      </c>
      <c r="P49">
        <v>7.57797729410217E-2</v>
      </c>
      <c r="Q49">
        <v>7.5779772941021603E-2</v>
      </c>
      <c r="R49">
        <v>0.78822762925907097</v>
      </c>
    </row>
    <row r="50" spans="3:18" x14ac:dyDescent="0.25">
      <c r="C50" s="1" t="s">
        <v>100</v>
      </c>
      <c r="D50" s="1"/>
      <c r="E50" s="1" t="s">
        <v>1</v>
      </c>
      <c r="F50" t="s">
        <v>104</v>
      </c>
      <c r="G50">
        <v>298</v>
      </c>
      <c r="H50">
        <v>1</v>
      </c>
      <c r="I50">
        <v>2</v>
      </c>
      <c r="J50">
        <v>598</v>
      </c>
      <c r="K50">
        <v>1.0747556065092101</v>
      </c>
      <c r="L50">
        <v>3.8145496384154598E-2</v>
      </c>
      <c r="M50">
        <v>3.1351136863232397E-2</v>
      </c>
      <c r="N50">
        <v>5.9097296135537496</v>
      </c>
      <c r="O50">
        <v>22.742277249077901</v>
      </c>
      <c r="P50">
        <v>4.72580469729693E-2</v>
      </c>
      <c r="Q50">
        <v>4.7115658425554603E-2</v>
      </c>
      <c r="R50">
        <v>0.79598559209696895</v>
      </c>
    </row>
    <row r="51" spans="3:18" x14ac:dyDescent="0.25">
      <c r="C51" s="1" t="s">
        <v>100</v>
      </c>
      <c r="D51" s="1"/>
      <c r="E51" s="1" t="s">
        <v>1</v>
      </c>
      <c r="F51" t="s">
        <v>105</v>
      </c>
      <c r="G51">
        <v>239</v>
      </c>
      <c r="H51">
        <v>0</v>
      </c>
      <c r="I51">
        <v>0</v>
      </c>
      <c r="J51">
        <v>476</v>
      </c>
      <c r="K51">
        <v>2.7336954731733001</v>
      </c>
      <c r="L51">
        <v>4.6272350088426499E-2</v>
      </c>
      <c r="M51">
        <v>3.7452259210652997E-2</v>
      </c>
      <c r="N51">
        <v>5.3473713487760701</v>
      </c>
      <c r="O51">
        <v>22.025638642091</v>
      </c>
      <c r="P51">
        <v>0.12411424329595599</v>
      </c>
      <c r="Q51">
        <v>0.12411424329595599</v>
      </c>
      <c r="R51">
        <v>0.82498951252295205</v>
      </c>
    </row>
    <row r="52" spans="3:18" x14ac:dyDescent="0.25">
      <c r="C52" s="1" t="s">
        <v>100</v>
      </c>
      <c r="D52" s="1"/>
      <c r="E52" s="1" t="s">
        <v>1</v>
      </c>
      <c r="F52" t="s">
        <v>106</v>
      </c>
      <c r="G52">
        <v>300</v>
      </c>
      <c r="H52">
        <v>0</v>
      </c>
      <c r="I52">
        <v>0</v>
      </c>
      <c r="J52">
        <v>598</v>
      </c>
      <c r="K52">
        <v>1.1041568041083301</v>
      </c>
      <c r="L52">
        <v>3.1766014063413998E-2</v>
      </c>
      <c r="M52">
        <v>2.2334894475183699E-2</v>
      </c>
      <c r="N52">
        <v>6.7714479255676201</v>
      </c>
      <c r="O52">
        <v>18.996076409921599</v>
      </c>
      <c r="P52">
        <v>5.81255192009879E-2</v>
      </c>
      <c r="Q52">
        <v>5.81255192009879E-2</v>
      </c>
      <c r="R52">
        <v>0.79572138077346699</v>
      </c>
    </row>
    <row r="53" spans="3:18" x14ac:dyDescent="0.25">
      <c r="C53" s="1" t="s">
        <v>100</v>
      </c>
      <c r="D53" s="1"/>
      <c r="E53" s="1" t="s">
        <v>1</v>
      </c>
      <c r="F53" t="s">
        <v>107</v>
      </c>
      <c r="G53">
        <v>232</v>
      </c>
      <c r="H53">
        <v>0</v>
      </c>
      <c r="I53">
        <v>0</v>
      </c>
      <c r="J53">
        <v>462</v>
      </c>
      <c r="K53">
        <v>2.0127800554722102</v>
      </c>
      <c r="L53">
        <v>5.39477360259039E-2</v>
      </c>
      <c r="M53">
        <v>3.68356873277473E-2</v>
      </c>
      <c r="N53">
        <v>6.7311368194119598</v>
      </c>
      <c r="O53">
        <v>24.923854043967602</v>
      </c>
      <c r="P53">
        <v>8.0757175512322699E-2</v>
      </c>
      <c r="Q53">
        <v>8.0757175512322796E-2</v>
      </c>
      <c r="R53">
        <v>0.77006172360008196</v>
      </c>
    </row>
    <row r="54" spans="3:18" x14ac:dyDescent="0.25">
      <c r="C54" s="1" t="s">
        <v>100</v>
      </c>
      <c r="D54" s="1"/>
      <c r="E54" s="1" t="s">
        <v>1</v>
      </c>
      <c r="F54" t="s">
        <v>108</v>
      </c>
      <c r="G54">
        <v>212</v>
      </c>
      <c r="H54">
        <v>2</v>
      </c>
      <c r="I54">
        <v>3</v>
      </c>
      <c r="J54">
        <v>432</v>
      </c>
      <c r="K54">
        <v>2.8864786855580902</v>
      </c>
      <c r="L54">
        <v>2.9269526915558799E-2</v>
      </c>
      <c r="M54">
        <v>2.26589636475996E-2</v>
      </c>
      <c r="N54">
        <v>6.1296144094107197</v>
      </c>
      <c r="O54">
        <v>12.5011439442862</v>
      </c>
      <c r="P54">
        <v>0.230897164165315</v>
      </c>
      <c r="Q54">
        <v>0.22828054731644001</v>
      </c>
      <c r="R54">
        <v>0.82548137897013796</v>
      </c>
    </row>
    <row r="55" spans="3:18" x14ac:dyDescent="0.25">
      <c r="C55" s="1" t="s">
        <v>100</v>
      </c>
      <c r="D55" s="1"/>
      <c r="E55" s="1" t="s">
        <v>1</v>
      </c>
      <c r="F55" t="s">
        <v>109</v>
      </c>
      <c r="G55">
        <v>60</v>
      </c>
      <c r="H55">
        <v>0</v>
      </c>
      <c r="I55">
        <v>0</v>
      </c>
      <c r="J55">
        <v>118</v>
      </c>
      <c r="K55">
        <v>1.32920430516632</v>
      </c>
      <c r="L55">
        <v>4.1783213486296197E-2</v>
      </c>
      <c r="M55">
        <v>3.1885333728608897E-2</v>
      </c>
      <c r="N55">
        <v>6.0440135717391898</v>
      </c>
      <c r="O55">
        <v>4.9304191913829598</v>
      </c>
      <c r="P55">
        <v>0.269592554622822</v>
      </c>
      <c r="Q55">
        <v>0.269592554622822</v>
      </c>
      <c r="R55">
        <v>0.93607558151254899</v>
      </c>
    </row>
    <row r="56" spans="3:18" x14ac:dyDescent="0.25">
      <c r="C56" s="1" t="s">
        <v>110</v>
      </c>
      <c r="D56" s="1"/>
      <c r="E56" s="1" t="s">
        <v>1</v>
      </c>
      <c r="F56" t="s">
        <v>47</v>
      </c>
      <c r="G56">
        <v>300</v>
      </c>
      <c r="H56">
        <v>0</v>
      </c>
      <c r="I56">
        <v>0</v>
      </c>
      <c r="J56">
        <v>598</v>
      </c>
      <c r="K56">
        <v>1.52842146133645</v>
      </c>
      <c r="L56">
        <v>2.5678665531400201E-2</v>
      </c>
      <c r="M56">
        <v>1.9951302006195298E-2</v>
      </c>
      <c r="N56">
        <v>6.3862553056081097</v>
      </c>
      <c r="O56">
        <v>15.3558419877773</v>
      </c>
      <c r="P56">
        <v>9.9533549677902303E-2</v>
      </c>
      <c r="Q56">
        <v>9.9533549677902303E-2</v>
      </c>
      <c r="R56">
        <v>0.82095573520647003</v>
      </c>
    </row>
    <row r="57" spans="3:18" x14ac:dyDescent="0.25">
      <c r="C57" s="1" t="s">
        <v>110</v>
      </c>
      <c r="D57" s="1"/>
      <c r="E57" s="1" t="s">
        <v>1</v>
      </c>
      <c r="F57" t="s">
        <v>48</v>
      </c>
      <c r="G57">
        <v>299</v>
      </c>
      <c r="H57">
        <v>1</v>
      </c>
      <c r="I57">
        <v>1</v>
      </c>
      <c r="J57">
        <v>598</v>
      </c>
      <c r="K57">
        <v>2.0155779067320698</v>
      </c>
      <c r="L57">
        <v>3.9140455041755999E-2</v>
      </c>
      <c r="M57">
        <v>3.11528486401908E-2</v>
      </c>
      <c r="N57">
        <v>5.2192282118526103</v>
      </c>
      <c r="O57">
        <v>23.427524536713499</v>
      </c>
      <c r="P57">
        <v>8.6034608717342004E-2</v>
      </c>
      <c r="Q57">
        <v>8.61137565471084E-2</v>
      </c>
      <c r="R57">
        <v>0.93068395192951703</v>
      </c>
    </row>
    <row r="58" spans="3:18" x14ac:dyDescent="0.25">
      <c r="C58" s="1" t="s">
        <v>110</v>
      </c>
      <c r="D58" s="1"/>
      <c r="E58" s="1" t="s">
        <v>1</v>
      </c>
      <c r="F58" t="s">
        <v>50</v>
      </c>
      <c r="G58">
        <v>300</v>
      </c>
      <c r="H58">
        <v>0</v>
      </c>
      <c r="I58">
        <v>0</v>
      </c>
      <c r="J58">
        <v>598</v>
      </c>
      <c r="K58">
        <v>0.261261126218086</v>
      </c>
      <c r="L58">
        <v>2.99056948854898E-2</v>
      </c>
      <c r="M58">
        <v>2.3661139175423899E-2</v>
      </c>
      <c r="N58">
        <v>7.1016613880793198</v>
      </c>
      <c r="O58">
        <v>17.8836055415229</v>
      </c>
      <c r="P58">
        <v>1.4608973878979701E-2</v>
      </c>
      <c r="Q58">
        <v>1.4608973878979701E-2</v>
      </c>
      <c r="R58">
        <v>0.81689844529397504</v>
      </c>
    </row>
    <row r="59" spans="3:18" x14ac:dyDescent="0.25">
      <c r="C59" s="1" t="s">
        <v>110</v>
      </c>
      <c r="D59" s="1"/>
      <c r="E59" s="1" t="s">
        <v>1</v>
      </c>
      <c r="F59" t="s">
        <v>51</v>
      </c>
      <c r="G59">
        <v>300</v>
      </c>
      <c r="H59">
        <v>0</v>
      </c>
      <c r="I59">
        <v>0</v>
      </c>
      <c r="J59">
        <v>598</v>
      </c>
      <c r="K59">
        <v>2.1643320970311999</v>
      </c>
      <c r="L59">
        <v>2.7430924696417499E-2</v>
      </c>
      <c r="M59">
        <v>2.0149762287682099E-2</v>
      </c>
      <c r="N59">
        <v>6.9556570816040004</v>
      </c>
      <c r="O59">
        <v>16.403692968457701</v>
      </c>
      <c r="P59">
        <v>0.13194175855357401</v>
      </c>
      <c r="Q59">
        <v>0.13194175855357401</v>
      </c>
      <c r="R59">
        <v>0.82424172458358502</v>
      </c>
    </row>
    <row r="60" spans="3:18" x14ac:dyDescent="0.25">
      <c r="C60" s="1" t="s">
        <v>110</v>
      </c>
      <c r="D60" s="1"/>
      <c r="E60" s="1" t="s">
        <v>1</v>
      </c>
      <c r="F60" t="s">
        <v>52</v>
      </c>
      <c r="G60">
        <v>300</v>
      </c>
      <c r="H60">
        <v>0</v>
      </c>
      <c r="I60">
        <v>0</v>
      </c>
      <c r="J60">
        <v>598</v>
      </c>
      <c r="K60">
        <v>0.83258610239664499</v>
      </c>
      <c r="L60">
        <v>1.40115642321945E-2</v>
      </c>
      <c r="M60">
        <v>1.16552933133246E-2</v>
      </c>
      <c r="N60">
        <v>6.7353111696243202</v>
      </c>
      <c r="O60">
        <v>8.3789154108523203</v>
      </c>
      <c r="P60">
        <v>9.9366810806836001E-2</v>
      </c>
      <c r="Q60">
        <v>9.9366810806835904E-2</v>
      </c>
      <c r="R60">
        <v>0.86711659831992705</v>
      </c>
    </row>
    <row r="61" spans="3:18" x14ac:dyDescent="0.25">
      <c r="C61" s="1" t="s">
        <v>110</v>
      </c>
      <c r="D61" s="1"/>
      <c r="E61" s="1" t="s">
        <v>1</v>
      </c>
      <c r="F61" t="s">
        <v>53</v>
      </c>
      <c r="G61">
        <v>300</v>
      </c>
      <c r="H61">
        <v>0</v>
      </c>
      <c r="I61">
        <v>0</v>
      </c>
      <c r="J61">
        <v>598</v>
      </c>
      <c r="K61">
        <v>2.5342120618234101</v>
      </c>
      <c r="L61">
        <v>2.6611720854944999E-2</v>
      </c>
      <c r="M61">
        <v>1.8148251981817302E-2</v>
      </c>
      <c r="N61">
        <v>6.8226522715886402</v>
      </c>
      <c r="O61">
        <v>15.9138090712571</v>
      </c>
      <c r="P61">
        <v>0.159246101953089</v>
      </c>
      <c r="Q61">
        <v>0.159246101953089</v>
      </c>
      <c r="R61">
        <v>0.80891672827529204</v>
      </c>
    </row>
    <row r="62" spans="3:18" x14ac:dyDescent="0.25">
      <c r="C62" s="1" t="s">
        <v>111</v>
      </c>
      <c r="D62" s="1"/>
      <c r="E62" s="1" t="s">
        <v>1</v>
      </c>
      <c r="F62" t="s">
        <v>47</v>
      </c>
      <c r="G62">
        <v>380</v>
      </c>
      <c r="H62">
        <v>0</v>
      </c>
      <c r="I62">
        <v>0</v>
      </c>
      <c r="J62">
        <v>758</v>
      </c>
      <c r="K62">
        <v>1.0812399973139</v>
      </c>
      <c r="L62">
        <v>3.9670960089960502E-2</v>
      </c>
      <c r="M62">
        <v>3.1354131542002901E-2</v>
      </c>
      <c r="N62">
        <v>6.6816579931660698</v>
      </c>
      <c r="O62">
        <v>30.07058774819</v>
      </c>
      <c r="P62">
        <v>3.5956729757601197E-2</v>
      </c>
      <c r="Q62">
        <v>3.5956729757601197E-2</v>
      </c>
      <c r="R62">
        <v>0.79215821425055599</v>
      </c>
    </row>
    <row r="63" spans="3:18" x14ac:dyDescent="0.25">
      <c r="C63" s="1" t="s">
        <v>111</v>
      </c>
      <c r="D63" s="1"/>
      <c r="E63" s="1" t="s">
        <v>1</v>
      </c>
      <c r="F63" t="s">
        <v>48</v>
      </c>
      <c r="G63">
        <v>379</v>
      </c>
      <c r="H63">
        <v>1</v>
      </c>
      <c r="I63">
        <v>1</v>
      </c>
      <c r="J63">
        <v>758</v>
      </c>
      <c r="K63">
        <v>5.7802239677939999</v>
      </c>
      <c r="L63">
        <v>3.7769981165824203E-2</v>
      </c>
      <c r="M63">
        <v>2.5785939254939699E-2</v>
      </c>
      <c r="N63">
        <v>7.6553328924254496</v>
      </c>
      <c r="O63">
        <v>28.673732293448101</v>
      </c>
      <c r="P63">
        <v>0.20158603381795401</v>
      </c>
      <c r="Q63">
        <v>0.20189645459042799</v>
      </c>
      <c r="R63">
        <v>0.78929854782267905</v>
      </c>
    </row>
    <row r="64" spans="3:18" x14ac:dyDescent="0.25">
      <c r="C64" s="1" t="s">
        <v>112</v>
      </c>
      <c r="D64" s="1"/>
      <c r="E64" s="1" t="s">
        <v>1</v>
      </c>
      <c r="F64" t="s">
        <v>48</v>
      </c>
      <c r="G64">
        <v>600</v>
      </c>
      <c r="H64">
        <v>0</v>
      </c>
      <c r="I64">
        <v>0</v>
      </c>
      <c r="J64">
        <v>1198</v>
      </c>
      <c r="K64">
        <v>5.2852332224109402</v>
      </c>
      <c r="L64">
        <v>4.1346197829085898E-2</v>
      </c>
      <c r="M64">
        <v>2.80965931884605E-2</v>
      </c>
      <c r="N64">
        <v>8.0245477445920308</v>
      </c>
      <c r="O64">
        <v>49.532744999244898</v>
      </c>
      <c r="P64">
        <v>0.10670180347347</v>
      </c>
      <c r="Q64">
        <v>0.10670180347347</v>
      </c>
      <c r="R64">
        <v>0.905694662034775</v>
      </c>
    </row>
    <row r="65" spans="3:18" x14ac:dyDescent="0.25">
      <c r="C65" s="1" t="s">
        <v>112</v>
      </c>
      <c r="D65" s="1"/>
      <c r="E65" s="1" t="s">
        <v>1</v>
      </c>
      <c r="F65" t="s">
        <v>50</v>
      </c>
      <c r="G65">
        <v>600</v>
      </c>
      <c r="H65">
        <v>0</v>
      </c>
      <c r="I65">
        <v>0</v>
      </c>
      <c r="J65">
        <v>1198</v>
      </c>
      <c r="K65">
        <v>1.97564517143839</v>
      </c>
      <c r="L65">
        <v>3.15753071658815E-2</v>
      </c>
      <c r="M65">
        <v>1.8273260576397499E-2</v>
      </c>
      <c r="N65">
        <v>7.4309693161646502</v>
      </c>
      <c r="O65">
        <v>37.827217984725898</v>
      </c>
      <c r="P65">
        <v>5.2228138274300902E-2</v>
      </c>
      <c r="Q65">
        <v>5.2228138274300902E-2</v>
      </c>
      <c r="R65">
        <v>0.85846893899987697</v>
      </c>
    </row>
    <row r="66" spans="3:18" x14ac:dyDescent="0.25">
      <c r="C66" s="1" t="s">
        <v>112</v>
      </c>
      <c r="D66" s="1"/>
      <c r="E66" s="1" t="s">
        <v>1</v>
      </c>
      <c r="F66" t="s">
        <v>51</v>
      </c>
      <c r="G66">
        <v>600</v>
      </c>
      <c r="H66">
        <v>0</v>
      </c>
      <c r="I66">
        <v>0</v>
      </c>
      <c r="J66">
        <v>1198</v>
      </c>
      <c r="K66">
        <v>2.5746530559072198</v>
      </c>
      <c r="L66">
        <v>1.8472785416755101E-2</v>
      </c>
      <c r="M66">
        <v>1.5867158197999401E-2</v>
      </c>
      <c r="N66">
        <v>7.9912036577860501</v>
      </c>
      <c r="O66">
        <v>22.130396929272699</v>
      </c>
      <c r="P66">
        <v>0.116340120971876</v>
      </c>
      <c r="Q66">
        <v>0.116340120971876</v>
      </c>
      <c r="R66">
        <v>0.91321763588356497</v>
      </c>
    </row>
    <row r="67" spans="3:18" x14ac:dyDescent="0.25">
      <c r="C67" s="1" t="s">
        <v>113</v>
      </c>
      <c r="D67" s="1"/>
      <c r="E67" s="1" t="s">
        <v>4</v>
      </c>
      <c r="F67" t="s">
        <v>114</v>
      </c>
      <c r="G67">
        <v>900</v>
      </c>
      <c r="H67">
        <v>0</v>
      </c>
      <c r="I67">
        <v>0</v>
      </c>
      <c r="J67">
        <v>1798</v>
      </c>
      <c r="K67">
        <v>1.0023136157869399</v>
      </c>
      <c r="L67">
        <v>2.54690225181235E-2</v>
      </c>
      <c r="M67">
        <v>1.90598650483964E-2</v>
      </c>
      <c r="N67">
        <v>1426.1822550455699</v>
      </c>
      <c r="O67">
        <v>45.793302487586203</v>
      </c>
      <c r="P67">
        <v>2.1887777498874501E-2</v>
      </c>
      <c r="Q67">
        <v>2.1887777498874501E-2</v>
      </c>
      <c r="R67">
        <v>0.91446149517241504</v>
      </c>
    </row>
    <row r="68" spans="3:18" x14ac:dyDescent="0.25">
      <c r="C68" s="1" t="s">
        <v>113</v>
      </c>
      <c r="D68" s="1"/>
      <c r="E68" s="1" t="s">
        <v>4</v>
      </c>
      <c r="F68" t="s">
        <v>115</v>
      </c>
      <c r="G68">
        <v>899</v>
      </c>
      <c r="H68">
        <v>1</v>
      </c>
      <c r="I68">
        <v>1</v>
      </c>
      <c r="J68">
        <v>1798</v>
      </c>
      <c r="K68">
        <v>3.63003724202895</v>
      </c>
      <c r="L68">
        <v>3.9518105995605499E-2</v>
      </c>
      <c r="M68">
        <v>2.9604940687142402E-2</v>
      </c>
      <c r="N68">
        <v>951.70069581435905</v>
      </c>
      <c r="O68">
        <v>70.995463683625303</v>
      </c>
      <c r="P68">
        <v>5.1130551920970102E-2</v>
      </c>
      <c r="Q68">
        <v>5.1088749373359103E-2</v>
      </c>
      <c r="R68">
        <v>0.93830086080311903</v>
      </c>
    </row>
    <row r="69" spans="3:18" x14ac:dyDescent="0.25">
      <c r="C69" s="1" t="s">
        <v>113</v>
      </c>
      <c r="D69" s="1"/>
      <c r="E69" s="1" t="s">
        <v>4</v>
      </c>
      <c r="F69" t="s">
        <v>116</v>
      </c>
      <c r="G69">
        <v>900</v>
      </c>
      <c r="H69">
        <v>0</v>
      </c>
      <c r="I69">
        <v>0</v>
      </c>
      <c r="J69">
        <v>1798</v>
      </c>
      <c r="K69">
        <v>5.0750148897342404</v>
      </c>
      <c r="L69">
        <v>2.4788208740931499E-2</v>
      </c>
      <c r="M69">
        <v>1.7449412291467299E-2</v>
      </c>
      <c r="N69">
        <v>1332.1712296549399</v>
      </c>
      <c r="O69">
        <v>44.569199316194897</v>
      </c>
      <c r="P69">
        <v>0.11386820870910599</v>
      </c>
      <c r="Q69">
        <v>0.11386820870910599</v>
      </c>
      <c r="R69">
        <v>0.90611532059481004</v>
      </c>
    </row>
    <row r="70" spans="3:18" x14ac:dyDescent="0.25">
      <c r="C70" s="1" t="s">
        <v>113</v>
      </c>
      <c r="D70" s="1"/>
      <c r="E70" s="1" t="s">
        <v>4</v>
      </c>
      <c r="F70" t="s">
        <v>117</v>
      </c>
      <c r="G70">
        <v>900</v>
      </c>
      <c r="H70">
        <v>0</v>
      </c>
      <c r="I70">
        <v>0</v>
      </c>
      <c r="J70">
        <v>1798</v>
      </c>
      <c r="K70">
        <v>2.9969919189378502</v>
      </c>
      <c r="L70">
        <v>4.7633097380830602E-2</v>
      </c>
      <c r="M70">
        <v>3.9004166512311901E-2</v>
      </c>
      <c r="N70">
        <v>1118.6631412760401</v>
      </c>
      <c r="O70">
        <v>85.644309090733401</v>
      </c>
      <c r="P70">
        <v>3.4993474181253197E-2</v>
      </c>
      <c r="Q70">
        <v>3.4993474181253197E-2</v>
      </c>
      <c r="R70">
        <v>0.87776266438058903</v>
      </c>
    </row>
    <row r="71" spans="3:18" x14ac:dyDescent="0.25">
      <c r="C71" s="1" t="s">
        <v>118</v>
      </c>
      <c r="D71" s="1"/>
      <c r="E71" s="1" t="s">
        <v>4</v>
      </c>
      <c r="F71" t="s">
        <v>47</v>
      </c>
      <c r="G71">
        <v>341</v>
      </c>
      <c r="H71">
        <v>0</v>
      </c>
      <c r="I71">
        <v>0</v>
      </c>
      <c r="J71">
        <v>680</v>
      </c>
      <c r="K71">
        <v>0.475197369966606</v>
      </c>
      <c r="L71">
        <v>1.37107716253809E-2</v>
      </c>
      <c r="M71">
        <v>1.05569059489044E-2</v>
      </c>
      <c r="N71">
        <v>742.967936496231</v>
      </c>
      <c r="O71">
        <v>9.3233247052590595</v>
      </c>
      <c r="P71">
        <v>5.0968660321200503E-2</v>
      </c>
      <c r="Q71">
        <v>5.09686603212006E-2</v>
      </c>
      <c r="R71">
        <v>0.88013500041270898</v>
      </c>
    </row>
    <row r="72" spans="3:18" x14ac:dyDescent="0.25">
      <c r="C72" s="1" t="s">
        <v>118</v>
      </c>
      <c r="D72" s="1"/>
      <c r="E72" s="1" t="s">
        <v>4</v>
      </c>
      <c r="F72" t="s">
        <v>48</v>
      </c>
      <c r="G72">
        <v>341</v>
      </c>
      <c r="H72">
        <v>0</v>
      </c>
      <c r="I72">
        <v>0</v>
      </c>
      <c r="J72">
        <v>680</v>
      </c>
      <c r="K72">
        <v>1.18314325075023</v>
      </c>
      <c r="L72">
        <v>1.5966532196438399E-2</v>
      </c>
      <c r="M72">
        <v>1.19960927253197E-2</v>
      </c>
      <c r="N72">
        <v>792.065196465187</v>
      </c>
      <c r="O72">
        <v>10.857241893578101</v>
      </c>
      <c r="P72">
        <v>0.10897272643893401</v>
      </c>
      <c r="Q72">
        <v>0.10897272643893401</v>
      </c>
      <c r="R72">
        <v>0.87735254577675503</v>
      </c>
    </row>
    <row r="73" spans="3:18" x14ac:dyDescent="0.25">
      <c r="C73" s="1" t="s">
        <v>118</v>
      </c>
      <c r="D73" s="1"/>
      <c r="E73" s="1" t="s">
        <v>4</v>
      </c>
      <c r="F73" t="s">
        <v>49</v>
      </c>
      <c r="G73">
        <v>341</v>
      </c>
      <c r="H73">
        <v>0</v>
      </c>
      <c r="I73">
        <v>0</v>
      </c>
      <c r="J73">
        <v>680</v>
      </c>
      <c r="K73">
        <v>0.489237316886593</v>
      </c>
      <c r="L73">
        <v>1.76432608717496E-2</v>
      </c>
      <c r="M73">
        <v>1.40892961578373E-2</v>
      </c>
      <c r="N73">
        <v>805.55445535161903</v>
      </c>
      <c r="O73">
        <v>11.9974173927897</v>
      </c>
      <c r="P73">
        <v>4.07785526558921E-2</v>
      </c>
      <c r="Q73">
        <v>4.07785526558921E-2</v>
      </c>
      <c r="R73">
        <v>0.81664253252091901</v>
      </c>
    </row>
    <row r="74" spans="3:18" x14ac:dyDescent="0.25">
      <c r="C74" s="1" t="s">
        <v>119</v>
      </c>
      <c r="D74" s="1"/>
      <c r="E74" s="1" t="s">
        <v>4</v>
      </c>
      <c r="F74" t="s">
        <v>78</v>
      </c>
      <c r="G74">
        <v>178</v>
      </c>
      <c r="H74">
        <v>0</v>
      </c>
      <c r="I74">
        <v>0</v>
      </c>
      <c r="J74">
        <v>354</v>
      </c>
      <c r="K74">
        <v>1.3458755827797599</v>
      </c>
      <c r="L74">
        <v>4.8322139410982803E-2</v>
      </c>
      <c r="M74">
        <v>3.8215113745547001E-2</v>
      </c>
      <c r="N74">
        <v>3459.4170257911201</v>
      </c>
      <c r="O74">
        <v>17.106037351487899</v>
      </c>
      <c r="P74">
        <v>7.8678396119759103E-2</v>
      </c>
      <c r="Q74">
        <v>7.8678396119759103E-2</v>
      </c>
      <c r="R74">
        <v>0.86765539373278699</v>
      </c>
    </row>
    <row r="75" spans="3:18" x14ac:dyDescent="0.25">
      <c r="C75" s="1" t="s">
        <v>119</v>
      </c>
      <c r="D75" s="1"/>
      <c r="E75" s="1" t="s">
        <v>4</v>
      </c>
      <c r="F75" t="s">
        <v>95</v>
      </c>
      <c r="G75">
        <v>140</v>
      </c>
      <c r="H75">
        <v>0</v>
      </c>
      <c r="I75">
        <v>0</v>
      </c>
      <c r="J75">
        <v>278</v>
      </c>
      <c r="K75">
        <v>0.23997510733101399</v>
      </c>
      <c r="L75">
        <v>0.131829453820859</v>
      </c>
      <c r="M75">
        <v>0.101975048981631</v>
      </c>
      <c r="N75">
        <v>3882.7549220493802</v>
      </c>
      <c r="O75">
        <v>36.648588162198799</v>
      </c>
      <c r="P75">
        <v>6.5480041487255896E-3</v>
      </c>
      <c r="Q75">
        <v>6.5480041487255896E-3</v>
      </c>
      <c r="R75">
        <v>0.97525957936894103</v>
      </c>
    </row>
    <row r="76" spans="3:18" x14ac:dyDescent="0.25">
      <c r="C76" s="1" t="s">
        <v>119</v>
      </c>
      <c r="D76" s="1"/>
      <c r="E76" s="1" t="s">
        <v>4</v>
      </c>
      <c r="F76" t="s">
        <v>120</v>
      </c>
      <c r="G76">
        <v>140</v>
      </c>
      <c r="H76">
        <v>0</v>
      </c>
      <c r="I76">
        <v>0</v>
      </c>
      <c r="J76">
        <v>278</v>
      </c>
      <c r="K76">
        <v>4.7566281897907299</v>
      </c>
      <c r="L76">
        <v>7.3344362485044404E-2</v>
      </c>
      <c r="M76">
        <v>5.7377317454087903E-2</v>
      </c>
      <c r="N76">
        <v>3963.8682529994398</v>
      </c>
      <c r="O76">
        <v>20.389732770842301</v>
      </c>
      <c r="P76">
        <v>0.233285460052364</v>
      </c>
      <c r="Q76">
        <v>0.233285460052364</v>
      </c>
      <c r="R76">
        <v>0.86614407786529801</v>
      </c>
    </row>
    <row r="77" spans="3:18" x14ac:dyDescent="0.25">
      <c r="C77" s="1" t="s">
        <v>121</v>
      </c>
      <c r="D77" s="1"/>
      <c r="E77" s="1">
        <v>543</v>
      </c>
      <c r="F77" t="s">
        <v>122</v>
      </c>
      <c r="G77">
        <v>1400</v>
      </c>
      <c r="H77">
        <v>0</v>
      </c>
      <c r="I77">
        <v>0</v>
      </c>
      <c r="J77">
        <v>6995</v>
      </c>
      <c r="K77">
        <v>1.0308449095115999</v>
      </c>
      <c r="L77">
        <v>6.64148865294372E-3</v>
      </c>
      <c r="M77">
        <v>5.8635989824465202E-3</v>
      </c>
      <c r="N77">
        <v>3692.9583048793202</v>
      </c>
      <c r="O77">
        <v>46.457213127341298</v>
      </c>
      <c r="P77">
        <v>2.21891250059707E-2</v>
      </c>
      <c r="Q77">
        <v>2.21891250059706E-2</v>
      </c>
      <c r="R77">
        <v>0.35545465303236601</v>
      </c>
    </row>
    <row r="78" spans="3:18" x14ac:dyDescent="0.25">
      <c r="C78" s="1" t="s">
        <v>121</v>
      </c>
      <c r="D78" s="1"/>
      <c r="E78" s="1">
        <v>543</v>
      </c>
      <c r="F78" t="s">
        <v>123</v>
      </c>
      <c r="G78">
        <v>600</v>
      </c>
      <c r="H78">
        <v>0</v>
      </c>
      <c r="I78">
        <v>0</v>
      </c>
      <c r="J78">
        <v>2995</v>
      </c>
      <c r="K78">
        <v>3.0998406593125698</v>
      </c>
      <c r="L78">
        <v>1.4947147844408801E-2</v>
      </c>
      <c r="M78">
        <v>1.0273579250772999E-2</v>
      </c>
      <c r="N78">
        <v>2441.8728680419899</v>
      </c>
      <c r="O78">
        <v>44.766707794004503</v>
      </c>
      <c r="P78">
        <v>6.9244329370312094E-2</v>
      </c>
      <c r="Q78">
        <v>6.9244329370312205E-2</v>
      </c>
      <c r="R78">
        <v>0.32404783059778802</v>
      </c>
    </row>
    <row r="79" spans="3:18" x14ac:dyDescent="0.25">
      <c r="C79" s="1" t="s">
        <v>121</v>
      </c>
      <c r="D79" s="1"/>
      <c r="E79" s="1">
        <v>543</v>
      </c>
      <c r="F79" t="s">
        <v>124</v>
      </c>
      <c r="G79">
        <v>1400</v>
      </c>
      <c r="H79">
        <v>0</v>
      </c>
      <c r="I79">
        <v>0</v>
      </c>
      <c r="J79">
        <v>6995</v>
      </c>
      <c r="K79">
        <v>4.0894323845719303</v>
      </c>
      <c r="L79">
        <v>1.3030661420545099E-2</v>
      </c>
      <c r="M79">
        <v>1.08738277226374E-2</v>
      </c>
      <c r="N79">
        <v>2854.0192880684899</v>
      </c>
      <c r="O79">
        <v>91.149476636713501</v>
      </c>
      <c r="P79">
        <v>4.4865121945470099E-2</v>
      </c>
      <c r="Q79">
        <v>4.4865121945470002E-2</v>
      </c>
      <c r="R79">
        <v>0.32802725088748402</v>
      </c>
    </row>
    <row r="80" spans="3:18" x14ac:dyDescent="0.25">
      <c r="C80" s="1" t="s">
        <v>121</v>
      </c>
      <c r="D80" s="1"/>
      <c r="E80" s="1">
        <v>543</v>
      </c>
      <c r="F80" t="s">
        <v>125</v>
      </c>
      <c r="G80">
        <v>581</v>
      </c>
      <c r="H80">
        <v>7</v>
      </c>
      <c r="I80">
        <v>3</v>
      </c>
      <c r="J80">
        <v>2945</v>
      </c>
      <c r="K80">
        <v>0.96710383270591505</v>
      </c>
      <c r="L80">
        <v>2.79255234525543E-2</v>
      </c>
      <c r="M80">
        <v>1.7741292990325501E-2</v>
      </c>
      <c r="N80">
        <v>2940.1674596684702</v>
      </c>
      <c r="O80">
        <v>81.553917015107501</v>
      </c>
      <c r="P80">
        <v>1.1858459631396499E-2</v>
      </c>
      <c r="Q80">
        <v>1.17594357276877E-2</v>
      </c>
      <c r="R80">
        <v>0.38496282383041203</v>
      </c>
    </row>
    <row r="81" spans="3:18" x14ac:dyDescent="0.25">
      <c r="C81" s="1" t="s">
        <v>121</v>
      </c>
      <c r="D81" s="1"/>
      <c r="E81" s="1">
        <v>543</v>
      </c>
      <c r="F81" t="s">
        <v>126</v>
      </c>
      <c r="G81">
        <v>250</v>
      </c>
      <c r="H81">
        <v>0</v>
      </c>
      <c r="I81">
        <v>0</v>
      </c>
      <c r="J81">
        <v>1245</v>
      </c>
      <c r="K81">
        <v>4.4427905633101403</v>
      </c>
      <c r="L81">
        <v>5.8933812073737303E-2</v>
      </c>
      <c r="M81">
        <v>4.6526737844143802E-2</v>
      </c>
      <c r="N81">
        <v>2786.0789931640602</v>
      </c>
      <c r="O81">
        <v>73.372596031802999</v>
      </c>
      <c r="P81">
        <v>6.0551088602404601E-2</v>
      </c>
      <c r="Q81">
        <v>6.0551088602404601E-2</v>
      </c>
      <c r="R81">
        <v>0.32456081741731402</v>
      </c>
    </row>
    <row r="82" spans="3:18" x14ac:dyDescent="0.25">
      <c r="C82" s="1" t="s">
        <v>121</v>
      </c>
      <c r="D82" s="1"/>
      <c r="E82" s="1">
        <v>543</v>
      </c>
      <c r="F82" t="s">
        <v>127</v>
      </c>
      <c r="G82">
        <v>496</v>
      </c>
      <c r="H82">
        <v>1</v>
      </c>
      <c r="I82">
        <v>4</v>
      </c>
      <c r="J82">
        <v>2495</v>
      </c>
      <c r="K82">
        <v>2.0542675680011202</v>
      </c>
      <c r="L82">
        <v>1.2177554381433199E-2</v>
      </c>
      <c r="M82">
        <v>8.6815934461397792E-3</v>
      </c>
      <c r="N82">
        <v>3072.0709912699999</v>
      </c>
      <c r="O82">
        <v>30.651640935093301</v>
      </c>
      <c r="P82">
        <v>6.7019823583055596E-2</v>
      </c>
      <c r="Q82">
        <v>6.7612404665187503E-2</v>
      </c>
      <c r="R82">
        <v>0.345084873801079</v>
      </c>
    </row>
    <row r="83" spans="3:18" x14ac:dyDescent="0.25">
      <c r="C83" s="1" t="s">
        <v>121</v>
      </c>
      <c r="D83" s="1"/>
      <c r="E83" s="1">
        <v>543</v>
      </c>
      <c r="F83" t="s">
        <v>128</v>
      </c>
      <c r="G83">
        <v>1400</v>
      </c>
      <c r="H83">
        <v>0</v>
      </c>
      <c r="I83">
        <v>0</v>
      </c>
      <c r="J83">
        <v>6995</v>
      </c>
      <c r="K83">
        <v>0.21433657388288599</v>
      </c>
      <c r="L83">
        <v>1.04147597340629E-2</v>
      </c>
      <c r="M83">
        <v>8.2897739326494493E-3</v>
      </c>
      <c r="N83">
        <v>2501.0412754603699</v>
      </c>
      <c r="O83">
        <v>72.851244339770304</v>
      </c>
      <c r="P83">
        <v>2.9421127370624399E-3</v>
      </c>
      <c r="Q83">
        <v>2.9421127370624399E-3</v>
      </c>
      <c r="R83">
        <v>0.35530436563277401</v>
      </c>
    </row>
    <row r="84" spans="3:18" x14ac:dyDescent="0.25">
      <c r="C84" s="1" t="s">
        <v>121</v>
      </c>
      <c r="D84" s="1"/>
      <c r="E84" s="1">
        <v>543</v>
      </c>
      <c r="F84" t="s">
        <v>129</v>
      </c>
      <c r="G84">
        <v>1200</v>
      </c>
      <c r="H84">
        <v>0</v>
      </c>
      <c r="I84">
        <v>0</v>
      </c>
      <c r="J84">
        <v>5995</v>
      </c>
      <c r="K84">
        <v>1.2838450656778699</v>
      </c>
      <c r="L84">
        <v>1.42417436383573E-2</v>
      </c>
      <c r="M84">
        <v>1.1015726850107399E-2</v>
      </c>
      <c r="N84">
        <v>2023.0335926310199</v>
      </c>
      <c r="O84">
        <v>85.379253111952195</v>
      </c>
      <c r="P84">
        <v>1.5036967634215E-2</v>
      </c>
      <c r="Q84">
        <v>1.5036967634215E-2</v>
      </c>
      <c r="R84">
        <v>0.32871533788935797</v>
      </c>
    </row>
    <row r="85" spans="3:18" x14ac:dyDescent="0.25">
      <c r="C85" s="1" t="s">
        <v>121</v>
      </c>
      <c r="D85" s="1"/>
      <c r="E85" s="1">
        <v>543</v>
      </c>
      <c r="F85" t="s">
        <v>130</v>
      </c>
      <c r="G85">
        <v>1198</v>
      </c>
      <c r="H85">
        <v>1</v>
      </c>
      <c r="I85">
        <v>2</v>
      </c>
      <c r="J85">
        <v>5995</v>
      </c>
      <c r="K85">
        <v>4.3740401278621404</v>
      </c>
      <c r="L85">
        <v>9.2983987727131498E-3</v>
      </c>
      <c r="M85">
        <v>7.3734379034542203E-3</v>
      </c>
      <c r="N85">
        <v>2122.31783349446</v>
      </c>
      <c r="O85">
        <v>55.731962389289301</v>
      </c>
      <c r="P85">
        <v>7.8483511800810896E-2</v>
      </c>
      <c r="Q85">
        <v>7.8466703575708299E-2</v>
      </c>
      <c r="R85">
        <v>0.32459706371339703</v>
      </c>
    </row>
    <row r="86" spans="3:18" x14ac:dyDescent="0.25">
      <c r="C86" s="1" t="s">
        <v>121</v>
      </c>
      <c r="D86" s="1"/>
      <c r="E86" s="1">
        <v>543</v>
      </c>
      <c r="F86" t="s">
        <v>131</v>
      </c>
      <c r="G86">
        <v>1400</v>
      </c>
      <c r="H86">
        <v>0</v>
      </c>
      <c r="I86">
        <v>0</v>
      </c>
      <c r="J86">
        <v>6995</v>
      </c>
      <c r="K86">
        <v>3.9483582490173101</v>
      </c>
      <c r="L86">
        <v>1.0798480953775599E-2</v>
      </c>
      <c r="M86">
        <v>8.4241529362856001E-3</v>
      </c>
      <c r="N86">
        <v>2778.11859383719</v>
      </c>
      <c r="O86">
        <v>75.535374271660601</v>
      </c>
      <c r="P86">
        <v>5.2271644737168603E-2</v>
      </c>
      <c r="Q86">
        <v>5.22716447371687E-2</v>
      </c>
      <c r="R86">
        <v>0.34981298181998399</v>
      </c>
    </row>
    <row r="87" spans="3:18" x14ac:dyDescent="0.25">
      <c r="C87" s="1" t="s">
        <v>121</v>
      </c>
      <c r="D87" s="1"/>
      <c r="E87" s="1">
        <v>543</v>
      </c>
      <c r="F87" t="s">
        <v>132</v>
      </c>
      <c r="G87">
        <v>622</v>
      </c>
      <c r="H87">
        <v>0</v>
      </c>
      <c r="I87">
        <v>0</v>
      </c>
      <c r="J87">
        <v>3105</v>
      </c>
      <c r="K87">
        <v>1.2637436212056401</v>
      </c>
      <c r="L87">
        <v>1.56833566664774E-2</v>
      </c>
      <c r="M87">
        <v>1.3054779439308601E-2</v>
      </c>
      <c r="N87">
        <v>2453.6349389177399</v>
      </c>
      <c r="O87">
        <v>48.696822449412402</v>
      </c>
      <c r="P87">
        <v>2.59512542634266E-2</v>
      </c>
      <c r="Q87">
        <v>2.5951254263426701E-2</v>
      </c>
      <c r="R87">
        <v>0.30504439331731897</v>
      </c>
    </row>
    <row r="88" spans="3:18" x14ac:dyDescent="0.25">
      <c r="C88" s="1" t="s">
        <v>121</v>
      </c>
      <c r="D88" s="1"/>
      <c r="E88" s="1">
        <v>543</v>
      </c>
      <c r="F88" t="s">
        <v>133</v>
      </c>
      <c r="G88">
        <v>268</v>
      </c>
      <c r="H88">
        <v>3</v>
      </c>
      <c r="I88">
        <v>1</v>
      </c>
      <c r="J88">
        <v>1350</v>
      </c>
      <c r="K88">
        <v>5.9779000795521604</v>
      </c>
      <c r="L88">
        <v>3.3309901007998598E-2</v>
      </c>
      <c r="M88">
        <v>1.3356624038686E-2</v>
      </c>
      <c r="N88">
        <v>1760.29770808433</v>
      </c>
      <c r="O88">
        <v>45.705769746632598</v>
      </c>
      <c r="P88">
        <v>0.13079092886281701</v>
      </c>
      <c r="Q88">
        <v>0.132935673748724</v>
      </c>
      <c r="R88">
        <v>0.42247334392312602</v>
      </c>
    </row>
    <row r="89" spans="3:18" x14ac:dyDescent="0.25">
      <c r="C89" s="1" t="s">
        <v>134</v>
      </c>
      <c r="D89" s="1"/>
      <c r="E89" s="1" t="s">
        <v>3</v>
      </c>
      <c r="F89" t="s">
        <v>47</v>
      </c>
      <c r="G89">
        <v>349</v>
      </c>
      <c r="H89">
        <v>1</v>
      </c>
      <c r="I89">
        <v>1</v>
      </c>
      <c r="J89">
        <v>698</v>
      </c>
      <c r="K89">
        <v>0.18127397007420901</v>
      </c>
      <c r="L89">
        <v>2.14309183366562E-2</v>
      </c>
      <c r="M89">
        <v>1.66758303974546E-2</v>
      </c>
      <c r="N89">
        <v>1408.4653524928899</v>
      </c>
      <c r="O89">
        <v>14.946768312285601</v>
      </c>
      <c r="P89">
        <v>1.2127970828664601E-2</v>
      </c>
      <c r="Q89">
        <v>1.21182314311905E-2</v>
      </c>
      <c r="R89">
        <v>0.92332242018749</v>
      </c>
    </row>
    <row r="90" spans="3:18" x14ac:dyDescent="0.25">
      <c r="C90" s="1" t="s">
        <v>134</v>
      </c>
      <c r="D90" s="1"/>
      <c r="E90" s="1" t="s">
        <v>3</v>
      </c>
      <c r="F90" t="s">
        <v>48</v>
      </c>
      <c r="G90">
        <v>344</v>
      </c>
      <c r="H90">
        <v>5</v>
      </c>
      <c r="I90">
        <v>2</v>
      </c>
      <c r="J90">
        <v>698</v>
      </c>
      <c r="K90">
        <v>1.2626458709658199</v>
      </c>
      <c r="L90">
        <v>7.8827382222182801E-2</v>
      </c>
      <c r="M90">
        <v>5.6977995586740403E-2</v>
      </c>
      <c r="N90">
        <v>1140.67179498007</v>
      </c>
      <c r="O90">
        <v>54.6651119141018</v>
      </c>
      <c r="P90">
        <v>2.3097837482705198E-2</v>
      </c>
      <c r="Q90">
        <v>2.2948221648504599E-2</v>
      </c>
      <c r="R90">
        <v>0.93011458732998997</v>
      </c>
    </row>
    <row r="91" spans="3:18" x14ac:dyDescent="0.25">
      <c r="C91" s="1" t="s">
        <v>134</v>
      </c>
      <c r="D91" s="1"/>
      <c r="E91" s="1" t="s">
        <v>3</v>
      </c>
      <c r="F91" t="s">
        <v>49</v>
      </c>
      <c r="G91">
        <v>349</v>
      </c>
      <c r="H91">
        <v>1</v>
      </c>
      <c r="I91">
        <v>1</v>
      </c>
      <c r="J91">
        <v>698</v>
      </c>
      <c r="K91">
        <v>1.95144633827673</v>
      </c>
      <c r="L91">
        <v>5.03427923701599E-2</v>
      </c>
      <c r="M91">
        <v>3.7049565567689902E-2</v>
      </c>
      <c r="N91">
        <v>1321.8163032422401</v>
      </c>
      <c r="O91">
        <v>35.0934299327334</v>
      </c>
      <c r="P91">
        <v>5.5607170402472303E-2</v>
      </c>
      <c r="Q91">
        <v>5.5534630903862202E-2</v>
      </c>
      <c r="R91">
        <v>0.92025234180649296</v>
      </c>
    </row>
    <row r="92" spans="3:18" x14ac:dyDescent="0.25">
      <c r="C92" s="1" t="s">
        <v>134</v>
      </c>
      <c r="D92" s="1"/>
      <c r="E92" s="1" t="s">
        <v>3</v>
      </c>
      <c r="F92" t="s">
        <v>50</v>
      </c>
      <c r="G92">
        <v>349</v>
      </c>
      <c r="H92">
        <v>1</v>
      </c>
      <c r="I92">
        <v>1</v>
      </c>
      <c r="J92">
        <v>698</v>
      </c>
      <c r="K92">
        <v>6.2055649272470603</v>
      </c>
      <c r="L92">
        <v>4.9225279438188899E-2</v>
      </c>
      <c r="M92">
        <v>3.8155611893539401E-2</v>
      </c>
      <c r="N92">
        <v>1449.8635255655099</v>
      </c>
      <c r="O92">
        <v>34.290154364914201</v>
      </c>
      <c r="P92">
        <v>0.180972207392469</v>
      </c>
      <c r="Q92">
        <v>0.18060830261561001</v>
      </c>
      <c r="R92">
        <v>0.81561607262664804</v>
      </c>
    </row>
    <row r="93" spans="3:18" x14ac:dyDescent="0.25">
      <c r="C93" s="1" t="s">
        <v>134</v>
      </c>
      <c r="D93" s="1"/>
      <c r="E93" s="1" t="s">
        <v>3</v>
      </c>
      <c r="F93" t="s">
        <v>52</v>
      </c>
      <c r="G93">
        <v>347</v>
      </c>
      <c r="H93">
        <v>2</v>
      </c>
      <c r="I93">
        <v>2</v>
      </c>
      <c r="J93">
        <v>698</v>
      </c>
      <c r="K93">
        <v>3.4305024742577799</v>
      </c>
      <c r="L93">
        <v>5.6227505806370801E-2</v>
      </c>
      <c r="M93">
        <v>4.3197754848077898E-2</v>
      </c>
      <c r="N93">
        <v>1218.30010247574</v>
      </c>
      <c r="O93">
        <v>39.035963299600297</v>
      </c>
      <c r="P93">
        <v>8.7880564082119098E-2</v>
      </c>
      <c r="Q93">
        <v>8.7408465328306595E-2</v>
      </c>
      <c r="R93">
        <v>0.85463861014637799</v>
      </c>
    </row>
    <row r="94" spans="3:18" x14ac:dyDescent="0.25">
      <c r="C94" s="1" t="s">
        <v>134</v>
      </c>
      <c r="D94" s="1"/>
      <c r="E94" s="1" t="s">
        <v>3</v>
      </c>
      <c r="F94" t="s">
        <v>55</v>
      </c>
      <c r="G94">
        <v>347</v>
      </c>
      <c r="H94">
        <v>3</v>
      </c>
      <c r="I94">
        <v>1</v>
      </c>
      <c r="J94">
        <v>698</v>
      </c>
      <c r="K94">
        <v>1.88120175702071</v>
      </c>
      <c r="L94">
        <v>6.9460031398952404E-2</v>
      </c>
      <c r="M94">
        <v>5.9213657039157201E-2</v>
      </c>
      <c r="N94">
        <v>1288.1713652597</v>
      </c>
      <c r="O94">
        <v>48.5481738314162</v>
      </c>
      <c r="P94">
        <v>3.8749176509773497E-2</v>
      </c>
      <c r="Q94">
        <v>3.8801183972548302E-2</v>
      </c>
      <c r="R94">
        <v>0.931088883021013</v>
      </c>
    </row>
    <row r="95" spans="3:18" x14ac:dyDescent="0.25">
      <c r="C95" s="1" t="s">
        <v>134</v>
      </c>
      <c r="D95" s="1"/>
      <c r="E95" s="1" t="s">
        <v>3</v>
      </c>
      <c r="F95" t="s">
        <v>56</v>
      </c>
      <c r="G95">
        <v>344</v>
      </c>
      <c r="H95">
        <v>3</v>
      </c>
      <c r="I95">
        <v>4</v>
      </c>
      <c r="J95">
        <v>698</v>
      </c>
      <c r="K95">
        <v>3.6187351251561402</v>
      </c>
      <c r="L95">
        <v>4.7293486079176203E-2</v>
      </c>
      <c r="M95">
        <v>4.0450367628946597E-2</v>
      </c>
      <c r="N95">
        <v>1181.84837075166</v>
      </c>
      <c r="O95">
        <v>32.805506931794902</v>
      </c>
      <c r="P95">
        <v>0.110308770191533</v>
      </c>
      <c r="Q95">
        <v>0.10962258667183999</v>
      </c>
      <c r="R95">
        <v>0.88915567339557899</v>
      </c>
    </row>
    <row r="96" spans="3:18" x14ac:dyDescent="0.25">
      <c r="C96" s="1" t="s">
        <v>135</v>
      </c>
      <c r="D96" s="1"/>
      <c r="E96" s="1" t="s">
        <v>3</v>
      </c>
      <c r="F96" t="s">
        <v>48</v>
      </c>
      <c r="G96">
        <v>127</v>
      </c>
      <c r="H96">
        <v>5</v>
      </c>
      <c r="I96">
        <v>2</v>
      </c>
      <c r="J96">
        <v>1319.94309997558</v>
      </c>
      <c r="K96">
        <v>8.58936430332861</v>
      </c>
      <c r="L96">
        <v>2.9688583566897402E-2</v>
      </c>
      <c r="M96">
        <v>2.70254992381815E-2</v>
      </c>
      <c r="N96">
        <v>9.4105827752060698</v>
      </c>
      <c r="O96">
        <v>39.662103016131802</v>
      </c>
      <c r="P96">
        <v>0.216563511517153</v>
      </c>
      <c r="Q96">
        <v>0.219187778424416</v>
      </c>
      <c r="R96">
        <v>0.18288454869159401</v>
      </c>
    </row>
    <row r="97" spans="3:18" x14ac:dyDescent="0.25">
      <c r="C97" s="1" t="s">
        <v>135</v>
      </c>
      <c r="D97" s="1"/>
      <c r="E97" s="1" t="s">
        <v>3</v>
      </c>
      <c r="F97" t="s">
        <v>104</v>
      </c>
      <c r="G97">
        <v>281</v>
      </c>
      <c r="H97">
        <v>11</v>
      </c>
      <c r="I97">
        <v>2</v>
      </c>
      <c r="J97">
        <v>2929.8736991882301</v>
      </c>
      <c r="K97">
        <v>29.400444668569001</v>
      </c>
      <c r="L97">
        <v>2.4817528526739501E-2</v>
      </c>
      <c r="M97">
        <v>1.7078104226878998E-2</v>
      </c>
      <c r="N97">
        <v>10.967436006484901</v>
      </c>
      <c r="O97">
        <v>73.503915519513299</v>
      </c>
      <c r="P97">
        <v>0.399984741775612</v>
      </c>
      <c r="Q97">
        <v>0.40433977957207501</v>
      </c>
      <c r="R97">
        <v>0.15604887519725899</v>
      </c>
    </row>
    <row r="98" spans="3:18" x14ac:dyDescent="0.25">
      <c r="C98" s="1" t="s">
        <v>136</v>
      </c>
      <c r="D98" s="1"/>
      <c r="E98" s="1" t="s">
        <v>3</v>
      </c>
      <c r="F98" t="s">
        <v>48</v>
      </c>
      <c r="G98">
        <v>98</v>
      </c>
      <c r="H98">
        <v>2</v>
      </c>
      <c r="I98">
        <v>1</v>
      </c>
      <c r="J98">
        <v>990</v>
      </c>
      <c r="K98">
        <v>5.2256393605240996</v>
      </c>
      <c r="L98">
        <v>2.6177960758652401E-2</v>
      </c>
      <c r="M98">
        <v>1.9394742080275602E-2</v>
      </c>
      <c r="N98">
        <v>4107.7287547831602</v>
      </c>
      <c r="O98">
        <v>25.651892491657399</v>
      </c>
      <c r="P98">
        <v>0.203713599775283</v>
      </c>
      <c r="Q98">
        <v>0.201636164296882</v>
      </c>
      <c r="R98">
        <v>0.140131625645599</v>
      </c>
    </row>
    <row r="99" spans="3:18" x14ac:dyDescent="0.25">
      <c r="C99" s="1" t="s">
        <v>137</v>
      </c>
      <c r="D99" s="1"/>
      <c r="E99" s="1" t="s">
        <v>18</v>
      </c>
      <c r="F99" t="s">
        <v>52</v>
      </c>
      <c r="G99">
        <v>18</v>
      </c>
      <c r="H99">
        <v>0</v>
      </c>
      <c r="I99">
        <v>0</v>
      </c>
      <c r="J99">
        <v>1019.9434509277301</v>
      </c>
      <c r="K99">
        <v>5.2889436080299799</v>
      </c>
      <c r="L99">
        <v>1.3490487305877701E-2</v>
      </c>
      <c r="M99">
        <v>1.0994933752450701E-2</v>
      </c>
      <c r="N99">
        <v>190.586101108127</v>
      </c>
      <c r="O99">
        <v>13.7595341774537</v>
      </c>
      <c r="P99">
        <v>0.38438391444213099</v>
      </c>
      <c r="Q99">
        <v>0.38438391444213099</v>
      </c>
      <c r="R99">
        <v>2.02924082617238E-2</v>
      </c>
    </row>
    <row r="100" spans="3:18" x14ac:dyDescent="0.25">
      <c r="C100" s="1" t="s">
        <v>138</v>
      </c>
      <c r="D100" s="1"/>
      <c r="E100" s="1" t="s">
        <v>18</v>
      </c>
      <c r="F100" t="s">
        <v>139</v>
      </c>
      <c r="G100">
        <v>58</v>
      </c>
      <c r="H100">
        <v>0</v>
      </c>
      <c r="I100">
        <v>0</v>
      </c>
      <c r="J100">
        <v>3424.0652160644499</v>
      </c>
      <c r="K100">
        <v>5.6056513947060997</v>
      </c>
      <c r="L100">
        <v>1.0609074723440101E-2</v>
      </c>
      <c r="M100">
        <v>7.1281304543443103E-3</v>
      </c>
      <c r="N100">
        <v>98.047437141681499</v>
      </c>
      <c r="O100">
        <v>36.326163735159803</v>
      </c>
      <c r="P100">
        <v>0.15431443395935601</v>
      </c>
      <c r="Q100">
        <v>0.15431443395935601</v>
      </c>
      <c r="R100">
        <v>2.9008208151167999E-2</v>
      </c>
    </row>
    <row r="101" spans="3:18" x14ac:dyDescent="0.25">
      <c r="C101" s="1" t="s">
        <v>138</v>
      </c>
      <c r="D101" s="1"/>
      <c r="E101" s="1" t="s">
        <v>18</v>
      </c>
      <c r="F101" t="s">
        <v>140</v>
      </c>
      <c r="G101">
        <v>97</v>
      </c>
      <c r="H101">
        <v>0</v>
      </c>
      <c r="I101">
        <v>0</v>
      </c>
      <c r="J101">
        <v>5766.8466796875</v>
      </c>
      <c r="K101">
        <v>11.1723263922832</v>
      </c>
      <c r="L101">
        <v>1.18074023518209E-2</v>
      </c>
      <c r="M101">
        <v>8.2996003459444596E-3</v>
      </c>
      <c r="N101">
        <v>182.51762928913499</v>
      </c>
      <c r="O101">
        <v>68.091479048333198</v>
      </c>
      <c r="P101">
        <v>0.164078186410854</v>
      </c>
      <c r="Q101">
        <v>0.164078186410854</v>
      </c>
      <c r="R101">
        <v>2.7566087277102101E-2</v>
      </c>
    </row>
    <row r="102" spans="3:18" x14ac:dyDescent="0.25">
      <c r="C102" s="1" t="s">
        <v>138</v>
      </c>
      <c r="D102" s="1"/>
      <c r="E102" s="1" t="s">
        <v>18</v>
      </c>
      <c r="F102" t="s">
        <v>141</v>
      </c>
      <c r="G102">
        <v>69</v>
      </c>
      <c r="H102">
        <v>1</v>
      </c>
      <c r="I102">
        <v>1</v>
      </c>
      <c r="J102">
        <v>4144.9210510253897</v>
      </c>
      <c r="K102">
        <v>3.9125094168673198</v>
      </c>
      <c r="L102">
        <v>1.01127340581109E-2</v>
      </c>
      <c r="M102">
        <v>8.83812791619994E-3</v>
      </c>
      <c r="N102">
        <v>152.17018696881701</v>
      </c>
      <c r="O102">
        <v>41.484747329313002</v>
      </c>
      <c r="P102">
        <v>9.4311998234173994E-2</v>
      </c>
      <c r="Q102">
        <v>9.3340591034527701E-2</v>
      </c>
      <c r="R102">
        <v>2.2121424853328402E-2</v>
      </c>
    </row>
    <row r="103" spans="3:18" x14ac:dyDescent="0.25">
      <c r="C103" s="1" t="s">
        <v>142</v>
      </c>
      <c r="D103" s="1"/>
      <c r="E103" s="1" t="s">
        <v>18</v>
      </c>
      <c r="F103" t="s">
        <v>143</v>
      </c>
      <c r="G103">
        <v>52</v>
      </c>
      <c r="H103">
        <v>3</v>
      </c>
      <c r="I103">
        <v>1</v>
      </c>
      <c r="J103">
        <v>3243.8854522705001</v>
      </c>
      <c r="K103">
        <v>8.5645673449441198</v>
      </c>
      <c r="L103">
        <v>1.5422976316734401E-2</v>
      </c>
      <c r="M103">
        <v>1.3381295524490799E-2</v>
      </c>
      <c r="N103">
        <v>58.908438315758303</v>
      </c>
      <c r="O103">
        <v>48.878915566493703</v>
      </c>
      <c r="P103">
        <v>0.17522007691216199</v>
      </c>
      <c r="Q103">
        <v>0.17118737280862101</v>
      </c>
      <c r="R103">
        <v>1.9421267350257201E-2</v>
      </c>
    </row>
    <row r="104" spans="3:18" x14ac:dyDescent="0.25">
      <c r="C104" s="1" t="s">
        <v>142</v>
      </c>
      <c r="D104" s="1"/>
      <c r="E104" s="1" t="s">
        <v>18</v>
      </c>
      <c r="F104" t="s">
        <v>144</v>
      </c>
      <c r="G104">
        <v>21</v>
      </c>
      <c r="H104">
        <v>2</v>
      </c>
      <c r="I104">
        <v>1</v>
      </c>
      <c r="J104">
        <v>1321.5829620361301</v>
      </c>
      <c r="K104">
        <v>1.76857644345275</v>
      </c>
      <c r="L104">
        <v>1.1022186290345E-2</v>
      </c>
      <c r="M104">
        <v>8.2811457673203706E-3</v>
      </c>
      <c r="N104">
        <v>525.81211053757397</v>
      </c>
      <c r="O104">
        <v>13.817603707688299</v>
      </c>
      <c r="P104">
        <v>0.127994439619706</v>
      </c>
      <c r="Q104">
        <v>0.121412012557139</v>
      </c>
      <c r="R104">
        <v>1.8416326182227601E-2</v>
      </c>
    </row>
    <row r="105" spans="3:18" x14ac:dyDescent="0.25">
      <c r="C105" s="1" t="s">
        <v>142</v>
      </c>
      <c r="D105" s="1"/>
      <c r="E105" s="1" t="s">
        <v>18</v>
      </c>
      <c r="F105" t="s">
        <v>145</v>
      </c>
      <c r="G105">
        <v>39</v>
      </c>
      <c r="H105">
        <v>3</v>
      </c>
      <c r="I105">
        <v>1</v>
      </c>
      <c r="J105">
        <v>2462.9500656127898</v>
      </c>
      <c r="K105">
        <v>9.1741104642308198</v>
      </c>
      <c r="L105">
        <v>1.05799278473369E-2</v>
      </c>
      <c r="M105">
        <v>8.4329356694987697E-3</v>
      </c>
      <c r="N105">
        <v>501.906048896985</v>
      </c>
      <c r="O105">
        <v>24.851211548529001</v>
      </c>
      <c r="P105">
        <v>0.36916149727009301</v>
      </c>
      <c r="Q105">
        <v>0.35206726964483098</v>
      </c>
      <c r="R105">
        <v>2.0788182164247101E-2</v>
      </c>
    </row>
    <row r="106" spans="3:18" x14ac:dyDescent="0.25">
      <c r="C106" s="1" t="s">
        <v>146</v>
      </c>
      <c r="D106" s="1"/>
      <c r="E106" s="1" t="s">
        <v>18</v>
      </c>
      <c r="F106" t="s">
        <v>147</v>
      </c>
      <c r="G106">
        <v>126</v>
      </c>
      <c r="H106">
        <v>4</v>
      </c>
      <c r="I106">
        <v>2</v>
      </c>
      <c r="J106">
        <v>7809.9524307250904</v>
      </c>
      <c r="K106">
        <v>5.7990451979704201</v>
      </c>
      <c r="L106">
        <v>6.0812593099402699E-3</v>
      </c>
      <c r="M106">
        <v>4.0067380443558698E-3</v>
      </c>
      <c r="N106">
        <v>284.50476982480001</v>
      </c>
      <c r="O106">
        <v>47.477306396904503</v>
      </c>
      <c r="P106">
        <v>0.12214351735734701</v>
      </c>
      <c r="Q106">
        <v>0.12209969596325899</v>
      </c>
      <c r="R106">
        <v>2.6567593493315899E-2</v>
      </c>
    </row>
    <row r="107" spans="3:18" x14ac:dyDescent="0.25">
      <c r="C107" s="1" t="s">
        <v>146</v>
      </c>
      <c r="D107" s="1"/>
      <c r="E107" s="1" t="s">
        <v>18</v>
      </c>
      <c r="F107" t="s">
        <v>148</v>
      </c>
      <c r="G107">
        <v>73</v>
      </c>
      <c r="H107">
        <v>5</v>
      </c>
      <c r="I107">
        <v>1</v>
      </c>
      <c r="J107">
        <v>4625.8949012756302</v>
      </c>
      <c r="K107">
        <v>9.11663870646926</v>
      </c>
      <c r="L107">
        <v>7.9033982996794903E-3</v>
      </c>
      <c r="M107">
        <v>7.4164468686819399E-3</v>
      </c>
      <c r="N107">
        <v>272.80221327690202</v>
      </c>
      <c r="O107">
        <v>35.288516163835801</v>
      </c>
      <c r="P107">
        <v>0.25834576506824403</v>
      </c>
      <c r="Q107">
        <v>0.24935903769072701</v>
      </c>
      <c r="R107">
        <v>1.8446502311016001E-2</v>
      </c>
    </row>
    <row r="108" spans="3:18" x14ac:dyDescent="0.25">
      <c r="C108" s="1" t="s">
        <v>149</v>
      </c>
      <c r="D108" s="1"/>
      <c r="E108" s="1" t="s">
        <v>18</v>
      </c>
      <c r="F108" t="s">
        <v>47</v>
      </c>
      <c r="G108">
        <v>60</v>
      </c>
      <c r="H108">
        <v>0</v>
      </c>
      <c r="I108">
        <v>0</v>
      </c>
      <c r="J108">
        <v>1770.8177814483599</v>
      </c>
      <c r="K108">
        <v>7.4117810519565399</v>
      </c>
      <c r="L108">
        <v>1.0788904245361001E-2</v>
      </c>
      <c r="M108">
        <v>8.0620076918359804E-3</v>
      </c>
      <c r="N108">
        <v>4837.7389322916597</v>
      </c>
      <c r="O108">
        <v>19.105183480029101</v>
      </c>
      <c r="P108">
        <v>0.38794608069083197</v>
      </c>
      <c r="Q108">
        <v>0.38794608069083197</v>
      </c>
      <c r="R108">
        <v>5.0011183620868302E-2</v>
      </c>
    </row>
    <row r="109" spans="3:18" x14ac:dyDescent="0.25">
      <c r="C109" s="1" t="s">
        <v>149</v>
      </c>
      <c r="D109" s="1"/>
      <c r="E109" s="1" t="s">
        <v>18</v>
      </c>
      <c r="F109" t="s">
        <v>150</v>
      </c>
      <c r="G109">
        <v>60</v>
      </c>
      <c r="H109">
        <v>0</v>
      </c>
      <c r="I109">
        <v>0</v>
      </c>
      <c r="J109">
        <v>1770.8177814483599</v>
      </c>
      <c r="K109">
        <v>17.248433391544602</v>
      </c>
      <c r="L109">
        <v>2.1536286681461E-2</v>
      </c>
      <c r="M109">
        <v>8.9711183267991504E-3</v>
      </c>
      <c r="N109">
        <v>4015.5436197916601</v>
      </c>
      <c r="O109">
        <v>38.136839401900701</v>
      </c>
      <c r="P109">
        <v>0.452277474013353</v>
      </c>
      <c r="Q109">
        <v>0.452277474013353</v>
      </c>
      <c r="R109">
        <v>4.6094818959507601E-2</v>
      </c>
    </row>
    <row r="110" spans="3:18" x14ac:dyDescent="0.25">
      <c r="C110" s="1" t="s">
        <v>149</v>
      </c>
      <c r="D110" s="1"/>
      <c r="E110" s="1" t="s">
        <v>18</v>
      </c>
      <c r="F110" t="s">
        <v>48</v>
      </c>
      <c r="G110">
        <v>53</v>
      </c>
      <c r="H110">
        <v>0</v>
      </c>
      <c r="I110">
        <v>0</v>
      </c>
      <c r="J110">
        <v>1560.7207565307599</v>
      </c>
      <c r="K110">
        <v>7.1536479881239199</v>
      </c>
      <c r="L110">
        <v>1.87249862443182E-2</v>
      </c>
      <c r="M110">
        <v>1.5984305130974302E-2</v>
      </c>
      <c r="N110">
        <v>4677.1564711084902</v>
      </c>
      <c r="O110">
        <v>29.224474697260501</v>
      </c>
      <c r="P110">
        <v>0.244782774103874</v>
      </c>
      <c r="Q110">
        <v>0.244782774103874</v>
      </c>
      <c r="R110">
        <v>4.2935096929633203E-2</v>
      </c>
    </row>
    <row r="111" spans="3:18" x14ac:dyDescent="0.25">
      <c r="C111" s="1" t="s">
        <v>151</v>
      </c>
      <c r="D111" s="1"/>
      <c r="E111" s="1">
        <v>584</v>
      </c>
      <c r="F111" t="s">
        <v>152</v>
      </c>
      <c r="G111">
        <v>450</v>
      </c>
      <c r="H111">
        <v>0</v>
      </c>
      <c r="I111">
        <v>0</v>
      </c>
      <c r="J111">
        <v>898</v>
      </c>
      <c r="K111">
        <v>16.1300910407641</v>
      </c>
      <c r="L111">
        <v>8.2721151692186995E-2</v>
      </c>
      <c r="M111">
        <v>5.8079647545085898E-2</v>
      </c>
      <c r="N111">
        <v>4365.2402039930503</v>
      </c>
      <c r="O111">
        <v>74.283594219584103</v>
      </c>
      <c r="P111">
        <v>0.217142038026367</v>
      </c>
      <c r="Q111">
        <v>0.217142038026367</v>
      </c>
      <c r="R111">
        <v>0.73583531886747899</v>
      </c>
    </row>
    <row r="112" spans="3:18" x14ac:dyDescent="0.25">
      <c r="C112" s="1" t="s">
        <v>153</v>
      </c>
      <c r="D112" s="1"/>
      <c r="E112" s="1">
        <v>584</v>
      </c>
      <c r="F112" t="s">
        <v>47</v>
      </c>
      <c r="G112">
        <v>150</v>
      </c>
      <c r="H112">
        <v>0</v>
      </c>
      <c r="I112">
        <v>0</v>
      </c>
      <c r="J112">
        <v>298</v>
      </c>
      <c r="K112">
        <v>4.9970490023969996</v>
      </c>
      <c r="L112">
        <v>5.7742829903736102E-2</v>
      </c>
      <c r="M112">
        <v>3.9396246791697398E-2</v>
      </c>
      <c r="N112">
        <v>4405.7078385416598</v>
      </c>
      <c r="O112">
        <v>17.207363311313301</v>
      </c>
      <c r="P112">
        <v>0.29040178393348498</v>
      </c>
      <c r="Q112">
        <v>0.29040178393348498</v>
      </c>
      <c r="R112">
        <v>0.79762828741019598</v>
      </c>
    </row>
    <row r="113" spans="3:18" x14ac:dyDescent="0.25">
      <c r="C113" s="1" t="s">
        <v>154</v>
      </c>
      <c r="D113" s="1"/>
      <c r="E113" s="1">
        <v>584</v>
      </c>
      <c r="F113" t="s">
        <v>155</v>
      </c>
      <c r="G113">
        <v>500</v>
      </c>
      <c r="H113">
        <v>0</v>
      </c>
      <c r="I113">
        <v>0</v>
      </c>
      <c r="J113">
        <v>998</v>
      </c>
      <c r="K113">
        <v>1.45542504271821</v>
      </c>
      <c r="L113">
        <v>2.1778515344896599E-2</v>
      </c>
      <c r="M113">
        <v>1.7227225642615401E-2</v>
      </c>
      <c r="N113">
        <v>1440.1862423095699</v>
      </c>
      <c r="O113">
        <v>21.734958314206899</v>
      </c>
      <c r="P113">
        <v>6.6962403225171496E-2</v>
      </c>
      <c r="Q113">
        <v>6.6962403225171593E-2</v>
      </c>
      <c r="R113">
        <v>0.79663380547039098</v>
      </c>
    </row>
    <row r="114" spans="3:18" x14ac:dyDescent="0.25">
      <c r="C114" s="1" t="s">
        <v>154</v>
      </c>
      <c r="D114" s="1"/>
      <c r="E114" s="1">
        <v>584</v>
      </c>
      <c r="F114" t="s">
        <v>156</v>
      </c>
      <c r="G114">
        <v>500</v>
      </c>
      <c r="H114">
        <v>0</v>
      </c>
      <c r="I114">
        <v>0</v>
      </c>
      <c r="J114">
        <v>998</v>
      </c>
      <c r="K114">
        <v>0.37407391325314199</v>
      </c>
      <c r="L114">
        <v>4.9250757977012401E-2</v>
      </c>
      <c r="M114">
        <v>4.2214703159546098E-2</v>
      </c>
      <c r="N114">
        <v>1938.5414339599599</v>
      </c>
      <c r="O114">
        <v>49.1522564610584</v>
      </c>
      <c r="P114">
        <v>7.6105135386715598E-3</v>
      </c>
      <c r="Q114">
        <v>7.6105135386715702E-3</v>
      </c>
      <c r="R114">
        <v>0.89912959637989798</v>
      </c>
    </row>
    <row r="115" spans="3:18" x14ac:dyDescent="0.25">
      <c r="C115" s="1" t="s">
        <v>154</v>
      </c>
      <c r="D115" s="1"/>
      <c r="E115" s="1">
        <v>584</v>
      </c>
      <c r="F115" t="s">
        <v>157</v>
      </c>
      <c r="G115">
        <v>498</v>
      </c>
      <c r="H115">
        <v>2</v>
      </c>
      <c r="I115">
        <v>1</v>
      </c>
      <c r="J115">
        <v>998</v>
      </c>
      <c r="K115">
        <v>1.54471105495842</v>
      </c>
      <c r="L115">
        <v>4.8472059224611903E-2</v>
      </c>
      <c r="M115">
        <v>3.3058145233709299E-2</v>
      </c>
      <c r="N115">
        <v>1629.43442495568</v>
      </c>
      <c r="O115">
        <v>48.509106387667302</v>
      </c>
      <c r="P115">
        <v>3.1843733475806602E-2</v>
      </c>
      <c r="Q115">
        <v>3.1931935491387398E-2</v>
      </c>
      <c r="R115">
        <v>0.783121057606743</v>
      </c>
    </row>
    <row r="116" spans="3:18" x14ac:dyDescent="0.25">
      <c r="C116" s="1" t="s">
        <v>154</v>
      </c>
      <c r="D116" s="1"/>
      <c r="E116" s="1">
        <v>584</v>
      </c>
      <c r="F116" t="s">
        <v>158</v>
      </c>
      <c r="G116">
        <v>500</v>
      </c>
      <c r="H116">
        <v>0</v>
      </c>
      <c r="I116">
        <v>0</v>
      </c>
      <c r="J116">
        <v>998</v>
      </c>
      <c r="K116">
        <v>9.4268455715364592</v>
      </c>
      <c r="L116">
        <v>7.3757443831680203E-2</v>
      </c>
      <c r="M116">
        <v>5.9046637424452597E-2</v>
      </c>
      <c r="N116">
        <v>1420.15049084472</v>
      </c>
      <c r="O116">
        <v>73.609928944016801</v>
      </c>
      <c r="P116">
        <v>0.128064864438409</v>
      </c>
      <c r="Q116">
        <v>0.128064864438409</v>
      </c>
      <c r="R116">
        <v>0.83856887927961099</v>
      </c>
    </row>
    <row r="117" spans="3:18" x14ac:dyDescent="0.25">
      <c r="C117" s="1" t="s">
        <v>154</v>
      </c>
      <c r="D117" s="1"/>
      <c r="E117" s="1">
        <v>584</v>
      </c>
      <c r="F117" t="s">
        <v>159</v>
      </c>
      <c r="G117">
        <v>169</v>
      </c>
      <c r="H117">
        <v>0</v>
      </c>
      <c r="I117">
        <v>0</v>
      </c>
      <c r="J117">
        <v>336</v>
      </c>
      <c r="K117">
        <v>2.8495680783433701</v>
      </c>
      <c r="L117">
        <v>6.5886118563161705E-2</v>
      </c>
      <c r="M117">
        <v>4.77129886482218E-2</v>
      </c>
      <c r="N117">
        <v>1256.90895613269</v>
      </c>
      <c r="O117">
        <v>22.137735837222301</v>
      </c>
      <c r="P117">
        <v>0.12871994224233599</v>
      </c>
      <c r="Q117">
        <v>0.12871994224233599</v>
      </c>
      <c r="R117">
        <v>0.88969353326877898</v>
      </c>
    </row>
    <row r="118" spans="3:18" x14ac:dyDescent="0.25">
      <c r="C118" s="1" t="s">
        <v>154</v>
      </c>
      <c r="D118" s="1"/>
      <c r="E118" s="1">
        <v>584</v>
      </c>
      <c r="F118" t="s">
        <v>160</v>
      </c>
      <c r="G118">
        <v>384</v>
      </c>
      <c r="H118">
        <v>3</v>
      </c>
      <c r="I118">
        <v>2</v>
      </c>
      <c r="J118">
        <v>774</v>
      </c>
      <c r="K118">
        <v>3.9830173503582098</v>
      </c>
      <c r="L118">
        <v>0.100960849090448</v>
      </c>
      <c r="M118">
        <v>7.8008366757733705E-2</v>
      </c>
      <c r="N118">
        <v>1409.94157965977</v>
      </c>
      <c r="O118">
        <v>78.104415679687605</v>
      </c>
      <c r="P118">
        <v>5.0996058490378901E-2</v>
      </c>
      <c r="Q118">
        <v>5.0970423633369399E-2</v>
      </c>
      <c r="R118">
        <v>0.911975771131735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5AE0-6CDA-4414-9D92-40F42C943E2B}">
  <dimension ref="A1:L53"/>
  <sheetViews>
    <sheetView workbookViewId="0">
      <selection activeCell="D12" sqref="D12"/>
    </sheetView>
  </sheetViews>
  <sheetFormatPr defaultRowHeight="15" x14ac:dyDescent="0.25"/>
  <cols>
    <col min="1" max="1" width="7.85546875" style="1" bestFit="1" customWidth="1"/>
    <col min="2" max="2" width="7.85546875" style="3" bestFit="1" customWidth="1"/>
    <col min="3" max="3" width="15.7109375" style="1" bestFit="1" customWidth="1"/>
    <col min="4" max="4" width="13.140625" style="1" bestFit="1" customWidth="1"/>
    <col min="5" max="5" width="16.7109375" style="1" bestFit="1" customWidth="1"/>
    <col min="6" max="6" width="21.140625" style="1" bestFit="1" customWidth="1"/>
    <col min="7" max="7" width="17.42578125" style="1" bestFit="1" customWidth="1"/>
    <col min="9" max="9" width="16.28515625" bestFit="1" customWidth="1"/>
    <col min="10" max="10" width="11.85546875" bestFit="1" customWidth="1"/>
    <col min="11" max="11" width="15.85546875" bestFit="1" customWidth="1"/>
    <col min="12" max="12" width="10.85546875" bestFit="1" customWidth="1"/>
  </cols>
  <sheetData>
    <row r="1" spans="1:12" ht="15.75" thickBot="1" x14ac:dyDescent="0.3">
      <c r="A1" s="5" t="s">
        <v>0</v>
      </c>
      <c r="B1" s="5" t="s">
        <v>161</v>
      </c>
      <c r="C1" s="5" t="s">
        <v>162</v>
      </c>
      <c r="D1" s="5" t="s">
        <v>163</v>
      </c>
      <c r="E1" s="5" t="s">
        <v>164</v>
      </c>
      <c r="F1" s="5" t="s">
        <v>165</v>
      </c>
      <c r="G1" s="5" t="s">
        <v>166</v>
      </c>
      <c r="H1" s="8"/>
      <c r="I1" s="8" t="s">
        <v>167</v>
      </c>
      <c r="J1" s="8" t="s">
        <v>168</v>
      </c>
      <c r="K1" s="8" t="s">
        <v>169</v>
      </c>
      <c r="L1" s="8" t="s">
        <v>170</v>
      </c>
    </row>
    <row r="2" spans="1:12" x14ac:dyDescent="0.25">
      <c r="A2" s="1" t="s">
        <v>73</v>
      </c>
      <c r="B2" s="1" t="s">
        <v>171</v>
      </c>
      <c r="C2" s="1">
        <v>0</v>
      </c>
      <c r="D2" s="1">
        <v>4</v>
      </c>
      <c r="E2" s="1">
        <v>2.38</v>
      </c>
      <c r="F2" s="1">
        <v>33</v>
      </c>
      <c r="G2" s="1">
        <v>1.08</v>
      </c>
      <c r="I2" s="10">
        <v>0</v>
      </c>
      <c r="J2">
        <v>26</v>
      </c>
      <c r="K2" s="3">
        <f>AVERAGE(G2:G27)</f>
        <v>1.4880769230769233</v>
      </c>
      <c r="L2" s="3">
        <f>_xlfn.STDEV.P(G2:G27)</f>
        <v>0.3916338481361345</v>
      </c>
    </row>
    <row r="3" spans="1:12" x14ac:dyDescent="0.25">
      <c r="A3" s="1" t="s">
        <v>73</v>
      </c>
      <c r="B3" s="1" t="s">
        <v>171</v>
      </c>
      <c r="C3" s="1">
        <v>0</v>
      </c>
      <c r="D3" s="1">
        <v>4</v>
      </c>
      <c r="E3" s="1">
        <v>4.03</v>
      </c>
      <c r="F3" s="1">
        <v>58</v>
      </c>
      <c r="G3" s="1">
        <v>1.04</v>
      </c>
      <c r="I3" s="10">
        <v>1E-4</v>
      </c>
      <c r="J3">
        <v>8</v>
      </c>
      <c r="K3" s="3">
        <f>AVERAGE(G28:G35)</f>
        <v>1.3387500000000001</v>
      </c>
      <c r="L3" s="3">
        <f>_xlfn.STDEV.P(G28:G35)</f>
        <v>0.39126198064723788</v>
      </c>
    </row>
    <row r="4" spans="1:12" x14ac:dyDescent="0.25">
      <c r="A4" s="1" t="s">
        <v>73</v>
      </c>
      <c r="B4" s="1" t="s">
        <v>171</v>
      </c>
      <c r="C4" s="1">
        <v>0</v>
      </c>
      <c r="D4" s="1">
        <v>4</v>
      </c>
      <c r="E4" s="1">
        <v>2.84</v>
      </c>
      <c r="F4" s="1">
        <v>22</v>
      </c>
      <c r="G4" s="1">
        <v>1.94</v>
      </c>
      <c r="I4" s="10">
        <v>1E-3</v>
      </c>
      <c r="J4">
        <v>12</v>
      </c>
      <c r="K4" s="3">
        <f>AVERAGE(G36:G47)</f>
        <v>0.78166666666666673</v>
      </c>
      <c r="L4" s="3">
        <f>_xlfn.STDEV.P(G36:G47)</f>
        <v>0.39216988948951997</v>
      </c>
    </row>
    <row r="5" spans="1:12" x14ac:dyDescent="0.25">
      <c r="A5" s="1" t="s">
        <v>73</v>
      </c>
      <c r="B5" s="1" t="s">
        <v>171</v>
      </c>
      <c r="C5" s="1">
        <v>0</v>
      </c>
      <c r="D5" s="1">
        <v>4</v>
      </c>
      <c r="E5" s="1">
        <v>2.2000000000000002</v>
      </c>
      <c r="F5" s="1">
        <v>32</v>
      </c>
      <c r="G5" s="1">
        <v>1.03</v>
      </c>
      <c r="I5" s="10">
        <v>0.01</v>
      </c>
      <c r="J5">
        <v>6</v>
      </c>
      <c r="K5" s="3">
        <f>AVERAGE(G48:G53)</f>
        <v>0.41333333333333333</v>
      </c>
      <c r="L5" s="3">
        <f>_xlfn.STDEV.P(G48:G53)</f>
        <v>0.18354533197248263</v>
      </c>
    </row>
    <row r="6" spans="1:12" x14ac:dyDescent="0.25">
      <c r="A6" s="1" t="s">
        <v>73</v>
      </c>
      <c r="B6" s="1" t="s">
        <v>171</v>
      </c>
      <c r="C6" s="1">
        <v>0</v>
      </c>
      <c r="D6" s="1">
        <v>4</v>
      </c>
      <c r="E6" s="1">
        <v>2.29</v>
      </c>
      <c r="F6" s="1">
        <v>31</v>
      </c>
      <c r="G6" s="1">
        <v>1.1100000000000001</v>
      </c>
    </row>
    <row r="7" spans="1:12" x14ac:dyDescent="0.25">
      <c r="A7" s="1" t="s">
        <v>73</v>
      </c>
      <c r="B7" s="1" t="s">
        <v>171</v>
      </c>
      <c r="C7" s="1">
        <v>0</v>
      </c>
      <c r="D7" s="1">
        <v>4</v>
      </c>
      <c r="E7" s="1">
        <v>2.2000000000000002</v>
      </c>
      <c r="F7" s="1">
        <v>30</v>
      </c>
      <c r="G7" s="1">
        <v>1.1000000000000001</v>
      </c>
    </row>
    <row r="8" spans="1:12" x14ac:dyDescent="0.25">
      <c r="A8" s="1" t="s">
        <v>73</v>
      </c>
      <c r="B8" s="1" t="s">
        <v>171</v>
      </c>
      <c r="C8" s="1">
        <v>0</v>
      </c>
      <c r="D8" s="1">
        <v>4</v>
      </c>
      <c r="E8" s="1">
        <v>3.93</v>
      </c>
      <c r="F8" s="1">
        <v>31</v>
      </c>
      <c r="G8" s="1">
        <v>1.9</v>
      </c>
    </row>
    <row r="9" spans="1:12" x14ac:dyDescent="0.25">
      <c r="A9" s="1" t="s">
        <v>73</v>
      </c>
      <c r="B9" s="1" t="s">
        <v>171</v>
      </c>
      <c r="C9" s="1">
        <v>0</v>
      </c>
      <c r="D9" s="1">
        <v>4</v>
      </c>
      <c r="E9" s="1">
        <v>3.57</v>
      </c>
      <c r="F9" s="1">
        <v>46</v>
      </c>
      <c r="G9" s="1">
        <v>1.1599999999999999</v>
      </c>
    </row>
    <row r="10" spans="1:12" x14ac:dyDescent="0.25">
      <c r="A10" s="1" t="s">
        <v>73</v>
      </c>
      <c r="B10" s="1" t="s">
        <v>171</v>
      </c>
      <c r="C10" s="1">
        <v>0</v>
      </c>
      <c r="D10" s="1">
        <v>4</v>
      </c>
      <c r="E10" s="1">
        <v>2.29</v>
      </c>
      <c r="F10" s="1">
        <v>31</v>
      </c>
      <c r="G10" s="1">
        <v>1.1100000000000001</v>
      </c>
    </row>
    <row r="11" spans="1:12" x14ac:dyDescent="0.25">
      <c r="A11" s="1" t="s">
        <v>73</v>
      </c>
      <c r="B11" s="1" t="s">
        <v>171</v>
      </c>
      <c r="C11" s="1">
        <v>0</v>
      </c>
      <c r="D11" s="1">
        <v>4</v>
      </c>
      <c r="E11" s="1">
        <v>4.3899999999999997</v>
      </c>
      <c r="F11" s="1">
        <v>29</v>
      </c>
      <c r="G11" s="1">
        <v>2.27</v>
      </c>
    </row>
    <row r="12" spans="1:12" x14ac:dyDescent="0.25">
      <c r="A12" s="1" t="s">
        <v>73</v>
      </c>
      <c r="B12" s="1" t="s">
        <v>171</v>
      </c>
      <c r="C12" s="1">
        <v>0</v>
      </c>
      <c r="D12" s="1">
        <v>4</v>
      </c>
      <c r="E12" s="1">
        <v>4.12</v>
      </c>
      <c r="F12" s="1">
        <v>48</v>
      </c>
      <c r="G12" s="1">
        <v>1.29</v>
      </c>
    </row>
    <row r="13" spans="1:12" x14ac:dyDescent="0.25">
      <c r="A13" s="1" t="s">
        <v>73</v>
      </c>
      <c r="B13" s="1" t="s">
        <v>171</v>
      </c>
      <c r="C13" s="1">
        <v>0</v>
      </c>
      <c r="D13" s="1">
        <v>4</v>
      </c>
      <c r="E13" s="1">
        <v>3.02</v>
      </c>
      <c r="F13" s="1">
        <v>22</v>
      </c>
      <c r="G13" s="1">
        <v>2.06</v>
      </c>
    </row>
    <row r="14" spans="1:12" x14ac:dyDescent="0.25">
      <c r="A14" s="1" t="s">
        <v>73</v>
      </c>
      <c r="B14" s="1" t="s">
        <v>171</v>
      </c>
      <c r="C14" s="1">
        <v>0</v>
      </c>
      <c r="D14" s="1">
        <v>4</v>
      </c>
      <c r="E14" s="1">
        <v>4.57</v>
      </c>
      <c r="F14" s="1">
        <v>45</v>
      </c>
      <c r="G14" s="1">
        <v>1.52</v>
      </c>
    </row>
    <row r="15" spans="1:12" x14ac:dyDescent="0.25">
      <c r="A15" s="1" t="s">
        <v>73</v>
      </c>
      <c r="B15" s="1" t="s">
        <v>171</v>
      </c>
      <c r="C15" s="1">
        <v>0</v>
      </c>
      <c r="D15" s="1">
        <v>4</v>
      </c>
      <c r="E15" s="1">
        <v>3.57</v>
      </c>
      <c r="F15" s="1">
        <v>24</v>
      </c>
      <c r="G15" s="1">
        <v>2.23</v>
      </c>
    </row>
    <row r="16" spans="1:12" x14ac:dyDescent="0.25">
      <c r="A16" s="1" t="s">
        <v>73</v>
      </c>
      <c r="B16" s="1" t="s">
        <v>171</v>
      </c>
      <c r="C16" s="1">
        <v>0</v>
      </c>
      <c r="D16" s="1">
        <v>4</v>
      </c>
      <c r="E16" s="1">
        <v>3.93</v>
      </c>
      <c r="F16" s="1">
        <v>41</v>
      </c>
      <c r="G16" s="1">
        <v>1.44</v>
      </c>
    </row>
    <row r="17" spans="1:7" x14ac:dyDescent="0.25">
      <c r="A17" s="1" t="s">
        <v>73</v>
      </c>
      <c r="B17" s="1" t="s">
        <v>171</v>
      </c>
      <c r="C17" s="1">
        <v>0</v>
      </c>
      <c r="D17" s="1">
        <v>4</v>
      </c>
      <c r="E17" s="1">
        <v>1.46</v>
      </c>
      <c r="F17" s="1">
        <v>18</v>
      </c>
      <c r="G17" s="1">
        <v>1.22</v>
      </c>
    </row>
    <row r="18" spans="1:7" x14ac:dyDescent="0.25">
      <c r="A18" s="1" t="s">
        <v>73</v>
      </c>
      <c r="B18" s="1" t="s">
        <v>171</v>
      </c>
      <c r="C18" s="1">
        <v>0</v>
      </c>
      <c r="D18" s="1">
        <v>4</v>
      </c>
      <c r="E18" s="1">
        <v>1.65</v>
      </c>
      <c r="F18" s="1">
        <v>21</v>
      </c>
      <c r="G18" s="1">
        <v>1.18</v>
      </c>
    </row>
    <row r="19" spans="1:7" x14ac:dyDescent="0.25">
      <c r="A19" s="1" t="s">
        <v>73</v>
      </c>
      <c r="B19" s="1" t="s">
        <v>171</v>
      </c>
      <c r="C19" s="1">
        <v>0</v>
      </c>
      <c r="D19" s="1">
        <v>4</v>
      </c>
      <c r="E19" s="1">
        <v>1.46</v>
      </c>
      <c r="F19" s="1">
        <v>18</v>
      </c>
      <c r="G19" s="1">
        <v>1.22</v>
      </c>
    </row>
    <row r="20" spans="1:7" x14ac:dyDescent="0.25">
      <c r="A20" s="1" t="s">
        <v>73</v>
      </c>
      <c r="B20" s="1" t="s">
        <v>171</v>
      </c>
      <c r="C20" s="1">
        <v>0</v>
      </c>
      <c r="D20" s="1">
        <v>4</v>
      </c>
      <c r="E20" s="1">
        <v>2.74</v>
      </c>
      <c r="F20" s="1">
        <v>31</v>
      </c>
      <c r="G20" s="1">
        <v>1.33</v>
      </c>
    </row>
    <row r="21" spans="1:7" x14ac:dyDescent="0.25">
      <c r="A21" s="1" t="s">
        <v>73</v>
      </c>
      <c r="B21" s="1" t="s">
        <v>171</v>
      </c>
      <c r="C21" s="1">
        <v>0</v>
      </c>
      <c r="D21" s="1">
        <v>4</v>
      </c>
      <c r="E21" s="1">
        <v>5.03</v>
      </c>
      <c r="F21" s="1">
        <v>48</v>
      </c>
      <c r="G21" s="1">
        <v>1.57</v>
      </c>
    </row>
    <row r="22" spans="1:7" x14ac:dyDescent="0.25">
      <c r="A22" s="1" t="s">
        <v>73</v>
      </c>
      <c r="B22" s="1" t="s">
        <v>171</v>
      </c>
      <c r="C22" s="1">
        <v>0</v>
      </c>
      <c r="D22" s="1">
        <v>4</v>
      </c>
      <c r="E22" s="1">
        <v>2.38</v>
      </c>
      <c r="F22" s="1">
        <v>21</v>
      </c>
      <c r="G22" s="1">
        <v>1.7</v>
      </c>
    </row>
    <row r="23" spans="1:7" x14ac:dyDescent="0.25">
      <c r="A23" s="1" t="s">
        <v>73</v>
      </c>
      <c r="B23" s="1" t="s">
        <v>172</v>
      </c>
      <c r="C23" s="1">
        <v>0</v>
      </c>
      <c r="D23" s="1">
        <v>4</v>
      </c>
      <c r="E23" s="1">
        <v>1.37</v>
      </c>
      <c r="F23" s="1">
        <v>19</v>
      </c>
      <c r="G23" s="1">
        <v>1.08</v>
      </c>
    </row>
    <row r="24" spans="1:7" x14ac:dyDescent="0.25">
      <c r="A24" s="1" t="s">
        <v>73</v>
      </c>
      <c r="B24" s="1" t="s">
        <v>172</v>
      </c>
      <c r="C24" s="1">
        <v>0</v>
      </c>
      <c r="D24" s="1">
        <v>4</v>
      </c>
      <c r="E24" s="1">
        <v>2.93</v>
      </c>
      <c r="F24" s="1">
        <v>21</v>
      </c>
      <c r="G24" s="1">
        <v>2.09</v>
      </c>
    </row>
    <row r="25" spans="1:7" x14ac:dyDescent="0.25">
      <c r="A25" s="1" t="s">
        <v>73</v>
      </c>
      <c r="B25" s="1" t="s">
        <v>172</v>
      </c>
      <c r="C25" s="1">
        <v>0</v>
      </c>
      <c r="D25" s="1">
        <v>4</v>
      </c>
      <c r="E25" s="1">
        <v>5.31</v>
      </c>
      <c r="F25" s="1">
        <v>49</v>
      </c>
      <c r="G25" s="1">
        <v>1.63</v>
      </c>
    </row>
    <row r="26" spans="1:7" x14ac:dyDescent="0.25">
      <c r="A26" s="1" t="s">
        <v>73</v>
      </c>
      <c r="B26" s="1" t="s">
        <v>172</v>
      </c>
      <c r="C26" s="1">
        <v>0</v>
      </c>
      <c r="D26" s="1">
        <v>4</v>
      </c>
      <c r="E26" s="1">
        <v>3.57</v>
      </c>
      <c r="F26" s="1">
        <v>33</v>
      </c>
      <c r="G26" s="1">
        <v>1.62</v>
      </c>
    </row>
    <row r="27" spans="1:7" x14ac:dyDescent="0.25">
      <c r="A27" s="1" t="s">
        <v>73</v>
      </c>
      <c r="B27" s="1" t="s">
        <v>172</v>
      </c>
      <c r="C27" s="1">
        <v>0</v>
      </c>
      <c r="D27" s="1">
        <v>4</v>
      </c>
      <c r="E27" s="1">
        <v>4.4800000000000004</v>
      </c>
      <c r="F27" s="1">
        <v>38</v>
      </c>
      <c r="G27" s="1">
        <v>1.77</v>
      </c>
    </row>
    <row r="28" spans="1:7" x14ac:dyDescent="0.25">
      <c r="A28" s="1" t="s">
        <v>73</v>
      </c>
      <c r="B28" s="1" t="s">
        <v>173</v>
      </c>
      <c r="C28" s="1">
        <v>1E-4</v>
      </c>
      <c r="D28" s="1">
        <v>2</v>
      </c>
      <c r="E28" s="1">
        <v>3.02</v>
      </c>
      <c r="F28" s="1">
        <v>61</v>
      </c>
      <c r="G28" s="1">
        <v>1.49</v>
      </c>
    </row>
    <row r="29" spans="1:7" x14ac:dyDescent="0.25">
      <c r="A29" s="1" t="s">
        <v>73</v>
      </c>
      <c r="B29" s="1" t="s">
        <v>173</v>
      </c>
      <c r="C29" s="1">
        <v>1E-4</v>
      </c>
      <c r="D29" s="1">
        <v>2</v>
      </c>
      <c r="E29" s="1">
        <v>2.0099999999999998</v>
      </c>
      <c r="F29" s="1">
        <v>48</v>
      </c>
      <c r="G29" s="1">
        <v>1.26</v>
      </c>
    </row>
    <row r="30" spans="1:7" x14ac:dyDescent="0.25">
      <c r="A30" s="1" t="s">
        <v>73</v>
      </c>
      <c r="B30" s="1" t="s">
        <v>174</v>
      </c>
      <c r="C30" s="1">
        <v>1E-4</v>
      </c>
      <c r="D30" s="1">
        <v>4</v>
      </c>
      <c r="E30" s="1">
        <v>6.31</v>
      </c>
      <c r="F30" s="1">
        <v>100</v>
      </c>
      <c r="G30" s="1">
        <v>0.95</v>
      </c>
    </row>
    <row r="31" spans="1:7" x14ac:dyDescent="0.25">
      <c r="A31" s="1" t="s">
        <v>73</v>
      </c>
      <c r="B31" s="1" t="s">
        <v>174</v>
      </c>
      <c r="C31" s="1">
        <v>1E-4</v>
      </c>
      <c r="D31" s="1">
        <v>4</v>
      </c>
      <c r="E31" s="1">
        <v>2.38</v>
      </c>
      <c r="F31" s="1">
        <v>46</v>
      </c>
      <c r="G31" s="1">
        <v>0.78</v>
      </c>
    </row>
    <row r="32" spans="1:7" x14ac:dyDescent="0.25">
      <c r="A32" s="1" t="s">
        <v>73</v>
      </c>
      <c r="B32" s="1" t="s">
        <v>174</v>
      </c>
      <c r="C32" s="1">
        <v>1E-4</v>
      </c>
      <c r="D32" s="1">
        <v>4</v>
      </c>
      <c r="E32" s="1">
        <v>2.74</v>
      </c>
      <c r="F32" s="1">
        <v>25</v>
      </c>
      <c r="G32" s="1">
        <v>1.64</v>
      </c>
    </row>
    <row r="33" spans="1:7" x14ac:dyDescent="0.25">
      <c r="A33" s="1" t="s">
        <v>73</v>
      </c>
      <c r="B33" s="1" t="s">
        <v>174</v>
      </c>
      <c r="C33" s="1">
        <v>1E-4</v>
      </c>
      <c r="D33" s="1">
        <v>4</v>
      </c>
      <c r="E33" s="1">
        <v>3.93</v>
      </c>
      <c r="F33" s="1">
        <v>57</v>
      </c>
      <c r="G33" s="1">
        <v>1.03</v>
      </c>
    </row>
    <row r="34" spans="1:7" x14ac:dyDescent="0.25">
      <c r="A34" s="1" t="s">
        <v>73</v>
      </c>
      <c r="B34" s="1" t="s">
        <v>174</v>
      </c>
      <c r="C34" s="1">
        <v>1E-4</v>
      </c>
      <c r="D34" s="1">
        <v>4</v>
      </c>
      <c r="E34" s="1">
        <v>4.12</v>
      </c>
      <c r="F34" s="1">
        <v>30</v>
      </c>
      <c r="G34" s="1">
        <v>2.06</v>
      </c>
    </row>
    <row r="35" spans="1:7" x14ac:dyDescent="0.25">
      <c r="A35" s="1" t="s">
        <v>73</v>
      </c>
      <c r="B35" s="1" t="s">
        <v>175</v>
      </c>
      <c r="C35" s="1">
        <v>1E-4</v>
      </c>
      <c r="D35" s="1">
        <v>4</v>
      </c>
      <c r="E35" s="1">
        <v>3.2</v>
      </c>
      <c r="F35" s="1">
        <v>32</v>
      </c>
      <c r="G35" s="1">
        <v>1.5</v>
      </c>
    </row>
    <row r="36" spans="1:7" x14ac:dyDescent="0.25">
      <c r="A36" s="1" t="s">
        <v>73</v>
      </c>
      <c r="B36" s="1" t="s">
        <v>176</v>
      </c>
      <c r="C36" s="1">
        <v>1E-3</v>
      </c>
      <c r="D36" s="1">
        <v>2</v>
      </c>
      <c r="E36" s="1">
        <v>1.83</v>
      </c>
      <c r="F36" s="1">
        <v>114</v>
      </c>
      <c r="G36" s="1">
        <v>0.48</v>
      </c>
    </row>
    <row r="37" spans="1:7" x14ac:dyDescent="0.25">
      <c r="A37" s="1" t="s">
        <v>73</v>
      </c>
      <c r="B37" s="1" t="s">
        <v>176</v>
      </c>
      <c r="C37" s="1">
        <v>1E-3</v>
      </c>
      <c r="D37" s="1">
        <v>2</v>
      </c>
      <c r="E37" s="1">
        <v>1.37</v>
      </c>
      <c r="F37" s="1">
        <v>81</v>
      </c>
      <c r="G37" s="1">
        <v>0.51</v>
      </c>
    </row>
    <row r="38" spans="1:7" x14ac:dyDescent="0.25">
      <c r="A38" s="1" t="s">
        <v>73</v>
      </c>
      <c r="B38" s="1" t="s">
        <v>176</v>
      </c>
      <c r="C38" s="1">
        <v>1E-3</v>
      </c>
      <c r="D38" s="1">
        <v>2</v>
      </c>
      <c r="E38" s="1">
        <v>2.56</v>
      </c>
      <c r="F38" s="1">
        <v>39</v>
      </c>
      <c r="G38" s="1">
        <v>1.97</v>
      </c>
    </row>
    <row r="39" spans="1:7" x14ac:dyDescent="0.25">
      <c r="A39" s="1" t="s">
        <v>73</v>
      </c>
      <c r="B39" s="1" t="s">
        <v>176</v>
      </c>
      <c r="C39" s="1">
        <v>1E-3</v>
      </c>
      <c r="D39" s="1">
        <v>2</v>
      </c>
      <c r="E39" s="1">
        <v>3.57</v>
      </c>
      <c r="F39" s="1">
        <v>112</v>
      </c>
      <c r="G39" s="1">
        <v>0.96</v>
      </c>
    </row>
    <row r="40" spans="1:7" x14ac:dyDescent="0.25">
      <c r="A40" s="1" t="s">
        <v>73</v>
      </c>
      <c r="B40" s="1" t="s">
        <v>176</v>
      </c>
      <c r="C40" s="1">
        <v>1E-3</v>
      </c>
      <c r="D40" s="1">
        <v>2</v>
      </c>
      <c r="E40" s="1">
        <v>2.38</v>
      </c>
      <c r="F40" s="1">
        <v>99</v>
      </c>
      <c r="G40" s="1">
        <v>0.72</v>
      </c>
    </row>
    <row r="41" spans="1:7" x14ac:dyDescent="0.25">
      <c r="A41" s="1" t="s">
        <v>73</v>
      </c>
      <c r="B41" s="1" t="s">
        <v>176</v>
      </c>
      <c r="C41" s="1">
        <v>1E-3</v>
      </c>
      <c r="D41" s="1">
        <v>2</v>
      </c>
      <c r="E41" s="1">
        <v>2.74</v>
      </c>
      <c r="F41" s="1">
        <v>107</v>
      </c>
      <c r="G41" s="1">
        <v>0.77</v>
      </c>
    </row>
    <row r="42" spans="1:7" x14ac:dyDescent="0.25">
      <c r="A42" s="1" t="s">
        <v>73</v>
      </c>
      <c r="B42" s="1" t="s">
        <v>177</v>
      </c>
      <c r="C42" s="1">
        <v>1E-3</v>
      </c>
      <c r="D42" s="1">
        <v>2</v>
      </c>
      <c r="E42" s="1">
        <v>1.65</v>
      </c>
      <c r="F42" s="1">
        <v>53</v>
      </c>
      <c r="G42" s="1">
        <v>0.93</v>
      </c>
    </row>
    <row r="43" spans="1:7" x14ac:dyDescent="0.25">
      <c r="A43" s="1" t="s">
        <v>73</v>
      </c>
      <c r="B43" s="1" t="s">
        <v>177</v>
      </c>
      <c r="C43" s="1">
        <v>1E-3</v>
      </c>
      <c r="D43" s="1">
        <v>2</v>
      </c>
      <c r="E43" s="1">
        <v>2.4700000000000002</v>
      </c>
      <c r="F43" s="1">
        <v>104</v>
      </c>
      <c r="G43" s="1">
        <v>0.71</v>
      </c>
    </row>
    <row r="44" spans="1:7" x14ac:dyDescent="0.25">
      <c r="A44" s="1" t="s">
        <v>73</v>
      </c>
      <c r="B44" s="1" t="s">
        <v>177</v>
      </c>
      <c r="C44" s="1">
        <v>1E-3</v>
      </c>
      <c r="D44" s="1">
        <v>2</v>
      </c>
      <c r="E44" s="1">
        <v>1.83</v>
      </c>
      <c r="F44" s="1">
        <v>97</v>
      </c>
      <c r="G44" s="1">
        <v>0.56999999999999995</v>
      </c>
    </row>
    <row r="45" spans="1:7" x14ac:dyDescent="0.25">
      <c r="A45" s="1" t="s">
        <v>73</v>
      </c>
      <c r="B45" s="1" t="s">
        <v>178</v>
      </c>
      <c r="C45" s="1">
        <v>1E-3</v>
      </c>
      <c r="D45" s="1">
        <v>5</v>
      </c>
      <c r="E45" s="1">
        <v>3.48</v>
      </c>
      <c r="F45" s="1">
        <v>62</v>
      </c>
      <c r="G45" s="1">
        <v>0.67</v>
      </c>
    </row>
    <row r="46" spans="1:7" x14ac:dyDescent="0.25">
      <c r="A46" s="1" t="s">
        <v>73</v>
      </c>
      <c r="B46" s="1" t="s">
        <v>178</v>
      </c>
      <c r="C46" s="1">
        <v>1E-3</v>
      </c>
      <c r="D46" s="1">
        <v>5</v>
      </c>
      <c r="E46" s="1">
        <v>2.38</v>
      </c>
      <c r="F46" s="1">
        <v>69</v>
      </c>
      <c r="G46" s="1">
        <v>0.41</v>
      </c>
    </row>
    <row r="47" spans="1:7" x14ac:dyDescent="0.25">
      <c r="A47" s="1" t="s">
        <v>73</v>
      </c>
      <c r="B47" s="1" t="s">
        <v>178</v>
      </c>
      <c r="C47" s="1">
        <v>1E-3</v>
      </c>
      <c r="D47" s="1">
        <v>5</v>
      </c>
      <c r="E47" s="1">
        <v>2.38</v>
      </c>
      <c r="F47" s="1">
        <v>42</v>
      </c>
      <c r="G47" s="1">
        <v>0.68</v>
      </c>
    </row>
    <row r="48" spans="1:7" x14ac:dyDescent="0.25">
      <c r="A48" s="1" t="s">
        <v>73</v>
      </c>
      <c r="B48" s="1" t="s">
        <v>179</v>
      </c>
      <c r="C48" s="1">
        <v>0.01</v>
      </c>
      <c r="D48" s="1">
        <v>2</v>
      </c>
      <c r="E48" s="1">
        <v>1.83</v>
      </c>
      <c r="F48" s="1">
        <v>85</v>
      </c>
      <c r="G48" s="1">
        <v>0.65</v>
      </c>
    </row>
    <row r="49" spans="1:7" x14ac:dyDescent="0.25">
      <c r="A49" s="1" t="s">
        <v>73</v>
      </c>
      <c r="B49" s="1" t="s">
        <v>179</v>
      </c>
      <c r="C49" s="1">
        <v>0.01</v>
      </c>
      <c r="D49" s="1">
        <v>2</v>
      </c>
      <c r="E49" s="1">
        <v>1.46</v>
      </c>
      <c r="F49" s="1">
        <v>93</v>
      </c>
      <c r="G49" s="1">
        <v>0.47</v>
      </c>
    </row>
    <row r="50" spans="1:7" x14ac:dyDescent="0.25">
      <c r="A50" s="1" t="s">
        <v>73</v>
      </c>
      <c r="B50" s="1" t="s">
        <v>180</v>
      </c>
      <c r="C50" s="1">
        <v>0.01</v>
      </c>
      <c r="D50" s="1">
        <v>2</v>
      </c>
      <c r="E50" s="1">
        <v>2.29</v>
      </c>
      <c r="F50" s="1">
        <v>158</v>
      </c>
      <c r="G50" s="1">
        <v>0.43</v>
      </c>
    </row>
    <row r="51" spans="1:7" x14ac:dyDescent="0.25">
      <c r="A51" s="1" t="s">
        <v>73</v>
      </c>
      <c r="B51" s="1" t="s">
        <v>180</v>
      </c>
      <c r="C51" s="1">
        <v>0.01</v>
      </c>
      <c r="D51" s="1">
        <v>2</v>
      </c>
      <c r="E51" s="1">
        <v>2.1</v>
      </c>
      <c r="F51" s="1">
        <v>108</v>
      </c>
      <c r="G51" s="1">
        <v>0.57999999999999996</v>
      </c>
    </row>
    <row r="52" spans="1:7" x14ac:dyDescent="0.25">
      <c r="A52" s="1" t="s">
        <v>73</v>
      </c>
      <c r="B52" s="1" t="s">
        <v>180</v>
      </c>
      <c r="C52" s="1">
        <v>0.01</v>
      </c>
      <c r="D52" s="1">
        <v>2</v>
      </c>
      <c r="E52" s="1">
        <v>0.64</v>
      </c>
      <c r="F52" s="1">
        <v>127</v>
      </c>
      <c r="G52" s="1">
        <v>0.15</v>
      </c>
    </row>
    <row r="53" spans="1:7" x14ac:dyDescent="0.25">
      <c r="A53" s="1" t="s">
        <v>73</v>
      </c>
      <c r="B53" s="1" t="s">
        <v>181</v>
      </c>
      <c r="C53" s="1">
        <v>0.01</v>
      </c>
      <c r="D53" s="1">
        <v>2</v>
      </c>
      <c r="E53" s="1">
        <v>1.1000000000000001</v>
      </c>
      <c r="F53" s="1">
        <v>167</v>
      </c>
      <c r="G53" s="1"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045C-E41C-4D1A-AA09-8ECD651D683B}">
  <dimension ref="A1:AC51"/>
  <sheetViews>
    <sheetView workbookViewId="0">
      <selection activeCell="F8" sqref="F8"/>
    </sheetView>
  </sheetViews>
  <sheetFormatPr defaultRowHeight="15" x14ac:dyDescent="0.25"/>
  <cols>
    <col min="1" max="1" width="10.28515625" style="1" bestFit="1" customWidth="1"/>
    <col min="2" max="2" width="8.7109375" style="1" bestFit="1" customWidth="1"/>
    <col min="3" max="3" width="12.85546875" style="1" bestFit="1" customWidth="1"/>
    <col min="4" max="4" width="9.28515625" style="1" bestFit="1" customWidth="1"/>
    <col min="5" max="5" width="15.140625" style="1" bestFit="1" customWidth="1"/>
    <col min="6" max="6" width="14.140625" style="1" bestFit="1" customWidth="1"/>
    <col min="7" max="7" width="15.140625" style="1" bestFit="1" customWidth="1"/>
    <col min="8" max="8" width="16.5703125" style="1" bestFit="1" customWidth="1"/>
    <col min="9" max="9" width="18" style="1" bestFit="1" customWidth="1"/>
    <col min="10" max="10" width="13.5703125" style="1" bestFit="1" customWidth="1"/>
    <col min="11" max="11" width="21.7109375" style="1" bestFit="1" customWidth="1"/>
    <col min="12" max="12" width="17.5703125" style="1" bestFit="1" customWidth="1"/>
    <col min="13" max="13" width="16.7109375" style="1" bestFit="1" customWidth="1"/>
    <col min="14" max="14" width="29" style="1" bestFit="1" customWidth="1"/>
    <col min="15" max="15" width="26.85546875" style="1" bestFit="1" customWidth="1"/>
    <col min="16" max="17" width="26.7109375" style="1" bestFit="1" customWidth="1"/>
    <col min="18" max="18" width="31.140625" style="1" bestFit="1" customWidth="1"/>
    <col min="19" max="19" width="29.28515625" style="1" bestFit="1" customWidth="1"/>
    <col min="20" max="20" width="29" style="1" bestFit="1" customWidth="1"/>
    <col min="21" max="21" width="32.5703125" style="1" bestFit="1" customWidth="1"/>
    <col min="22" max="22" width="29.140625" style="1" bestFit="1" customWidth="1"/>
    <col min="23" max="23" width="21" style="1" bestFit="1" customWidth="1"/>
    <col min="24" max="24" width="34" style="1" bestFit="1" customWidth="1"/>
    <col min="25" max="25" width="32.28515625" style="1" bestFit="1" customWidth="1"/>
    <col min="26" max="26" width="20.42578125" style="1" bestFit="1" customWidth="1"/>
    <col min="27" max="27" width="39" style="1" bestFit="1" customWidth="1"/>
    <col min="28" max="28" width="37" style="1" bestFit="1" customWidth="1"/>
    <col min="29" max="29" width="41.140625" style="1" bestFit="1" customWidth="1"/>
    <col min="30" max="16384" width="9.140625" style="1"/>
  </cols>
  <sheetData>
    <row r="1" spans="1:29" s="2" customFormat="1" x14ac:dyDescent="0.25">
      <c r="A1" s="2" t="s">
        <v>65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</row>
    <row r="2" spans="1:29" x14ac:dyDescent="0.25">
      <c r="A2" s="1">
        <v>0</v>
      </c>
      <c r="B2" s="1" t="s">
        <v>47</v>
      </c>
      <c r="C2" s="1">
        <v>0</v>
      </c>
      <c r="D2" s="1">
        <v>0</v>
      </c>
      <c r="E2" s="1">
        <v>33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640</v>
      </c>
      <c r="L2" s="1">
        <v>0</v>
      </c>
      <c r="M2" s="1">
        <v>640</v>
      </c>
      <c r="N2" s="1">
        <v>0.93521089374295296</v>
      </c>
      <c r="O2" s="1">
        <v>9.8090168986893307</v>
      </c>
      <c r="P2" s="1">
        <v>10.782798497885601</v>
      </c>
      <c r="Q2" s="1">
        <v>0</v>
      </c>
      <c r="R2" s="1">
        <v>5.1658093676030404E-3</v>
      </c>
      <c r="S2" s="1">
        <v>1.5272095269343E-2</v>
      </c>
      <c r="T2" s="11">
        <v>3.4870467956870499E-4</v>
      </c>
      <c r="U2" s="1">
        <v>4.5683644865539197E-3</v>
      </c>
      <c r="V2" s="1">
        <v>3.7922552154595998E-3</v>
      </c>
      <c r="W2" s="1">
        <v>5752.4904711174204</v>
      </c>
      <c r="X2" s="1">
        <v>3.3061179952659501</v>
      </c>
      <c r="Y2" s="1">
        <v>1.04660006296456</v>
      </c>
      <c r="Z2" s="1">
        <v>0.282872811884538</v>
      </c>
      <c r="AA2" s="1">
        <v>1.46126702147336E-3</v>
      </c>
      <c r="AB2" s="1">
        <v>0.282872811884538</v>
      </c>
      <c r="AC2" s="1">
        <v>8.13078436902539E-2</v>
      </c>
    </row>
    <row r="3" spans="1:29" x14ac:dyDescent="0.25">
      <c r="A3" s="1">
        <v>0</v>
      </c>
      <c r="B3" s="1" t="s">
        <v>48</v>
      </c>
      <c r="C3" s="1">
        <v>1</v>
      </c>
      <c r="D3" s="1">
        <v>1</v>
      </c>
      <c r="E3" s="1">
        <v>37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720</v>
      </c>
      <c r="L3" s="1">
        <v>0</v>
      </c>
      <c r="M3" s="1">
        <v>720</v>
      </c>
      <c r="N3" s="1">
        <v>4.1218462322368801</v>
      </c>
      <c r="O3" s="1">
        <v>58.608320262066997</v>
      </c>
      <c r="P3" s="1">
        <v>12.0634911013885</v>
      </c>
      <c r="Q3" s="1">
        <v>0</v>
      </c>
      <c r="R3" s="1">
        <v>1.34197369432979E-2</v>
      </c>
      <c r="S3" s="1">
        <v>4.3441645424565203E-2</v>
      </c>
      <c r="T3" s="1">
        <v>1.81747545232423E-3</v>
      </c>
      <c r="U3" s="1">
        <v>1.1673041545670899E-2</v>
      </c>
      <c r="V3" s="1">
        <v>9.2143886696182502E-3</v>
      </c>
      <c r="W3" s="1">
        <v>5960.4187605574298</v>
      </c>
      <c r="X3" s="1">
        <v>9.6622105991745393</v>
      </c>
      <c r="Y3" s="1">
        <v>4.2209750851797896</v>
      </c>
      <c r="Z3" s="1">
        <v>0.42659453444215101</v>
      </c>
      <c r="AA3" s="1">
        <v>5.7247864336623299E-3</v>
      </c>
      <c r="AB3" s="1">
        <v>0.42659453444215101</v>
      </c>
      <c r="AC3" s="1">
        <v>8.2774098416752706E-2</v>
      </c>
    </row>
    <row r="4" spans="1:29" x14ac:dyDescent="0.25">
      <c r="A4" s="1">
        <v>0</v>
      </c>
      <c r="B4" s="1" t="s">
        <v>49</v>
      </c>
      <c r="C4" s="1">
        <v>2</v>
      </c>
      <c r="D4" s="1">
        <v>2</v>
      </c>
      <c r="E4" s="1">
        <v>56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1100</v>
      </c>
      <c r="L4" s="1">
        <v>0</v>
      </c>
      <c r="M4" s="1">
        <v>1100</v>
      </c>
      <c r="N4" s="1">
        <v>3.8473026684209199</v>
      </c>
      <c r="O4" s="1">
        <v>105.42483280114</v>
      </c>
      <c r="P4" s="1">
        <v>12.079241321846</v>
      </c>
      <c r="Q4" s="1">
        <v>0</v>
      </c>
      <c r="R4" s="1">
        <v>1.50966505715206E-2</v>
      </c>
      <c r="S4" s="1">
        <v>4.2331796757992098E-2</v>
      </c>
      <c r="T4" s="1">
        <v>2.4366596047764302E-3</v>
      </c>
      <c r="U4" s="1">
        <v>1.3123288272545299E-2</v>
      </c>
      <c r="V4" s="1">
        <v>9.9041084351820796E-3</v>
      </c>
      <c r="W4" s="1">
        <v>5589.8562360490996</v>
      </c>
      <c r="X4" s="1">
        <v>16.6063156286727</v>
      </c>
      <c r="Y4" s="1">
        <v>4.8537110997244799</v>
      </c>
      <c r="Z4" s="1">
        <v>0.23167707723067099</v>
      </c>
      <c r="AA4" s="1">
        <v>3.4975478803826602E-3</v>
      </c>
      <c r="AB4" s="1">
        <v>0.23167707723067099</v>
      </c>
      <c r="AC4" s="1">
        <v>8.5622077708021702E-2</v>
      </c>
    </row>
    <row r="5" spans="1:29" x14ac:dyDescent="0.25">
      <c r="A5" s="1">
        <v>0</v>
      </c>
      <c r="B5" s="1" t="s">
        <v>50</v>
      </c>
      <c r="C5" s="1">
        <v>3</v>
      </c>
      <c r="D5" s="1">
        <v>3</v>
      </c>
      <c r="E5" s="1">
        <v>56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1100</v>
      </c>
      <c r="L5" s="1">
        <v>0</v>
      </c>
      <c r="M5" s="1">
        <v>1100</v>
      </c>
      <c r="N5" s="1">
        <v>3.3618048105134202</v>
      </c>
      <c r="O5" s="1">
        <v>35.326940538103699</v>
      </c>
      <c r="P5" s="1">
        <v>13.2431637440563</v>
      </c>
      <c r="Q5" s="1">
        <v>0</v>
      </c>
      <c r="R5" s="1">
        <v>9.1488804828170605E-3</v>
      </c>
      <c r="S5" s="1">
        <v>3.1102014840522399E-2</v>
      </c>
      <c r="T5" s="11">
        <v>3.45963998652917E-4</v>
      </c>
      <c r="U5" s="1">
        <v>7.9427558326556E-3</v>
      </c>
      <c r="V5" s="1">
        <v>6.9942714388845197E-3</v>
      </c>
      <c r="W5" s="1">
        <v>6322.3704659598197</v>
      </c>
      <c r="X5" s="1">
        <v>10.063768531098701</v>
      </c>
      <c r="Y5" s="1">
        <v>3.3618048105134202</v>
      </c>
      <c r="Z5" s="1">
        <v>0.33405029141169801</v>
      </c>
      <c r="AA5" s="1">
        <v>3.0561861913758399E-3</v>
      </c>
      <c r="AB5" s="1">
        <v>0.33405029141169801</v>
      </c>
      <c r="AC5" s="1">
        <v>8.1924385439904407E-2</v>
      </c>
    </row>
    <row r="6" spans="1:29" x14ac:dyDescent="0.25">
      <c r="A6" s="1">
        <v>0</v>
      </c>
      <c r="B6" s="1" t="s">
        <v>51</v>
      </c>
      <c r="C6" s="1">
        <v>5</v>
      </c>
      <c r="D6" s="1">
        <v>5</v>
      </c>
      <c r="E6" s="1">
        <v>13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240</v>
      </c>
      <c r="L6" s="1">
        <v>100</v>
      </c>
      <c r="M6" s="1">
        <v>340</v>
      </c>
      <c r="N6" s="1">
        <v>0.80301507896689694</v>
      </c>
      <c r="O6" s="1">
        <v>12.166746283125899</v>
      </c>
      <c r="P6" s="1">
        <v>9.2014642460178404</v>
      </c>
      <c r="Q6" s="1">
        <v>0</v>
      </c>
      <c r="R6" s="1">
        <v>1.33312387761883E-2</v>
      </c>
      <c r="S6" s="1">
        <v>2.6565236948467401E-2</v>
      </c>
      <c r="T6" s="1">
        <v>2.3084894408752599E-3</v>
      </c>
      <c r="U6" s="1">
        <v>1.36573271955728E-2</v>
      </c>
      <c r="V6" s="1">
        <v>8.9169531292954997E-3</v>
      </c>
      <c r="W6" s="1">
        <v>5473.9453125</v>
      </c>
      <c r="X6" s="1">
        <v>3.1994973062852101</v>
      </c>
      <c r="Y6" s="1">
        <v>0.80301507896689694</v>
      </c>
      <c r="Z6" s="1">
        <v>0.25098163933109902</v>
      </c>
      <c r="AA6" s="1">
        <v>3.3458961623620701E-3</v>
      </c>
      <c r="AB6" s="1">
        <v>0.25098163933109902</v>
      </c>
      <c r="AC6" s="1">
        <v>7.3399032278358298E-2</v>
      </c>
    </row>
    <row r="7" spans="1:29" x14ac:dyDescent="0.25">
      <c r="A7" s="1">
        <v>0</v>
      </c>
      <c r="B7" s="1" t="s">
        <v>52</v>
      </c>
      <c r="C7" s="1">
        <v>7</v>
      </c>
      <c r="D7" s="1">
        <v>7</v>
      </c>
      <c r="E7" s="1">
        <v>41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800</v>
      </c>
      <c r="L7" s="1">
        <v>300</v>
      </c>
      <c r="M7" s="1">
        <v>1100</v>
      </c>
      <c r="N7" s="1">
        <v>4.4770501816910198</v>
      </c>
      <c r="O7" s="1">
        <v>79.542580335445905</v>
      </c>
      <c r="P7" s="1">
        <v>9.7870361743811003</v>
      </c>
      <c r="Q7" s="1">
        <v>0</v>
      </c>
      <c r="R7" s="1">
        <v>1.1049118956351999E-2</v>
      </c>
      <c r="S7" s="1">
        <v>3.8275223847209598E-2</v>
      </c>
      <c r="T7" s="1">
        <v>2.8533888936546699E-3</v>
      </c>
      <c r="U7" s="1">
        <v>8.5530587766643202E-3</v>
      </c>
      <c r="V7" s="1">
        <v>8.9322239246794298E-3</v>
      </c>
      <c r="W7" s="1">
        <v>5440.8997713414601</v>
      </c>
      <c r="X7" s="1">
        <v>8.8392951650815998</v>
      </c>
      <c r="Y7" s="1">
        <v>4.5842004276417097</v>
      </c>
      <c r="Z7" s="1">
        <v>0.506494024475727</v>
      </c>
      <c r="AA7" s="1">
        <v>5.5963127271137702E-3</v>
      </c>
      <c r="AB7" s="1">
        <v>0.506494024475727</v>
      </c>
      <c r="AC7" s="1">
        <v>7.4577419850531096E-2</v>
      </c>
    </row>
    <row r="8" spans="1:29" x14ac:dyDescent="0.25">
      <c r="A8" s="1">
        <v>1E-4</v>
      </c>
      <c r="B8" s="1" t="s">
        <v>47</v>
      </c>
      <c r="C8" s="1">
        <v>0</v>
      </c>
      <c r="D8" s="1">
        <v>0</v>
      </c>
      <c r="E8" s="1">
        <v>12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220</v>
      </c>
      <c r="L8" s="1">
        <v>0</v>
      </c>
      <c r="M8" s="1">
        <v>220</v>
      </c>
      <c r="N8" s="1">
        <v>9.87023926499834E-2</v>
      </c>
      <c r="O8" s="1">
        <v>23.7783462223871</v>
      </c>
      <c r="P8" s="1">
        <v>5.4623537845044599</v>
      </c>
      <c r="Q8" s="1">
        <v>0</v>
      </c>
      <c r="R8" s="1">
        <v>2.69756212318008E-3</v>
      </c>
      <c r="S8" s="1">
        <v>6.2224615767359596E-3</v>
      </c>
      <c r="T8" s="11">
        <v>3.17570525673849E-4</v>
      </c>
      <c r="U8" s="1">
        <v>2.6156310697621902E-3</v>
      </c>
      <c r="V8" s="1">
        <v>1.9122225881518301E-3</v>
      </c>
      <c r="W8" s="1">
        <v>5439.0009765625</v>
      </c>
      <c r="X8" s="1">
        <v>0.59346366709961695</v>
      </c>
      <c r="Y8" s="1">
        <v>0.14096183926258499</v>
      </c>
      <c r="Z8" s="1">
        <v>0.16631581362404599</v>
      </c>
      <c r="AA8" s="11">
        <v>4.4864723931810601E-4</v>
      </c>
      <c r="AB8" s="1">
        <v>0.16631581362404599</v>
      </c>
      <c r="AC8" s="1">
        <v>9.2256081554214095E-2</v>
      </c>
    </row>
    <row r="9" spans="1:29" x14ac:dyDescent="0.25">
      <c r="A9" s="1">
        <v>1E-4</v>
      </c>
      <c r="B9" s="1" t="s">
        <v>48</v>
      </c>
      <c r="C9" s="1">
        <v>1</v>
      </c>
      <c r="D9" s="1">
        <v>1</v>
      </c>
      <c r="E9" s="1">
        <v>10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180</v>
      </c>
      <c r="L9" s="1">
        <v>0</v>
      </c>
      <c r="M9" s="1">
        <v>180</v>
      </c>
      <c r="N9" s="1">
        <v>1.5537039358621001</v>
      </c>
      <c r="O9" s="1">
        <v>6.99983105513091</v>
      </c>
      <c r="P9" s="1">
        <v>4.3264265875766297</v>
      </c>
      <c r="Q9" s="1">
        <v>0</v>
      </c>
      <c r="R9" s="1">
        <v>1.3935824114379399E-2</v>
      </c>
      <c r="S9" s="1">
        <v>2.9270235928667499E-2</v>
      </c>
      <c r="T9" s="1">
        <v>7.3396313287953704E-3</v>
      </c>
      <c r="U9" s="1">
        <v>1.2910285742499699E-2</v>
      </c>
      <c r="V9" s="1">
        <v>7.3280800125194697E-3</v>
      </c>
      <c r="W9" s="1">
        <v>5100.3970703124996</v>
      </c>
      <c r="X9" s="1">
        <v>2.5084483405882998</v>
      </c>
      <c r="Y9" s="1">
        <v>1.5537039358621001</v>
      </c>
      <c r="Z9" s="1">
        <v>0.61938845250355801</v>
      </c>
      <c r="AA9" s="1">
        <v>8.63168853256727E-3</v>
      </c>
      <c r="AB9" s="1">
        <v>0.61938845250355801</v>
      </c>
      <c r="AC9" s="1">
        <v>5.4006836988531502E-2</v>
      </c>
    </row>
    <row r="10" spans="1:29" x14ac:dyDescent="0.25">
      <c r="A10" s="1">
        <v>1E-4</v>
      </c>
      <c r="B10" s="1" t="s">
        <v>49</v>
      </c>
      <c r="C10" s="1">
        <v>3</v>
      </c>
      <c r="D10" s="1">
        <v>3</v>
      </c>
      <c r="E10" s="1">
        <v>10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180</v>
      </c>
      <c r="L10" s="1">
        <v>0</v>
      </c>
      <c r="M10" s="1">
        <v>180</v>
      </c>
      <c r="N10" s="1">
        <v>0.118210931422101</v>
      </c>
      <c r="O10" s="1">
        <v>37.623270625561197</v>
      </c>
      <c r="P10" s="1">
        <v>6.8493464844446104</v>
      </c>
      <c r="Q10" s="1">
        <v>0</v>
      </c>
      <c r="R10" s="1">
        <v>2.0766187981703199E-3</v>
      </c>
      <c r="S10" s="1">
        <v>4.34379158744083E-3</v>
      </c>
      <c r="T10" s="11">
        <v>5.0031567469804004E-4</v>
      </c>
      <c r="U10" s="1">
        <v>1.70402209622084E-3</v>
      </c>
      <c r="V10" s="1">
        <v>1.3503255857514099E-3</v>
      </c>
      <c r="W10" s="1">
        <v>4902.9787109375002</v>
      </c>
      <c r="X10" s="1">
        <v>0.37379138367065801</v>
      </c>
      <c r="Y10" s="1">
        <v>0.15905406929461099</v>
      </c>
      <c r="Z10" s="1">
        <v>0.31624841177787699</v>
      </c>
      <c r="AA10" s="11">
        <v>6.5672739678945E-4</v>
      </c>
      <c r="AB10" s="1">
        <v>0.31624841177787699</v>
      </c>
      <c r="AC10" s="1">
        <v>8.2118069117796094E-2</v>
      </c>
    </row>
    <row r="11" spans="1:29" x14ac:dyDescent="0.25">
      <c r="A11" s="1">
        <v>1E-4</v>
      </c>
      <c r="B11" s="1" t="s">
        <v>50</v>
      </c>
      <c r="C11" s="1">
        <v>3</v>
      </c>
      <c r="D11" s="1">
        <v>3</v>
      </c>
      <c r="E11" s="1">
        <v>18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340</v>
      </c>
      <c r="L11" s="1">
        <v>0</v>
      </c>
      <c r="M11" s="1">
        <v>340</v>
      </c>
      <c r="N11" s="1">
        <v>1.8654622156626901</v>
      </c>
      <c r="O11" s="1">
        <v>7.7670562860972501</v>
      </c>
      <c r="P11" s="1">
        <v>14.2553773472637</v>
      </c>
      <c r="Q11" s="1">
        <v>0</v>
      </c>
      <c r="R11" s="1">
        <v>1.55413317803732E-2</v>
      </c>
      <c r="S11" s="1">
        <v>3.6196548557635301E-2</v>
      </c>
      <c r="T11" s="1">
        <v>3.3221861644447599E-3</v>
      </c>
      <c r="U11" s="1">
        <v>1.5991984251754899E-2</v>
      </c>
      <c r="V11" s="1">
        <v>1.0259079530249401E-2</v>
      </c>
      <c r="W11" s="1">
        <v>5625.4135199652701</v>
      </c>
      <c r="X11" s="1">
        <v>5.2840528053268896</v>
      </c>
      <c r="Y11" s="1">
        <v>2.2186153463327498</v>
      </c>
      <c r="Z11" s="1">
        <v>0.35303625538755201</v>
      </c>
      <c r="AA11" s="1">
        <v>5.4866535754785097E-3</v>
      </c>
      <c r="AB11" s="1">
        <v>0.35303625538755201</v>
      </c>
      <c r="AC11" s="1">
        <v>7.1464656059106804E-2</v>
      </c>
    </row>
    <row r="12" spans="1:29" x14ac:dyDescent="0.25">
      <c r="A12" s="1">
        <v>1E-4</v>
      </c>
      <c r="B12" s="1" t="s">
        <v>51</v>
      </c>
      <c r="C12" s="1">
        <v>4</v>
      </c>
      <c r="D12" s="1">
        <v>4</v>
      </c>
      <c r="E12" s="1">
        <v>18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340</v>
      </c>
      <c r="L12" s="1">
        <v>0</v>
      </c>
      <c r="M12" s="1">
        <v>340</v>
      </c>
      <c r="N12" s="1">
        <v>6.0310701755433897E-2</v>
      </c>
      <c r="O12" s="1">
        <v>14.164804579297099</v>
      </c>
      <c r="P12" s="1">
        <v>8.98115840033857</v>
      </c>
      <c r="Q12" s="1">
        <v>0</v>
      </c>
      <c r="R12" s="1">
        <v>4.26373134246316E-3</v>
      </c>
      <c r="S12" s="1">
        <v>1.24570706449225E-2</v>
      </c>
      <c r="T12" s="1">
        <v>1.2180357871841201E-3</v>
      </c>
      <c r="U12" s="1">
        <v>3.3941256950483401E-3</v>
      </c>
      <c r="V12" s="1">
        <v>2.8205978469472599E-3</v>
      </c>
      <c r="W12" s="1">
        <v>6208.5139973958303</v>
      </c>
      <c r="X12" s="1">
        <v>1.4496686564374699</v>
      </c>
      <c r="Y12" s="1">
        <v>0.22583314610552899</v>
      </c>
      <c r="Z12" s="1">
        <v>4.1603094257170403E-2</v>
      </c>
      <c r="AA12" s="11">
        <v>1.7738441692774601E-4</v>
      </c>
      <c r="AB12" s="1">
        <v>4.1603094257170403E-2</v>
      </c>
      <c r="AC12" s="1">
        <v>0.106272667056489</v>
      </c>
    </row>
    <row r="13" spans="1:29" x14ac:dyDescent="0.25">
      <c r="A13" s="1">
        <v>1E-4</v>
      </c>
      <c r="B13" s="1" t="s">
        <v>52</v>
      </c>
      <c r="C13" s="1">
        <v>5</v>
      </c>
      <c r="D13" s="1">
        <v>5</v>
      </c>
      <c r="E13" s="1">
        <v>18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340</v>
      </c>
      <c r="L13" s="1">
        <v>0</v>
      </c>
      <c r="M13" s="1">
        <v>340</v>
      </c>
      <c r="N13" s="1">
        <v>0.14617766648067201</v>
      </c>
      <c r="O13" s="1">
        <v>32.905457688582899</v>
      </c>
      <c r="P13" s="1">
        <v>18.065027614587098</v>
      </c>
      <c r="Q13" s="1">
        <v>0</v>
      </c>
      <c r="R13" s="1">
        <v>1.0520681250538901E-2</v>
      </c>
      <c r="S13" s="1">
        <v>2.2117532709991099E-2</v>
      </c>
      <c r="T13" s="1">
        <v>2.4606772635442698E-3</v>
      </c>
      <c r="U13" s="1">
        <v>7.9234016648473196E-3</v>
      </c>
      <c r="V13" s="1">
        <v>6.37732591516734E-3</v>
      </c>
      <c r="W13" s="1">
        <v>5954.7446831597199</v>
      </c>
      <c r="X13" s="1">
        <v>3.5770316251832401</v>
      </c>
      <c r="Y13" s="1">
        <v>0.62893999219488095</v>
      </c>
      <c r="Z13" s="1">
        <v>4.08656343577012E-2</v>
      </c>
      <c r="AA13" s="11">
        <v>4.29934313178448E-4</v>
      </c>
      <c r="AB13" s="1">
        <v>4.08656343577012E-2</v>
      </c>
      <c r="AC13" s="1">
        <v>7.6522147019882497E-2</v>
      </c>
    </row>
    <row r="14" spans="1:29" x14ac:dyDescent="0.25">
      <c r="A14" s="1">
        <v>1E-4</v>
      </c>
      <c r="B14" s="1" t="s">
        <v>53</v>
      </c>
      <c r="C14" s="1">
        <v>0</v>
      </c>
      <c r="D14" s="1">
        <v>0</v>
      </c>
      <c r="E14" s="1">
        <v>62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1220</v>
      </c>
      <c r="L14" s="1">
        <v>0</v>
      </c>
      <c r="M14" s="1">
        <v>1220</v>
      </c>
      <c r="N14" s="1">
        <v>1.19884497599412</v>
      </c>
      <c r="O14" s="1">
        <v>33.832482057200103</v>
      </c>
      <c r="P14" s="1">
        <v>12.2235843807377</v>
      </c>
      <c r="Q14" s="1">
        <v>0</v>
      </c>
      <c r="R14" s="1">
        <v>6.8621520555976903E-3</v>
      </c>
      <c r="S14" s="1">
        <v>2.79297509131771E-2</v>
      </c>
      <c r="T14" s="11">
        <v>3.8161247392947501E-4</v>
      </c>
      <c r="U14" s="1">
        <v>5.2524927542508797E-3</v>
      </c>
      <c r="V14" s="1">
        <v>6.1720626068406999E-3</v>
      </c>
      <c r="W14" s="1">
        <v>6086.8826864919301</v>
      </c>
      <c r="X14" s="1">
        <v>8.3718255078291897</v>
      </c>
      <c r="Y14" s="1">
        <v>1.32978001885141</v>
      </c>
      <c r="Z14" s="1">
        <v>0.14319994783371701</v>
      </c>
      <c r="AA14" s="11">
        <v>9.826598163886291E-4</v>
      </c>
      <c r="AB14" s="1">
        <v>0.14319994783371701</v>
      </c>
      <c r="AC14" s="1">
        <v>8.17357129592131E-2</v>
      </c>
    </row>
    <row r="15" spans="1:29" x14ac:dyDescent="0.25">
      <c r="A15" s="1">
        <v>1E-4</v>
      </c>
      <c r="B15" s="1" t="s">
        <v>54</v>
      </c>
      <c r="C15" s="1">
        <v>1</v>
      </c>
      <c r="D15" s="1">
        <v>1</v>
      </c>
      <c r="E15" s="1">
        <v>62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1220</v>
      </c>
      <c r="L15" s="1">
        <v>0</v>
      </c>
      <c r="M15" s="1">
        <v>1220</v>
      </c>
      <c r="N15" s="1">
        <v>1.2434518581616401</v>
      </c>
      <c r="O15" s="1">
        <v>51.795716493696702</v>
      </c>
      <c r="P15" s="1">
        <v>13.7117458532271</v>
      </c>
      <c r="Q15" s="1">
        <v>0</v>
      </c>
      <c r="R15" s="1">
        <v>6.0257313613654396E-3</v>
      </c>
      <c r="S15" s="1">
        <v>2.3927305639121502E-2</v>
      </c>
      <c r="T15" s="11">
        <v>2.8416792351880997E-4</v>
      </c>
      <c r="U15" s="1">
        <v>4.66309628899863E-3</v>
      </c>
      <c r="V15" s="1">
        <v>5.0885237877241899E-3</v>
      </c>
      <c r="W15" s="1">
        <v>5728.7733744959596</v>
      </c>
      <c r="X15" s="1">
        <v>7.3513922608658397</v>
      </c>
      <c r="Y15" s="1">
        <v>1.3970299316360999</v>
      </c>
      <c r="Z15" s="1">
        <v>0.169145083548458</v>
      </c>
      <c r="AA15" s="1">
        <v>1.0192228345587201E-3</v>
      </c>
      <c r="AB15" s="1">
        <v>0.169145083548458</v>
      </c>
      <c r="AC15" s="1">
        <v>8.5896804330422502E-2</v>
      </c>
    </row>
    <row r="16" spans="1:29" x14ac:dyDescent="0.25">
      <c r="A16" s="1">
        <v>1E-4</v>
      </c>
      <c r="B16" s="1" t="s">
        <v>55</v>
      </c>
      <c r="C16" s="1">
        <v>3</v>
      </c>
      <c r="D16" s="1">
        <v>3</v>
      </c>
      <c r="E16" s="1">
        <v>62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1220</v>
      </c>
      <c r="L16" s="1">
        <v>0</v>
      </c>
      <c r="M16" s="1">
        <v>1220</v>
      </c>
      <c r="N16" s="1">
        <v>0.95874614209448705</v>
      </c>
      <c r="O16" s="1">
        <v>19.884658525793999</v>
      </c>
      <c r="P16" s="1">
        <v>9.6270464554003699</v>
      </c>
      <c r="Q16" s="1">
        <v>0</v>
      </c>
      <c r="R16" s="1">
        <v>8.3511549933421806E-3</v>
      </c>
      <c r="S16" s="1">
        <v>2.6398790462171199E-2</v>
      </c>
      <c r="T16" s="1">
        <v>1.16346170008242E-3</v>
      </c>
      <c r="U16" s="1">
        <v>7.6263757541728903E-3</v>
      </c>
      <c r="V16" s="1">
        <v>5.1478994846038302E-3</v>
      </c>
      <c r="W16" s="1">
        <v>5280.38205645161</v>
      </c>
      <c r="X16" s="1">
        <v>10.1884090918774</v>
      </c>
      <c r="Y16" s="1">
        <v>1.1012976979992299</v>
      </c>
      <c r="Z16" s="1">
        <v>9.4101653501411794E-2</v>
      </c>
      <c r="AA16" s="11">
        <v>7.85857493520071E-4</v>
      </c>
      <c r="AB16" s="1">
        <v>9.4101653501411794E-2</v>
      </c>
      <c r="AC16" s="1">
        <v>8.8265641183375695E-2</v>
      </c>
    </row>
    <row r="17" spans="1:29" x14ac:dyDescent="0.25">
      <c r="A17" s="1">
        <v>1E-4</v>
      </c>
      <c r="B17" s="1" t="s">
        <v>56</v>
      </c>
      <c r="C17" s="1">
        <v>4</v>
      </c>
      <c r="D17" s="1">
        <v>4</v>
      </c>
      <c r="E17" s="1">
        <v>62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1220</v>
      </c>
      <c r="L17" s="1">
        <v>0</v>
      </c>
      <c r="M17" s="1">
        <v>1220</v>
      </c>
      <c r="N17" s="1">
        <v>2.09951056049499</v>
      </c>
      <c r="O17" s="1">
        <v>40.959170542585902</v>
      </c>
      <c r="P17" s="1">
        <v>8.9725128831308592</v>
      </c>
      <c r="Q17" s="1">
        <v>0</v>
      </c>
      <c r="R17" s="1">
        <v>1.23171133921577E-2</v>
      </c>
      <c r="S17" s="1">
        <v>3.5457098876652902E-2</v>
      </c>
      <c r="T17" s="1">
        <v>2.0644974661844502E-3</v>
      </c>
      <c r="U17" s="1">
        <v>1.05101147498645E-2</v>
      </c>
      <c r="V17" s="1">
        <v>7.3434532774708699E-3</v>
      </c>
      <c r="W17" s="1">
        <v>5970.5762033770097</v>
      </c>
      <c r="X17" s="1">
        <v>15.0268783384324</v>
      </c>
      <c r="Y17" s="1">
        <v>2.34073640222292</v>
      </c>
      <c r="Z17" s="1">
        <v>0.13971701328847</v>
      </c>
      <c r="AA17" s="1">
        <v>1.7209102954876901E-3</v>
      </c>
      <c r="AB17" s="1">
        <v>0.13971701328847</v>
      </c>
      <c r="AC17" s="1">
        <v>6.9864003724820101E-2</v>
      </c>
    </row>
    <row r="18" spans="1:29" x14ac:dyDescent="0.25">
      <c r="A18" s="1">
        <v>1E-4</v>
      </c>
      <c r="B18" s="1" t="s">
        <v>57</v>
      </c>
      <c r="C18" s="1">
        <v>0</v>
      </c>
      <c r="D18" s="1">
        <v>0</v>
      </c>
      <c r="E18" s="1">
        <v>43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840</v>
      </c>
      <c r="L18" s="1">
        <v>0</v>
      </c>
      <c r="M18" s="1">
        <v>840</v>
      </c>
      <c r="N18" s="1">
        <v>0.594283280896443</v>
      </c>
      <c r="O18" s="1">
        <v>8.5615189070724398</v>
      </c>
      <c r="P18" s="1">
        <v>7.9585498175999501</v>
      </c>
      <c r="Q18" s="1">
        <v>0</v>
      </c>
      <c r="R18" s="1">
        <v>5.2100571058545002E-3</v>
      </c>
      <c r="S18" s="1">
        <v>1.9691392875639199E-2</v>
      </c>
      <c r="T18" s="11">
        <v>4.1690506592136198E-4</v>
      </c>
      <c r="U18" s="1">
        <v>4.7272577227975799E-3</v>
      </c>
      <c r="V18" s="1">
        <v>3.9635176449222603E-3</v>
      </c>
      <c r="W18" s="1">
        <v>7193.2614007994098</v>
      </c>
      <c r="X18" s="1">
        <v>4.3764479689177804</v>
      </c>
      <c r="Y18" s="1">
        <v>1.0269432054746099</v>
      </c>
      <c r="Z18" s="1">
        <v>0.13579123643583399</v>
      </c>
      <c r="AA18" s="11">
        <v>7.0748009630528896E-4</v>
      </c>
      <c r="AB18" s="1">
        <v>0.13579123643583399</v>
      </c>
      <c r="AC18" s="1">
        <v>9.61144621177452E-2</v>
      </c>
    </row>
    <row r="19" spans="1:29" x14ac:dyDescent="0.25">
      <c r="A19" s="1">
        <v>1E-3</v>
      </c>
      <c r="B19" s="1" t="s">
        <v>47</v>
      </c>
      <c r="C19" s="1">
        <v>0</v>
      </c>
      <c r="D19" s="1">
        <v>0</v>
      </c>
      <c r="E19" s="1">
        <v>12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220</v>
      </c>
      <c r="L19" s="1">
        <v>0</v>
      </c>
      <c r="M19" s="1">
        <v>220</v>
      </c>
      <c r="N19" s="1">
        <v>0.45689815160358899</v>
      </c>
      <c r="O19" s="1">
        <v>31.158930707852701</v>
      </c>
      <c r="P19" s="1">
        <v>4.9678808032894599</v>
      </c>
      <c r="Q19" s="1">
        <v>0</v>
      </c>
      <c r="R19" s="1">
        <v>5.0208045175137404E-3</v>
      </c>
      <c r="S19" s="1">
        <v>8.2062915451998394E-3</v>
      </c>
      <c r="T19" s="1">
        <v>1.24578722699568E-3</v>
      </c>
      <c r="U19" s="1">
        <v>5.1312151121889497E-3</v>
      </c>
      <c r="V19" s="1">
        <v>2.01218720485042E-3</v>
      </c>
      <c r="W19" s="1">
        <v>5991.3336588541597</v>
      </c>
      <c r="X19" s="1">
        <v>1.1045769938530201</v>
      </c>
      <c r="Y19" s="1">
        <v>0.45689815160358899</v>
      </c>
      <c r="Z19" s="1">
        <v>0.41364083639821297</v>
      </c>
      <c r="AA19" s="1">
        <v>2.07680978001631E-3</v>
      </c>
      <c r="AB19" s="1">
        <v>0.41364083639821297</v>
      </c>
      <c r="AC19" s="1">
        <v>9.3656698871927194E-2</v>
      </c>
    </row>
    <row r="20" spans="1:29" x14ac:dyDescent="0.25">
      <c r="A20" s="1">
        <v>1E-3</v>
      </c>
      <c r="B20" s="1" t="s">
        <v>48</v>
      </c>
      <c r="C20" s="1">
        <v>1</v>
      </c>
      <c r="D20" s="1">
        <v>1</v>
      </c>
      <c r="E20" s="1">
        <v>12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220</v>
      </c>
      <c r="L20" s="1">
        <v>0</v>
      </c>
      <c r="M20" s="1">
        <v>220</v>
      </c>
      <c r="N20" s="1">
        <v>0.17083629721503299</v>
      </c>
      <c r="O20" s="1">
        <v>46.768809744052497</v>
      </c>
      <c r="P20" s="1">
        <v>1.0599022570113099</v>
      </c>
      <c r="Q20" s="1">
        <v>0</v>
      </c>
      <c r="R20" s="1">
        <v>1.7094542641029799E-3</v>
      </c>
      <c r="S20" s="1">
        <v>3.36736325598846E-3</v>
      </c>
      <c r="T20" s="11">
        <v>1.4309789140853701E-4</v>
      </c>
      <c r="U20" s="1">
        <v>1.70069745410638E-3</v>
      </c>
      <c r="V20" s="1">
        <v>1.11799402244613E-3</v>
      </c>
      <c r="W20" s="1">
        <v>4525.1603190104097</v>
      </c>
      <c r="X20" s="1">
        <v>0.376079938102656</v>
      </c>
      <c r="Y20" s="1">
        <v>0.17083629721503299</v>
      </c>
      <c r="Z20" s="1">
        <v>0.454255279015709</v>
      </c>
      <c r="AA20" s="11">
        <v>7.7652862370469495E-4</v>
      </c>
      <c r="AB20" s="1">
        <v>0.45425527901571</v>
      </c>
      <c r="AC20" s="1">
        <v>9.8592439258606904E-2</v>
      </c>
    </row>
    <row r="21" spans="1:29" x14ac:dyDescent="0.25">
      <c r="A21" s="1">
        <v>1E-3</v>
      </c>
      <c r="B21" s="1" t="s">
        <v>49</v>
      </c>
      <c r="C21" s="1">
        <v>2</v>
      </c>
      <c r="D21" s="1">
        <v>2</v>
      </c>
      <c r="E21" s="1">
        <v>12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220</v>
      </c>
      <c r="L21" s="1">
        <v>0</v>
      </c>
      <c r="M21" s="1">
        <v>220</v>
      </c>
      <c r="N21" s="1">
        <v>0.48798863305478102</v>
      </c>
      <c r="O21" s="1">
        <v>44.0850435959916</v>
      </c>
      <c r="P21" s="1">
        <v>5.9224508834432497</v>
      </c>
      <c r="Q21" s="1">
        <v>0</v>
      </c>
      <c r="R21" s="1">
        <v>5.42247826638641E-3</v>
      </c>
      <c r="S21" s="1">
        <v>1.5818207418889101E-2</v>
      </c>
      <c r="T21" s="11">
        <v>9.0557081517641603E-4</v>
      </c>
      <c r="U21" s="1">
        <v>4.3353070029502703E-3</v>
      </c>
      <c r="V21" s="1">
        <v>4.5396154495171599E-3</v>
      </c>
      <c r="W21" s="1">
        <v>5076.2890625</v>
      </c>
      <c r="X21" s="1">
        <v>1.19294521860501</v>
      </c>
      <c r="Y21" s="1">
        <v>0.48798863305478102</v>
      </c>
      <c r="Z21" s="1">
        <v>0.409062063742892</v>
      </c>
      <c r="AA21" s="1">
        <v>2.2181301502489999E-3</v>
      </c>
      <c r="AB21" s="1">
        <v>0.409062063742892</v>
      </c>
      <c r="AC21" s="1">
        <v>7.4919299685395596E-2</v>
      </c>
    </row>
    <row r="22" spans="1:29" x14ac:dyDescent="0.25">
      <c r="A22" s="1">
        <v>1E-3</v>
      </c>
      <c r="B22" s="1" t="s">
        <v>50</v>
      </c>
      <c r="C22" s="1">
        <v>3</v>
      </c>
      <c r="D22" s="1">
        <v>3</v>
      </c>
      <c r="E22" s="1">
        <v>12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220</v>
      </c>
      <c r="L22" s="1">
        <v>0</v>
      </c>
      <c r="M22" s="1">
        <v>220</v>
      </c>
      <c r="N22" s="1">
        <v>0.42008018169212802</v>
      </c>
      <c r="O22" s="1">
        <v>18.520751986932499</v>
      </c>
      <c r="P22" s="1">
        <v>5.6982958454071904</v>
      </c>
      <c r="Q22" s="1">
        <v>0</v>
      </c>
      <c r="R22" s="1">
        <v>5.40206556555316E-3</v>
      </c>
      <c r="S22" s="1">
        <v>1.1505994176032999E-2</v>
      </c>
      <c r="T22" s="1">
        <v>2.0254968605686501E-3</v>
      </c>
      <c r="U22" s="1">
        <v>4.5464289055427301E-3</v>
      </c>
      <c r="V22" s="1">
        <v>2.8459916167019898E-3</v>
      </c>
      <c r="W22" s="1">
        <v>5398.3313802083303</v>
      </c>
      <c r="X22" s="1">
        <v>1.1884544244216899</v>
      </c>
      <c r="Y22" s="1">
        <v>0.42008018169212802</v>
      </c>
      <c r="Z22" s="1">
        <v>0.35346764087864802</v>
      </c>
      <c r="AA22" s="1">
        <v>1.90945537132785E-3</v>
      </c>
      <c r="AB22" s="1">
        <v>0.35346764087864802</v>
      </c>
      <c r="AC22" s="1">
        <v>0.104150293582197</v>
      </c>
    </row>
    <row r="23" spans="1:29" x14ac:dyDescent="0.25">
      <c r="A23" s="1">
        <v>1E-3</v>
      </c>
      <c r="B23" s="1" t="s">
        <v>51</v>
      </c>
      <c r="C23" s="1">
        <v>4</v>
      </c>
      <c r="D23" s="1">
        <v>4</v>
      </c>
      <c r="E23" s="1">
        <v>12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220</v>
      </c>
      <c r="L23" s="1">
        <v>0</v>
      </c>
      <c r="M23" s="1">
        <v>220</v>
      </c>
      <c r="N23" s="1">
        <v>0.44043495253517201</v>
      </c>
      <c r="O23" s="1">
        <v>33.127486770043902</v>
      </c>
      <c r="P23" s="1">
        <v>6.9271376196729504</v>
      </c>
      <c r="Q23" s="1">
        <v>0</v>
      </c>
      <c r="R23" s="1">
        <v>8.5559423834300902E-3</v>
      </c>
      <c r="S23" s="1">
        <v>1.49374101100609E-2</v>
      </c>
      <c r="T23" s="11">
        <v>9.60267383499919E-4</v>
      </c>
      <c r="U23" s="1">
        <v>7.9514852982151205E-3</v>
      </c>
      <c r="V23" s="1">
        <v>4.0880903426032296E-3</v>
      </c>
      <c r="W23" s="1">
        <v>6249.2431640625</v>
      </c>
      <c r="X23" s="1">
        <v>1.88230732435462</v>
      </c>
      <c r="Y23" s="1">
        <v>0.44043495253517201</v>
      </c>
      <c r="Z23" s="1">
        <v>0.23398673895410799</v>
      </c>
      <c r="AA23" s="1">
        <v>2.0019770569780502E-3</v>
      </c>
      <c r="AB23" s="1">
        <v>0.23398673895410799</v>
      </c>
      <c r="AC23" s="1">
        <v>0.11577970635437</v>
      </c>
    </row>
    <row r="24" spans="1:29" x14ac:dyDescent="0.25">
      <c r="A24" s="1">
        <v>1E-3</v>
      </c>
      <c r="B24" s="1" t="s">
        <v>52</v>
      </c>
      <c r="C24" s="1">
        <v>5</v>
      </c>
      <c r="D24" s="1">
        <v>5</v>
      </c>
      <c r="E24" s="1">
        <v>12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220</v>
      </c>
      <c r="L24" s="1">
        <v>0</v>
      </c>
      <c r="M24" s="1">
        <v>220</v>
      </c>
      <c r="N24" s="1">
        <v>0.237330425247754</v>
      </c>
      <c r="O24" s="1">
        <v>6.5529960345074096</v>
      </c>
      <c r="P24" s="1">
        <v>6.0965739013286697</v>
      </c>
      <c r="Q24" s="1">
        <v>0</v>
      </c>
      <c r="R24" s="1">
        <v>2.4383376648519101E-3</v>
      </c>
      <c r="S24" s="1">
        <v>3.4656747201134101E-3</v>
      </c>
      <c r="T24" s="11">
        <v>6.0229947815145901E-4</v>
      </c>
      <c r="U24" s="1">
        <v>2.7437438336613E-3</v>
      </c>
      <c r="V24" s="11">
        <v>9.9096935377022098E-4</v>
      </c>
      <c r="W24" s="1">
        <v>6030.9879557291597</v>
      </c>
      <c r="X24" s="1">
        <v>0.53643428626741996</v>
      </c>
      <c r="Y24" s="1">
        <v>0.237330425247754</v>
      </c>
      <c r="Z24" s="1">
        <v>0.44242217793185901</v>
      </c>
      <c r="AA24" s="1">
        <v>1.0787746602170601E-3</v>
      </c>
      <c r="AB24" s="1">
        <v>0.44242217793185901</v>
      </c>
      <c r="AC24" s="1">
        <v>8.1567196165212894E-2</v>
      </c>
    </row>
    <row r="25" spans="1:29" x14ac:dyDescent="0.25">
      <c r="A25" s="1">
        <v>1E-3</v>
      </c>
      <c r="B25" s="1" t="s">
        <v>53</v>
      </c>
      <c r="C25" s="1">
        <v>0</v>
      </c>
      <c r="D25" s="1">
        <v>0</v>
      </c>
      <c r="E25" s="1">
        <v>28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540</v>
      </c>
      <c r="L25" s="1">
        <v>0</v>
      </c>
      <c r="M25" s="1">
        <v>540</v>
      </c>
      <c r="N25" s="1">
        <v>0.113034765207435</v>
      </c>
      <c r="O25" s="1">
        <v>36.7160767611145</v>
      </c>
      <c r="P25" s="1">
        <v>7.6893076539874299</v>
      </c>
      <c r="Q25" s="1">
        <v>0</v>
      </c>
      <c r="R25" s="1">
        <v>6.14788170939612E-3</v>
      </c>
      <c r="S25" s="1">
        <v>1.88782940800977E-2</v>
      </c>
      <c r="T25" s="11">
        <v>8.4554189925757596E-4</v>
      </c>
      <c r="U25" s="1">
        <v>5.3580825743769203E-3</v>
      </c>
      <c r="V25" s="1">
        <v>4.10844499650661E-3</v>
      </c>
      <c r="W25" s="1">
        <v>7471.294921875</v>
      </c>
      <c r="X25" s="1">
        <v>3.3198561230739001</v>
      </c>
      <c r="Y25" s="1">
        <v>0.34326162121560999</v>
      </c>
      <c r="Z25" s="1">
        <v>3.4048091548851397E-2</v>
      </c>
      <c r="AA25" s="11">
        <v>2.0932363927302799E-4</v>
      </c>
      <c r="AB25" s="1">
        <v>3.4048091548851397E-2</v>
      </c>
      <c r="AC25" s="1">
        <v>9.1831736516144805E-2</v>
      </c>
    </row>
    <row r="26" spans="1:29" x14ac:dyDescent="0.25">
      <c r="A26" s="1">
        <v>1E-3</v>
      </c>
      <c r="B26" s="1" t="s">
        <v>54</v>
      </c>
      <c r="C26" s="1">
        <v>1</v>
      </c>
      <c r="D26" s="1">
        <v>1</v>
      </c>
      <c r="E26" s="1">
        <v>28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540</v>
      </c>
      <c r="L26" s="1">
        <v>0</v>
      </c>
      <c r="M26" s="1">
        <v>540</v>
      </c>
      <c r="N26" s="1">
        <v>0.31717662832610199</v>
      </c>
      <c r="O26" s="1">
        <v>64.583653022221199</v>
      </c>
      <c r="P26" s="1">
        <v>7.7029275705765201</v>
      </c>
      <c r="Q26" s="1">
        <v>0</v>
      </c>
      <c r="R26" s="1">
        <v>5.8466379188861902E-3</v>
      </c>
      <c r="S26" s="1">
        <v>1.2005759880536799E-2</v>
      </c>
      <c r="T26" s="1">
        <v>1.61213673703251E-3</v>
      </c>
      <c r="U26" s="1">
        <v>6.1898454230479303E-3</v>
      </c>
      <c r="V26" s="1">
        <v>2.93149354969017E-3</v>
      </c>
      <c r="W26" s="1">
        <v>7900.0710100446404</v>
      </c>
      <c r="X26" s="1">
        <v>3.1571844761985401</v>
      </c>
      <c r="Y26" s="1">
        <v>0.62395340772743302</v>
      </c>
      <c r="Z26" s="1">
        <v>0.100461861103537</v>
      </c>
      <c r="AA26" s="11">
        <v>5.8736412652981901E-4</v>
      </c>
      <c r="AB26" s="1">
        <v>0.100461861103537</v>
      </c>
      <c r="AC26" s="1">
        <v>0.101455368516487</v>
      </c>
    </row>
    <row r="27" spans="1:29" x14ac:dyDescent="0.25">
      <c r="A27" s="1">
        <v>1E-3</v>
      </c>
      <c r="B27" s="1" t="s">
        <v>55</v>
      </c>
      <c r="C27" s="1">
        <v>2</v>
      </c>
      <c r="D27" s="1">
        <v>2</v>
      </c>
      <c r="E27" s="1">
        <v>28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540</v>
      </c>
      <c r="L27" s="1">
        <v>0</v>
      </c>
      <c r="M27" s="1">
        <v>540</v>
      </c>
      <c r="N27" s="1">
        <v>5.7784764890300599E-2</v>
      </c>
      <c r="O27" s="1">
        <v>22.127855559017899</v>
      </c>
      <c r="P27" s="1">
        <v>6.69157773960091</v>
      </c>
      <c r="Q27" s="1">
        <v>0</v>
      </c>
      <c r="R27" s="1">
        <v>2.1636036119615999E-3</v>
      </c>
      <c r="S27" s="1">
        <v>4.48759363980329E-3</v>
      </c>
      <c r="T27" s="11">
        <v>4.2479006870679002E-4</v>
      </c>
      <c r="U27" s="1">
        <v>2.0893080117394998E-3</v>
      </c>
      <c r="V27" s="1">
        <v>1.2193090181606299E-3</v>
      </c>
      <c r="W27" s="1">
        <v>6798.6498325892799</v>
      </c>
      <c r="X27" s="1">
        <v>1.1683459504592599</v>
      </c>
      <c r="Y27" s="1">
        <v>0.13320168552888001</v>
      </c>
      <c r="Z27" s="1">
        <v>4.9458608443488802E-2</v>
      </c>
      <c r="AA27" s="11">
        <v>1.07008823870927E-4</v>
      </c>
      <c r="AB27" s="1">
        <v>4.94586084434889E-2</v>
      </c>
      <c r="AC27" s="1">
        <v>8.9704146972521506E-2</v>
      </c>
    </row>
    <row r="28" spans="1:29" x14ac:dyDescent="0.25">
      <c r="A28" s="1">
        <v>1E-3</v>
      </c>
      <c r="B28" s="1" t="s">
        <v>56</v>
      </c>
      <c r="C28" s="1">
        <v>3</v>
      </c>
      <c r="D28" s="1">
        <v>3</v>
      </c>
      <c r="E28" s="1">
        <v>28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540</v>
      </c>
      <c r="L28" s="1">
        <v>0</v>
      </c>
      <c r="M28" s="1">
        <v>540</v>
      </c>
      <c r="N28" s="1">
        <v>0.61416183183898299</v>
      </c>
      <c r="O28" s="1">
        <v>52.075298229123099</v>
      </c>
      <c r="P28" s="1">
        <v>7.1161142893269904</v>
      </c>
      <c r="Q28" s="1">
        <v>0</v>
      </c>
      <c r="R28" s="1">
        <v>5.8393563855166798E-3</v>
      </c>
      <c r="S28" s="1">
        <v>1.8748291376302999E-2</v>
      </c>
      <c r="T28" s="11">
        <v>6.8377943072967201E-4</v>
      </c>
      <c r="U28" s="1">
        <v>4.5830632408287199E-3</v>
      </c>
      <c r="V28" s="1">
        <v>4.2933169945915603E-3</v>
      </c>
      <c r="W28" s="1">
        <v>6302.2908761160697</v>
      </c>
      <c r="X28" s="1">
        <v>3.1532524481789999</v>
      </c>
      <c r="Y28" s="1">
        <v>0.77747007405608404</v>
      </c>
      <c r="Z28" s="1">
        <v>0.19477090462378199</v>
      </c>
      <c r="AA28" s="1">
        <v>1.13733672562774E-3</v>
      </c>
      <c r="AB28" s="1">
        <v>0.19477090462378199</v>
      </c>
      <c r="AC28" s="1">
        <v>9.7498555542110593E-2</v>
      </c>
    </row>
    <row r="29" spans="1:29" x14ac:dyDescent="0.25">
      <c r="A29" s="1">
        <v>1E-3</v>
      </c>
      <c r="B29" s="1" t="s">
        <v>57</v>
      </c>
      <c r="C29" s="1">
        <v>4</v>
      </c>
      <c r="D29" s="1">
        <v>4</v>
      </c>
      <c r="E29" s="1">
        <v>28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540</v>
      </c>
      <c r="L29" s="1">
        <v>0</v>
      </c>
      <c r="M29" s="1">
        <v>540</v>
      </c>
      <c r="N29" s="1">
        <v>0.17508510222814599</v>
      </c>
      <c r="O29" s="1">
        <v>5.6682927437400803</v>
      </c>
      <c r="P29" s="1">
        <v>3.8376771929703701</v>
      </c>
      <c r="Q29" s="1">
        <v>0</v>
      </c>
      <c r="R29" s="1">
        <v>2.7288951714389302E-3</v>
      </c>
      <c r="S29" s="1">
        <v>6.3314426871652896E-3</v>
      </c>
      <c r="T29" s="11">
        <v>1.6889786457649101E-4</v>
      </c>
      <c r="U29" s="1">
        <v>2.7209427283249599E-3</v>
      </c>
      <c r="V29" s="1">
        <v>1.7642092433296399E-3</v>
      </c>
      <c r="W29" s="1">
        <v>5722.7151227678496</v>
      </c>
      <c r="X29" s="1">
        <v>1.47360339257702</v>
      </c>
      <c r="Y29" s="1">
        <v>0.19400013821956999</v>
      </c>
      <c r="Z29" s="1">
        <v>0.11881426380402001</v>
      </c>
      <c r="AA29" s="11">
        <v>3.2423167079286398E-4</v>
      </c>
      <c r="AB29" s="1">
        <v>0.11881426380402001</v>
      </c>
      <c r="AC29" s="1">
        <v>9.9079068240333204E-2</v>
      </c>
    </row>
    <row r="30" spans="1:29" x14ac:dyDescent="0.25">
      <c r="A30" s="1">
        <v>1E-3</v>
      </c>
      <c r="B30" s="1" t="s">
        <v>58</v>
      </c>
      <c r="C30" s="1">
        <v>5</v>
      </c>
      <c r="D30" s="1">
        <v>5</v>
      </c>
      <c r="E30" s="1">
        <v>28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540</v>
      </c>
      <c r="L30" s="1">
        <v>0</v>
      </c>
      <c r="M30" s="1">
        <v>540</v>
      </c>
      <c r="N30" s="1">
        <v>8.1826641287614396E-2</v>
      </c>
      <c r="O30" s="1">
        <v>34.407760248486497</v>
      </c>
      <c r="P30" s="1">
        <v>5.6264096886947801</v>
      </c>
      <c r="Q30" s="1">
        <v>0</v>
      </c>
      <c r="R30" s="1">
        <v>2.8976690614175601E-3</v>
      </c>
      <c r="S30" s="1">
        <v>6.4688886522937398E-3</v>
      </c>
      <c r="T30" s="11">
        <v>8.7076583304154396E-4</v>
      </c>
      <c r="U30" s="1">
        <v>2.5710053952284202E-3</v>
      </c>
      <c r="V30" s="1">
        <v>1.50658537229375E-3</v>
      </c>
      <c r="W30" s="1">
        <v>6742.7490234375</v>
      </c>
      <c r="X30" s="1">
        <v>1.5647412931654801</v>
      </c>
      <c r="Y30" s="1">
        <v>0.16487065039256901</v>
      </c>
      <c r="Z30" s="1">
        <v>5.22940384107064E-2</v>
      </c>
      <c r="AA30" s="11">
        <v>1.51530817199286E-4</v>
      </c>
      <c r="AB30" s="1">
        <v>5.22940384107064E-2</v>
      </c>
      <c r="AC30" s="1">
        <v>9.57519291697147E-2</v>
      </c>
    </row>
    <row r="31" spans="1:29" x14ac:dyDescent="0.25">
      <c r="A31" s="1">
        <v>1E-3</v>
      </c>
      <c r="B31" s="1" t="s">
        <v>59</v>
      </c>
      <c r="C31" s="1">
        <v>0</v>
      </c>
      <c r="D31" s="1">
        <v>0</v>
      </c>
      <c r="E31" s="1">
        <v>22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420</v>
      </c>
      <c r="L31" s="1">
        <v>0</v>
      </c>
      <c r="M31" s="1">
        <v>420</v>
      </c>
      <c r="N31" s="1">
        <v>0.27141696177650898</v>
      </c>
      <c r="O31" s="1">
        <v>70.290170031931595</v>
      </c>
      <c r="P31" s="1">
        <v>4.3328011329664902</v>
      </c>
      <c r="Q31" s="1">
        <v>0</v>
      </c>
      <c r="R31" s="1">
        <v>1.2768835447370201E-2</v>
      </c>
      <c r="S31" s="1">
        <v>2.3475199731105401E-2</v>
      </c>
      <c r="T31" s="1">
        <v>3.0405000946169898E-3</v>
      </c>
      <c r="U31" s="1">
        <v>1.3684277218213799E-2</v>
      </c>
      <c r="V31" s="1">
        <v>5.5536250048305903E-3</v>
      </c>
      <c r="W31" s="1">
        <v>6731.8552024147702</v>
      </c>
      <c r="X31" s="1">
        <v>5.3629108878955103</v>
      </c>
      <c r="Y31" s="1">
        <v>0.85946773348295602</v>
      </c>
      <c r="Z31" s="1">
        <v>5.06100077831085E-2</v>
      </c>
      <c r="AA31" s="11">
        <v>6.4623086137264197E-4</v>
      </c>
      <c r="AB31" s="1">
        <v>5.06100077831085E-2</v>
      </c>
      <c r="AC31" s="1">
        <v>9.5377634135142803E-2</v>
      </c>
    </row>
    <row r="32" spans="1:29" x14ac:dyDescent="0.25">
      <c r="A32" s="1">
        <v>1E-3</v>
      </c>
      <c r="B32" s="1" t="s">
        <v>60</v>
      </c>
      <c r="C32" s="1">
        <v>1</v>
      </c>
      <c r="D32" s="1">
        <v>1</v>
      </c>
      <c r="E32" s="1">
        <v>22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420</v>
      </c>
      <c r="L32" s="1">
        <v>0</v>
      </c>
      <c r="M32" s="1">
        <v>420</v>
      </c>
      <c r="N32" s="1">
        <v>0.28125499914503599</v>
      </c>
      <c r="O32" s="1">
        <v>46.370116617310302</v>
      </c>
      <c r="P32" s="1">
        <v>9.2344115225167602</v>
      </c>
      <c r="Q32" s="1">
        <v>0</v>
      </c>
      <c r="R32" s="1">
        <v>4.8104551877388903E-3</v>
      </c>
      <c r="S32" s="1">
        <v>1.12132725154472E-2</v>
      </c>
      <c r="T32" s="1">
        <v>1.2620877441003699E-3</v>
      </c>
      <c r="U32" s="1">
        <v>3.8239507385614199E-3</v>
      </c>
      <c r="V32" s="1">
        <v>2.7834142125307201E-3</v>
      </c>
      <c r="W32" s="1">
        <v>7348.6015625</v>
      </c>
      <c r="X32" s="1">
        <v>2.0203911788503301</v>
      </c>
      <c r="Y32" s="1">
        <v>0.28125499914503599</v>
      </c>
      <c r="Z32" s="1">
        <v>0.13920819002242801</v>
      </c>
      <c r="AA32" s="11">
        <v>6.6965475986913397E-4</v>
      </c>
      <c r="AB32" s="1">
        <v>0.13920819002242801</v>
      </c>
      <c r="AC32" s="1">
        <v>9.0564725558033396E-2</v>
      </c>
    </row>
    <row r="33" spans="1:29" x14ac:dyDescent="0.25">
      <c r="A33" s="1">
        <v>1E-3</v>
      </c>
      <c r="B33" s="1" t="s">
        <v>61</v>
      </c>
      <c r="C33" s="1">
        <v>2</v>
      </c>
      <c r="D33" s="1">
        <v>2</v>
      </c>
      <c r="E33" s="1">
        <v>22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420</v>
      </c>
      <c r="L33" s="1">
        <v>0</v>
      </c>
      <c r="M33" s="1">
        <v>420</v>
      </c>
      <c r="N33" s="1">
        <v>0.11777938758750101</v>
      </c>
      <c r="O33" s="1">
        <v>30.011211146788899</v>
      </c>
      <c r="P33" s="1">
        <v>4.0897730710638598</v>
      </c>
      <c r="Q33" s="1">
        <v>0</v>
      </c>
      <c r="R33" s="1">
        <v>3.7911037550839499E-3</v>
      </c>
      <c r="S33" s="1">
        <v>1.2127431527489199E-2</v>
      </c>
      <c r="T33" s="11">
        <v>6.4839619102232998E-4</v>
      </c>
      <c r="U33" s="1">
        <v>3.2232476242342102E-3</v>
      </c>
      <c r="V33" s="1">
        <v>2.47094700407333E-3</v>
      </c>
      <c r="W33" s="1">
        <v>6581.6831498579504</v>
      </c>
      <c r="X33" s="1">
        <v>1.59226357713526</v>
      </c>
      <c r="Y33" s="1">
        <v>0.195728926061255</v>
      </c>
      <c r="Z33" s="1">
        <v>7.3969780681289996E-2</v>
      </c>
      <c r="AA33" s="11">
        <v>2.8042711330357499E-4</v>
      </c>
      <c r="AB33" s="1">
        <v>7.3969780681289996E-2</v>
      </c>
      <c r="AC33" s="1">
        <v>9.5487847023508501E-2</v>
      </c>
    </row>
    <row r="34" spans="1:29" x14ac:dyDescent="0.25">
      <c r="A34" s="1">
        <v>1E-3</v>
      </c>
      <c r="B34" s="1" t="s">
        <v>62</v>
      </c>
      <c r="C34" s="1">
        <v>3</v>
      </c>
      <c r="D34" s="1">
        <v>3</v>
      </c>
      <c r="E34" s="1">
        <v>22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420</v>
      </c>
      <c r="L34" s="1">
        <v>0</v>
      </c>
      <c r="M34" s="1">
        <v>420</v>
      </c>
      <c r="N34" s="1">
        <v>3.1856501110117397E-2</v>
      </c>
      <c r="O34" s="1">
        <v>10.209169860089601</v>
      </c>
      <c r="P34" s="1">
        <v>15.8468324028564</v>
      </c>
      <c r="Q34" s="1">
        <v>0</v>
      </c>
      <c r="R34" s="1">
        <v>3.5633297394791802E-3</v>
      </c>
      <c r="S34" s="1">
        <v>7.9043465250630603E-3</v>
      </c>
      <c r="T34" s="1">
        <v>1.4554505071598201E-3</v>
      </c>
      <c r="U34" s="1">
        <v>2.98833971360438E-3</v>
      </c>
      <c r="V34" s="1">
        <v>1.71007133300951E-3</v>
      </c>
      <c r="W34" s="1">
        <v>6249.1416015625</v>
      </c>
      <c r="X34" s="1">
        <v>1.4965984905812499</v>
      </c>
      <c r="Y34" s="1">
        <v>0.144972298619608</v>
      </c>
      <c r="Z34" s="1">
        <v>2.1285936950093301E-2</v>
      </c>
      <c r="AA34" s="11">
        <v>7.5848812166946295E-5</v>
      </c>
      <c r="AB34" s="1">
        <v>2.1285936950093301E-2</v>
      </c>
      <c r="AC34" s="1">
        <v>9.3056645739723096E-2</v>
      </c>
    </row>
    <row r="35" spans="1:29" x14ac:dyDescent="0.25">
      <c r="A35" s="1">
        <v>1E-3</v>
      </c>
      <c r="B35" s="1" t="s">
        <v>63</v>
      </c>
      <c r="C35" s="1">
        <v>4</v>
      </c>
      <c r="D35" s="1">
        <v>4</v>
      </c>
      <c r="E35" s="1">
        <v>22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420</v>
      </c>
      <c r="L35" s="1">
        <v>0</v>
      </c>
      <c r="M35" s="1">
        <v>420</v>
      </c>
      <c r="N35" s="1">
        <v>0.120192259097367</v>
      </c>
      <c r="O35" s="1">
        <v>34.084187072123001</v>
      </c>
      <c r="P35" s="1">
        <v>9.9410425667328894</v>
      </c>
      <c r="Q35" s="1">
        <v>0</v>
      </c>
      <c r="R35" s="1">
        <v>2.9395811697805799E-3</v>
      </c>
      <c r="S35" s="1">
        <v>7.5741627465959497E-3</v>
      </c>
      <c r="T35" s="11">
        <v>9.6874900015283898E-4</v>
      </c>
      <c r="U35" s="1">
        <v>2.4316418200116198E-3</v>
      </c>
      <c r="V35" s="1">
        <v>1.74950345892178E-3</v>
      </c>
      <c r="W35" s="1">
        <v>6959.0496271306802</v>
      </c>
      <c r="X35" s="1">
        <v>1.2346240913078399</v>
      </c>
      <c r="Y35" s="1">
        <v>0.18812647686074399</v>
      </c>
      <c r="Z35" s="1">
        <v>9.7351299025800905E-2</v>
      </c>
      <c r="AA35" s="11">
        <v>2.8617204546992298E-4</v>
      </c>
      <c r="AB35" s="1">
        <v>9.7351299025800905E-2</v>
      </c>
      <c r="AC35" s="1">
        <v>7.7383720402463899E-2</v>
      </c>
    </row>
    <row r="36" spans="1:29" x14ac:dyDescent="0.25">
      <c r="A36" s="1">
        <v>1E-3</v>
      </c>
      <c r="B36" s="1" t="s">
        <v>64</v>
      </c>
      <c r="C36" s="1">
        <v>5</v>
      </c>
      <c r="D36" s="1">
        <v>5</v>
      </c>
      <c r="E36" s="1">
        <v>18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340</v>
      </c>
      <c r="L36" s="1">
        <v>80</v>
      </c>
      <c r="M36" s="1">
        <v>420</v>
      </c>
      <c r="N36" s="1">
        <v>0.107212961550535</v>
      </c>
      <c r="O36" s="1">
        <v>63.274733486069103</v>
      </c>
      <c r="P36" s="1">
        <v>9.4086944643635899</v>
      </c>
      <c r="Q36" s="1">
        <v>0</v>
      </c>
      <c r="R36" s="1">
        <v>1.06866769466002E-2</v>
      </c>
      <c r="S36" s="1">
        <v>2.9577391878003401E-2</v>
      </c>
      <c r="T36" s="1">
        <v>1.3944089784776899E-3</v>
      </c>
      <c r="U36" s="1">
        <v>6.3691789918484797E-3</v>
      </c>
      <c r="V36" s="1">
        <v>9.7229295837410502E-3</v>
      </c>
      <c r="W36" s="1">
        <v>6349.0226779513796</v>
      </c>
      <c r="X36" s="1">
        <v>3.6334701618440701</v>
      </c>
      <c r="Y36" s="1">
        <v>1.06914309056428</v>
      </c>
      <c r="Z36" s="1">
        <v>2.95070433428638E-2</v>
      </c>
      <c r="AA36" s="11">
        <v>3.1533223985451698E-4</v>
      </c>
      <c r="AB36" s="1">
        <v>2.95070433428638E-2</v>
      </c>
      <c r="AC36" s="1">
        <v>9.4527846102559196E-2</v>
      </c>
    </row>
    <row r="37" spans="1:29" x14ac:dyDescent="0.25">
      <c r="A37" s="1">
        <v>0.01</v>
      </c>
      <c r="B37" s="1" t="s">
        <v>47</v>
      </c>
      <c r="C37" s="1">
        <v>0</v>
      </c>
      <c r="D37" s="1">
        <v>0</v>
      </c>
      <c r="E37" s="1">
        <v>6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100</v>
      </c>
      <c r="L37" s="1">
        <v>0</v>
      </c>
      <c r="M37" s="1">
        <v>100</v>
      </c>
      <c r="N37" s="1">
        <v>0.19923028607481</v>
      </c>
      <c r="O37" s="1">
        <v>9.6853803155454603</v>
      </c>
      <c r="P37" s="1">
        <v>11.335707855237001</v>
      </c>
      <c r="Q37" s="1">
        <v>0</v>
      </c>
      <c r="R37" s="1">
        <v>3.6415749522482502E-3</v>
      </c>
      <c r="S37" s="1">
        <v>5.0018866886804396E-3</v>
      </c>
      <c r="T37" s="1">
        <v>2.3672978425689499E-3</v>
      </c>
      <c r="U37" s="1">
        <v>4.0544928405132604E-3</v>
      </c>
      <c r="V37" s="1">
        <v>1.1007786622466099E-3</v>
      </c>
      <c r="W37" s="1">
        <v>7511.0084635416597</v>
      </c>
      <c r="X37" s="1">
        <v>0.36415749522482499</v>
      </c>
      <c r="Y37" s="1">
        <v>0.19923028607481</v>
      </c>
      <c r="Z37" s="1">
        <v>0.547099232302793</v>
      </c>
      <c r="AA37" s="1">
        <v>1.9923028607481E-3</v>
      </c>
      <c r="AB37" s="1">
        <v>0.547099232302794</v>
      </c>
      <c r="AC37" s="1">
        <v>7.0323040558444794E-2</v>
      </c>
    </row>
    <row r="38" spans="1:29" x14ac:dyDescent="0.25">
      <c r="A38" s="1">
        <v>0.01</v>
      </c>
      <c r="B38" s="1" t="s">
        <v>48</v>
      </c>
      <c r="C38" s="1">
        <v>1</v>
      </c>
      <c r="D38" s="1">
        <v>1</v>
      </c>
      <c r="E38" s="1">
        <v>6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100</v>
      </c>
      <c r="L38" s="1">
        <v>0</v>
      </c>
      <c r="M38" s="1">
        <v>100</v>
      </c>
      <c r="N38" s="1">
        <v>0.14153126186537501</v>
      </c>
      <c r="O38" s="1">
        <v>25.9808241256315</v>
      </c>
      <c r="P38" s="1">
        <v>9.3279966201026294</v>
      </c>
      <c r="Q38" s="1">
        <v>0</v>
      </c>
      <c r="R38" s="1">
        <v>2.8572277555098699E-3</v>
      </c>
      <c r="S38" s="1">
        <v>6.0605616412259698E-3</v>
      </c>
      <c r="T38" s="1">
        <v>1.0029622993652999E-3</v>
      </c>
      <c r="U38" s="1">
        <v>2.8732305039417799E-3</v>
      </c>
      <c r="V38" s="1">
        <v>2.01607240517044E-3</v>
      </c>
      <c r="W38" s="1">
        <v>7127.2721354166597</v>
      </c>
      <c r="X38" s="1">
        <v>0.28572277555098702</v>
      </c>
      <c r="Y38" s="1">
        <v>0.17754603058266899</v>
      </c>
      <c r="Z38" s="1">
        <v>0.495344697644233</v>
      </c>
      <c r="AA38" s="1">
        <v>1.4153126186537499E-3</v>
      </c>
      <c r="AB38" s="1">
        <v>0.495344697644233</v>
      </c>
      <c r="AC38" s="1">
        <v>0.116153604154813</v>
      </c>
    </row>
    <row r="39" spans="1:29" x14ac:dyDescent="0.25">
      <c r="A39" s="1">
        <v>0.01</v>
      </c>
      <c r="B39" s="1" t="s">
        <v>47</v>
      </c>
      <c r="C39" s="1">
        <v>0</v>
      </c>
      <c r="D39" s="1">
        <v>0</v>
      </c>
      <c r="E39" s="1">
        <v>6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100</v>
      </c>
      <c r="L39" s="1">
        <v>0</v>
      </c>
      <c r="M39" s="1">
        <v>100</v>
      </c>
      <c r="N39" s="1">
        <v>0.32750687156182401</v>
      </c>
      <c r="O39" s="1">
        <v>8.0705565046112007</v>
      </c>
      <c r="P39" s="1">
        <v>8.9222322761822106</v>
      </c>
      <c r="Q39" s="1">
        <v>0</v>
      </c>
      <c r="R39" s="1">
        <v>6.55595507815493E-3</v>
      </c>
      <c r="S39" s="1">
        <v>1.29791139556979E-2</v>
      </c>
      <c r="T39" s="1">
        <v>3.5146714618599301E-3</v>
      </c>
      <c r="U39" s="1">
        <v>5.3124383027861703E-3</v>
      </c>
      <c r="V39" s="1">
        <v>3.7027218034005002E-3</v>
      </c>
      <c r="W39" s="1">
        <v>6905.5032552083303</v>
      </c>
      <c r="X39" s="1">
        <v>0.65559550781549303</v>
      </c>
      <c r="Y39" s="1">
        <v>0.32750687156182401</v>
      </c>
      <c r="Z39" s="1">
        <v>0.49955630820764502</v>
      </c>
      <c r="AA39" s="1">
        <v>3.2750687156182399E-3</v>
      </c>
      <c r="AB39" s="1">
        <v>0.49955630820764502</v>
      </c>
      <c r="AC39" s="1">
        <v>9.0196690309429506E-2</v>
      </c>
    </row>
    <row r="40" spans="1:29" x14ac:dyDescent="0.25">
      <c r="A40" s="1">
        <v>0.01</v>
      </c>
      <c r="B40" s="1" t="s">
        <v>48</v>
      </c>
      <c r="C40" s="1">
        <v>1</v>
      </c>
      <c r="D40" s="1">
        <v>1</v>
      </c>
      <c r="E40" s="1">
        <v>6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100</v>
      </c>
      <c r="L40" s="1">
        <v>0</v>
      </c>
      <c r="M40" s="1">
        <v>100</v>
      </c>
      <c r="N40" s="1">
        <v>1.01222003076273</v>
      </c>
      <c r="O40" s="1">
        <v>24.823344355213798</v>
      </c>
      <c r="P40" s="1">
        <v>8.1726897496431601</v>
      </c>
      <c r="Q40" s="1">
        <v>0</v>
      </c>
      <c r="R40" s="1">
        <v>1.3310429941861201E-2</v>
      </c>
      <c r="S40" s="1">
        <v>1.95390050882598E-2</v>
      </c>
      <c r="T40" s="1">
        <v>6.9068962800938596E-3</v>
      </c>
      <c r="U40" s="1">
        <v>1.48620900619186E-2</v>
      </c>
      <c r="V40" s="1">
        <v>5.7740908023047001E-3</v>
      </c>
      <c r="W40" s="1">
        <v>7120.2486979166597</v>
      </c>
      <c r="X40" s="1">
        <v>1.3310429941861199</v>
      </c>
      <c r="Y40" s="1">
        <v>1.01222003076273</v>
      </c>
      <c r="Z40" s="1">
        <v>0.76047132600826495</v>
      </c>
      <c r="AA40" s="1">
        <v>1.01222003076273E-2</v>
      </c>
      <c r="AB40" s="1">
        <v>0.76047132600826495</v>
      </c>
      <c r="AC40" s="1">
        <v>3.8357264352432599E-2</v>
      </c>
    </row>
    <row r="41" spans="1:29" x14ac:dyDescent="0.25">
      <c r="A41" s="1">
        <v>0.01</v>
      </c>
      <c r="B41" s="1" t="s">
        <v>49</v>
      </c>
      <c r="C41" s="1">
        <v>2</v>
      </c>
      <c r="D41" s="1">
        <v>2</v>
      </c>
      <c r="E41" s="1">
        <v>6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100</v>
      </c>
      <c r="L41" s="1">
        <v>0</v>
      </c>
      <c r="M41" s="1">
        <v>100</v>
      </c>
      <c r="N41" s="1">
        <v>0.185326472566992</v>
      </c>
      <c r="O41" s="1">
        <v>43.5174498422138</v>
      </c>
      <c r="P41" s="1">
        <v>8.6099627375415206</v>
      </c>
      <c r="Q41" s="1">
        <v>0</v>
      </c>
      <c r="R41" s="1">
        <v>3.18532217460678E-3</v>
      </c>
      <c r="S41" s="1">
        <v>5.1545761424431798E-3</v>
      </c>
      <c r="T41" s="1">
        <v>2.1053283730905802E-3</v>
      </c>
      <c r="U41" s="1">
        <v>3.0428941014126899E-3</v>
      </c>
      <c r="V41" s="1">
        <v>1.22573990212985E-3</v>
      </c>
      <c r="W41" s="1">
        <v>7139.2776692708303</v>
      </c>
      <c r="X41" s="1">
        <v>0.318532217460678</v>
      </c>
      <c r="Y41" s="1">
        <v>0.185326472566992</v>
      </c>
      <c r="Z41" s="1">
        <v>0.58181390267020705</v>
      </c>
      <c r="AA41" s="1">
        <v>1.8532647256699201E-3</v>
      </c>
      <c r="AB41" s="1">
        <v>0.58181390267020705</v>
      </c>
      <c r="AC41" s="1">
        <v>6.4428275038570598E-2</v>
      </c>
    </row>
    <row r="42" spans="1:29" x14ac:dyDescent="0.25">
      <c r="A42" s="1">
        <v>0.01</v>
      </c>
      <c r="B42" s="1" t="s">
        <v>50</v>
      </c>
      <c r="C42" s="1">
        <v>3</v>
      </c>
      <c r="D42" s="1">
        <v>3</v>
      </c>
      <c r="E42" s="1">
        <v>6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100</v>
      </c>
      <c r="L42" s="1">
        <v>0</v>
      </c>
      <c r="M42" s="1">
        <v>100</v>
      </c>
      <c r="N42" s="1">
        <v>0.221345899946645</v>
      </c>
      <c r="O42" s="1">
        <v>60.803882424799298</v>
      </c>
      <c r="P42" s="1">
        <v>8.1230441253497094</v>
      </c>
      <c r="Q42" s="1">
        <v>0</v>
      </c>
      <c r="R42" s="1">
        <v>3.8361186667728998E-3</v>
      </c>
      <c r="S42" s="1">
        <v>6.3195983100145896E-3</v>
      </c>
      <c r="T42" s="1">
        <v>1.7966614035890901E-3</v>
      </c>
      <c r="U42" s="1">
        <v>3.9738075040248698E-3</v>
      </c>
      <c r="V42" s="1">
        <v>1.65693159331385E-3</v>
      </c>
      <c r="W42" s="1">
        <v>7187.4475911458303</v>
      </c>
      <c r="X42" s="1">
        <v>0.38361186667729003</v>
      </c>
      <c r="Y42" s="1">
        <v>0.221345899946645</v>
      </c>
      <c r="Z42" s="1">
        <v>0.57700483007437897</v>
      </c>
      <c r="AA42" s="1">
        <v>2.2134589994664499E-3</v>
      </c>
      <c r="AB42" s="1">
        <v>0.57700483007437897</v>
      </c>
      <c r="AC42" s="1">
        <v>8.0732710754447698E-2</v>
      </c>
    </row>
    <row r="43" spans="1:29" x14ac:dyDescent="0.25">
      <c r="A43" s="1">
        <v>0.01</v>
      </c>
      <c r="B43" s="1" t="s">
        <v>47</v>
      </c>
      <c r="C43" s="1">
        <v>0</v>
      </c>
      <c r="D43" s="1">
        <v>0</v>
      </c>
      <c r="E43" s="1">
        <v>18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340</v>
      </c>
      <c r="L43" s="1">
        <v>0</v>
      </c>
      <c r="M43" s="1">
        <v>340</v>
      </c>
      <c r="N43" s="1">
        <v>0.23210572631314899</v>
      </c>
      <c r="O43" s="1">
        <v>24.016743544613298</v>
      </c>
      <c r="P43" s="1">
        <v>2.3026577192114202</v>
      </c>
      <c r="Q43" s="1">
        <v>0</v>
      </c>
      <c r="R43" s="1">
        <v>4.3367114447303897E-3</v>
      </c>
      <c r="S43" s="1">
        <v>9.1062472667231796E-3</v>
      </c>
      <c r="T43" s="11">
        <v>9.6431994692293996E-4</v>
      </c>
      <c r="U43" s="1">
        <v>4.6147106757820503E-3</v>
      </c>
      <c r="V43" s="1">
        <v>2.3425106457381798E-3</v>
      </c>
      <c r="W43" s="1">
        <v>6567.8524305555502</v>
      </c>
      <c r="X43" s="1">
        <v>1.47448189120833</v>
      </c>
      <c r="Y43" s="1">
        <v>0.32161051863717999</v>
      </c>
      <c r="Z43" s="1">
        <v>0.15741510811159501</v>
      </c>
      <c r="AA43" s="11">
        <v>6.8266390092102704E-4</v>
      </c>
      <c r="AB43" s="1">
        <v>0.15741510811159501</v>
      </c>
      <c r="AC43" s="1">
        <v>7.7117529276712907E-2</v>
      </c>
    </row>
    <row r="44" spans="1:29" x14ac:dyDescent="0.25">
      <c r="A44" s="1">
        <v>0.01</v>
      </c>
      <c r="B44" s="1" t="s">
        <v>48</v>
      </c>
      <c r="C44" s="1">
        <v>1</v>
      </c>
      <c r="D44" s="1">
        <v>1</v>
      </c>
      <c r="E44" s="1">
        <v>18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340</v>
      </c>
      <c r="L44" s="1">
        <v>0</v>
      </c>
      <c r="M44" s="1">
        <v>340</v>
      </c>
      <c r="N44" s="1">
        <v>0.32731094557652501</v>
      </c>
      <c r="O44" s="1">
        <v>7.3202826520185003</v>
      </c>
      <c r="P44" s="1">
        <v>8.8854448307307603</v>
      </c>
      <c r="Q44" s="1">
        <v>0</v>
      </c>
      <c r="R44" s="1">
        <v>6.1732641029627298E-3</v>
      </c>
      <c r="S44" s="1">
        <v>1.29783451507932E-2</v>
      </c>
      <c r="T44" s="1">
        <v>1.51974780463561E-3</v>
      </c>
      <c r="U44" s="1">
        <v>5.5042714009228598E-3</v>
      </c>
      <c r="V44" s="1">
        <v>3.0011856387376101E-3</v>
      </c>
      <c r="W44" s="1">
        <v>6648.7268880208303</v>
      </c>
      <c r="X44" s="1">
        <v>2.0989097950073301</v>
      </c>
      <c r="Y44" s="1">
        <v>0.32731094557652501</v>
      </c>
      <c r="Z44" s="1">
        <v>0.15594331226387001</v>
      </c>
      <c r="AA44" s="11">
        <v>9.6267925169566098E-4</v>
      </c>
      <c r="AB44" s="1">
        <v>0.15594331226387001</v>
      </c>
      <c r="AC44" s="1">
        <v>0.102208703351543</v>
      </c>
    </row>
    <row r="45" spans="1:29" x14ac:dyDescent="0.25">
      <c r="A45" s="1">
        <v>0.01</v>
      </c>
      <c r="B45" s="1" t="s">
        <v>49</v>
      </c>
      <c r="C45" s="1">
        <v>2</v>
      </c>
      <c r="D45" s="1">
        <v>2</v>
      </c>
      <c r="E45" s="1">
        <v>18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340</v>
      </c>
      <c r="L45" s="1">
        <v>0</v>
      </c>
      <c r="M45" s="1">
        <v>340</v>
      </c>
      <c r="N45" s="1">
        <v>5.4573482109949299E-2</v>
      </c>
      <c r="O45" s="1">
        <v>23.702097126627901</v>
      </c>
      <c r="P45" s="1">
        <v>12.5189544127135</v>
      </c>
      <c r="Q45" s="1">
        <v>0</v>
      </c>
      <c r="R45" s="1">
        <v>2.2786115248261299E-3</v>
      </c>
      <c r="S45" s="1">
        <v>4.7755198779152203E-3</v>
      </c>
      <c r="T45" s="11">
        <v>2.9376797015100002E-4</v>
      </c>
      <c r="U45" s="1">
        <v>2.68251391987963E-3</v>
      </c>
      <c r="V45" s="1">
        <v>1.18649306224776E-3</v>
      </c>
      <c r="W45" s="1">
        <v>6417.5458984375</v>
      </c>
      <c r="X45" s="1">
        <v>0.77472791844088695</v>
      </c>
      <c r="Y45" s="1">
        <v>0.102426808801451</v>
      </c>
      <c r="Z45" s="1">
        <v>7.0442126598169397E-2</v>
      </c>
      <c r="AA45" s="11">
        <v>1.6051024149985E-4</v>
      </c>
      <c r="AB45" s="1">
        <v>7.0442126598169397E-2</v>
      </c>
      <c r="AC45" s="1">
        <v>0.10078706570016099</v>
      </c>
    </row>
    <row r="46" spans="1:29" x14ac:dyDescent="0.25">
      <c r="A46" s="1">
        <v>0.01</v>
      </c>
      <c r="B46" s="1" t="s">
        <v>50</v>
      </c>
      <c r="C46" s="1">
        <v>3</v>
      </c>
      <c r="D46" s="1">
        <v>3</v>
      </c>
      <c r="E46" s="1">
        <v>18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340</v>
      </c>
      <c r="L46" s="1">
        <v>0</v>
      </c>
      <c r="M46" s="1">
        <v>340</v>
      </c>
      <c r="N46" s="1">
        <v>5.2381702675900199E-2</v>
      </c>
      <c r="O46" s="1">
        <v>42.132501756243499</v>
      </c>
      <c r="P46" s="1">
        <v>7.8967627808077703</v>
      </c>
      <c r="Q46" s="1">
        <v>0</v>
      </c>
      <c r="R46" s="1">
        <v>2.92821926945249E-3</v>
      </c>
      <c r="S46" s="1">
        <v>6.1674316299993098E-3</v>
      </c>
      <c r="T46" s="11">
        <v>3.2058825213507401E-4</v>
      </c>
      <c r="U46" s="1">
        <v>2.6114124227238902E-3</v>
      </c>
      <c r="V46" s="1">
        <v>1.82407686627562E-3</v>
      </c>
      <c r="W46" s="1">
        <v>7069.154296875</v>
      </c>
      <c r="X46" s="1">
        <v>0.99559455161384802</v>
      </c>
      <c r="Y46" s="1">
        <v>0.15502354238697399</v>
      </c>
      <c r="Z46" s="1">
        <v>5.2613488684716103E-2</v>
      </c>
      <c r="AA46" s="11">
        <v>1.5406383139970599E-4</v>
      </c>
      <c r="AB46" s="1">
        <v>5.2613488684716103E-2</v>
      </c>
      <c r="AC46" s="1">
        <v>9.8157141485683899E-2</v>
      </c>
    </row>
    <row r="47" spans="1:29" x14ac:dyDescent="0.25">
      <c r="A47" s="1">
        <v>0.01</v>
      </c>
      <c r="B47" s="1" t="s">
        <v>51</v>
      </c>
      <c r="C47" s="1">
        <v>4</v>
      </c>
      <c r="D47" s="1">
        <v>4</v>
      </c>
      <c r="E47" s="1">
        <v>18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340</v>
      </c>
      <c r="L47" s="1">
        <v>0</v>
      </c>
      <c r="M47" s="1">
        <v>340</v>
      </c>
      <c r="N47" s="1">
        <v>5.2652393994010303E-2</v>
      </c>
      <c r="O47" s="1">
        <v>55.608063150225803</v>
      </c>
      <c r="P47" s="1">
        <v>8.6868608566028698</v>
      </c>
      <c r="Q47" s="1">
        <v>0</v>
      </c>
      <c r="R47" s="1">
        <v>3.15370976740738E-3</v>
      </c>
      <c r="S47" s="1">
        <v>6.5120550987655002E-3</v>
      </c>
      <c r="T47" s="11">
        <v>7.0425048100312298E-4</v>
      </c>
      <c r="U47" s="1">
        <v>2.9418323537993198E-3</v>
      </c>
      <c r="V47" s="1">
        <v>1.55918250909789E-3</v>
      </c>
      <c r="W47" s="1">
        <v>7217.310546875</v>
      </c>
      <c r="X47" s="1">
        <v>1.0722613209185099</v>
      </c>
      <c r="Y47" s="1">
        <v>8.2351460210682306E-2</v>
      </c>
      <c r="Z47" s="1">
        <v>4.9104069098480203E-2</v>
      </c>
      <c r="AA47" s="11">
        <v>1.5485998233532401E-4</v>
      </c>
      <c r="AB47" s="1">
        <v>4.9104069098480203E-2</v>
      </c>
      <c r="AC47" s="1">
        <v>0.11077909016569799</v>
      </c>
    </row>
    <row r="48" spans="1:29" x14ac:dyDescent="0.25">
      <c r="A48" s="1">
        <v>0.01</v>
      </c>
      <c r="B48" s="1" t="s">
        <v>52</v>
      </c>
      <c r="C48" s="1">
        <v>5</v>
      </c>
      <c r="D48" s="1">
        <v>5</v>
      </c>
      <c r="E48" s="1">
        <v>18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340</v>
      </c>
      <c r="L48" s="1">
        <v>0</v>
      </c>
      <c r="M48" s="1">
        <v>340</v>
      </c>
      <c r="N48" s="1">
        <v>0.48573174141795</v>
      </c>
      <c r="O48" s="1">
        <v>28.825456917966601</v>
      </c>
      <c r="P48" s="1">
        <v>13.5740034472154</v>
      </c>
      <c r="Q48" s="1">
        <v>0</v>
      </c>
      <c r="R48" s="1">
        <v>1.53915504604206E-2</v>
      </c>
      <c r="S48" s="1">
        <v>4.7714768296812003E-2</v>
      </c>
      <c r="T48" s="1">
        <v>2.9656297712246601E-3</v>
      </c>
      <c r="U48" s="1">
        <v>1.2899395580522201E-2</v>
      </c>
      <c r="V48" s="1">
        <v>1.17216040541375E-2</v>
      </c>
      <c r="W48" s="1">
        <v>7086.4646267361104</v>
      </c>
      <c r="X48" s="1">
        <v>5.23312715654302</v>
      </c>
      <c r="Y48" s="1">
        <v>0.90036747845582099</v>
      </c>
      <c r="Z48" s="1">
        <v>9.2818639197527503E-2</v>
      </c>
      <c r="AA48" s="1">
        <v>1.4286227688763201E-3</v>
      </c>
      <c r="AB48" s="1">
        <v>9.2818639197527503E-2</v>
      </c>
      <c r="AC48" s="1">
        <v>0.110970312171428</v>
      </c>
    </row>
    <row r="49" spans="1:29" x14ac:dyDescent="0.25">
      <c r="A49" s="1">
        <v>0.01</v>
      </c>
      <c r="B49" s="1" t="s">
        <v>47</v>
      </c>
      <c r="C49" s="1">
        <v>0</v>
      </c>
      <c r="D49" s="1">
        <v>0</v>
      </c>
      <c r="E49" s="1">
        <v>15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280</v>
      </c>
      <c r="L49" s="1">
        <v>0</v>
      </c>
      <c r="M49" s="1">
        <v>280</v>
      </c>
      <c r="N49" s="1">
        <v>0.34945760628314698</v>
      </c>
      <c r="O49" s="1">
        <v>8.0868061807086402</v>
      </c>
      <c r="P49" s="1">
        <v>5.24895769806594</v>
      </c>
      <c r="Q49" s="1">
        <v>0</v>
      </c>
      <c r="R49" s="1">
        <v>3.9839712997327102E-3</v>
      </c>
      <c r="S49" s="1">
        <v>1.24965323365329E-2</v>
      </c>
      <c r="T49" s="11">
        <v>7.7234998823659095E-4</v>
      </c>
      <c r="U49" s="1">
        <v>2.9964356558296202E-3</v>
      </c>
      <c r="V49" s="1">
        <v>3.61816862876546E-3</v>
      </c>
      <c r="W49" s="1">
        <v>6162.1998697916597</v>
      </c>
      <c r="X49" s="1">
        <v>1.1155119639251601</v>
      </c>
      <c r="Y49" s="1">
        <v>0.36483572485108401</v>
      </c>
      <c r="Z49" s="1">
        <v>0.31327105184377202</v>
      </c>
      <c r="AA49" s="1">
        <v>1.24806287958267E-3</v>
      </c>
      <c r="AB49" s="1">
        <v>0.31327105184377202</v>
      </c>
      <c r="AC49" s="1">
        <v>7.3311176073254297E-2</v>
      </c>
    </row>
    <row r="50" spans="1:29" x14ac:dyDescent="0.25">
      <c r="A50" s="1">
        <v>0.01</v>
      </c>
      <c r="B50" s="1" t="s">
        <v>48</v>
      </c>
      <c r="C50" s="1">
        <v>1</v>
      </c>
      <c r="D50" s="1">
        <v>1</v>
      </c>
      <c r="E50" s="1">
        <v>15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280</v>
      </c>
      <c r="L50" s="1">
        <v>0</v>
      </c>
      <c r="M50" s="1">
        <v>280</v>
      </c>
      <c r="N50" s="1">
        <v>5.3499504368046798E-2</v>
      </c>
      <c r="O50" s="1">
        <v>14.185509796381901</v>
      </c>
      <c r="P50" s="1">
        <v>9.9415082769327903</v>
      </c>
      <c r="Q50" s="1">
        <v>0</v>
      </c>
      <c r="R50" s="1">
        <v>4.1410729164474596E-3</v>
      </c>
      <c r="S50" s="1">
        <v>1.17806091900679E-2</v>
      </c>
      <c r="T50" s="1">
        <v>1.14473926325736E-3</v>
      </c>
      <c r="U50" s="1">
        <v>3.57581789583248E-3</v>
      </c>
      <c r="V50" s="1">
        <v>2.7906945849353101E-3</v>
      </c>
      <c r="W50" s="1">
        <v>6197.2835937500004</v>
      </c>
      <c r="X50" s="1">
        <v>1.15950041660528</v>
      </c>
      <c r="Y50" s="1">
        <v>0.218923347659217</v>
      </c>
      <c r="Z50" s="1">
        <v>4.6140133804073301E-2</v>
      </c>
      <c r="AA50" s="11">
        <v>1.9106965845730901E-4</v>
      </c>
      <c r="AB50" s="1">
        <v>4.6140133804073301E-2</v>
      </c>
      <c r="AC50" s="1">
        <v>9.69199441432778E-2</v>
      </c>
    </row>
    <row r="51" spans="1:29" x14ac:dyDescent="0.25">
      <c r="A51" s="1">
        <v>0.01</v>
      </c>
      <c r="B51" s="1" t="s">
        <v>49</v>
      </c>
      <c r="C51" s="1">
        <v>2</v>
      </c>
      <c r="D51" s="1">
        <v>2</v>
      </c>
      <c r="E51" s="1">
        <v>15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280</v>
      </c>
      <c r="L51" s="1">
        <v>0</v>
      </c>
      <c r="M51" s="1">
        <v>280</v>
      </c>
      <c r="N51" s="1">
        <v>0.16261385929417299</v>
      </c>
      <c r="O51" s="1">
        <v>14.2259913286886</v>
      </c>
      <c r="P51" s="1">
        <v>18.882288281865701</v>
      </c>
      <c r="Q51" s="1">
        <v>0</v>
      </c>
      <c r="R51" s="1">
        <v>2.61291803911925E-3</v>
      </c>
      <c r="S51" s="1">
        <v>5.4487196723650303E-3</v>
      </c>
      <c r="T51" s="11">
        <v>5.5658103857527503E-4</v>
      </c>
      <c r="U51" s="1">
        <v>3.1635681018116401E-3</v>
      </c>
      <c r="V51" s="1">
        <v>1.4541371316068401E-3</v>
      </c>
      <c r="W51" s="1">
        <v>6356.4868489583296</v>
      </c>
      <c r="X51" s="1">
        <v>0.73161705095339202</v>
      </c>
      <c r="Y51" s="1">
        <v>0.16261385929417299</v>
      </c>
      <c r="Z51" s="1">
        <v>0.222266360635344</v>
      </c>
      <c r="AA51" s="11">
        <v>5.8076378319347696E-4</v>
      </c>
      <c r="AB51" s="1">
        <v>0.222266360635344</v>
      </c>
      <c r="AC51" s="1">
        <v>8.86071412505266E-2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B1FC-28AB-4DB2-A9FD-60CF7912E936}">
  <dimension ref="A1:B588"/>
  <sheetViews>
    <sheetView tabSelected="1" workbookViewId="0">
      <selection activeCell="E22" sqref="E22"/>
    </sheetView>
  </sheetViews>
  <sheetFormatPr defaultRowHeight="15" x14ac:dyDescent="0.25"/>
  <cols>
    <col min="1" max="1" width="12.7109375" style="1" bestFit="1" customWidth="1"/>
    <col min="2" max="2" width="20.5703125" style="1" bestFit="1" customWidth="1"/>
  </cols>
  <sheetData>
    <row r="1" spans="1:2" ht="15.75" thickBot="1" x14ac:dyDescent="0.3">
      <c r="A1" s="5" t="s">
        <v>66</v>
      </c>
      <c r="B1" s="5" t="s">
        <v>67</v>
      </c>
    </row>
    <row r="2" spans="1:2" x14ac:dyDescent="0.25">
      <c r="A2" s="1">
        <v>-1.4175272573001999E-2</v>
      </c>
      <c r="B2" s="1">
        <v>2.8438094921739002E-2</v>
      </c>
    </row>
    <row r="3" spans="1:2" x14ac:dyDescent="0.25">
      <c r="A3" s="1">
        <v>-3.1969426881562998E-2</v>
      </c>
      <c r="B3" s="1">
        <v>1.4742769098549E-2</v>
      </c>
    </row>
    <row r="4" spans="1:2" x14ac:dyDescent="0.25">
      <c r="A4" s="1">
        <v>-4.5907427054409998E-2</v>
      </c>
      <c r="B4" s="1">
        <v>-3.319861433514E-2</v>
      </c>
    </row>
    <row r="5" spans="1:2" x14ac:dyDescent="0.25">
      <c r="A5" s="1">
        <v>9.6635277263664998E-2</v>
      </c>
      <c r="B5" s="1">
        <v>-0.110550449331967</v>
      </c>
    </row>
    <row r="6" spans="1:2" x14ac:dyDescent="0.25">
      <c r="A6" s="1">
        <v>-2.4806726693909998E-3</v>
      </c>
      <c r="B6" s="1">
        <v>-0.10926415752534401</v>
      </c>
    </row>
    <row r="7" spans="1:2" x14ac:dyDescent="0.25">
      <c r="A7" s="1">
        <v>-0.160030965235123</v>
      </c>
      <c r="B7" s="1">
        <v>3.0968167715748E-2</v>
      </c>
    </row>
    <row r="8" spans="1:2" x14ac:dyDescent="0.25">
      <c r="A8" s="1">
        <v>0.15483385432809901</v>
      </c>
      <c r="B8" s="1">
        <v>-3.2243670642817003E-2</v>
      </c>
    </row>
    <row r="9" spans="1:2" x14ac:dyDescent="0.25">
      <c r="A9" s="1">
        <v>-0.105772953222512</v>
      </c>
      <c r="B9" s="1">
        <v>9.7311941973907995E-2</v>
      </c>
    </row>
    <row r="10" spans="1:2" x14ac:dyDescent="0.25">
      <c r="A10" s="1">
        <v>0.19210341114208701</v>
      </c>
      <c r="B10" s="1">
        <v>3.0199540372984002E-2</v>
      </c>
    </row>
    <row r="11" spans="1:2" x14ac:dyDescent="0.25">
      <c r="A11" s="1">
        <v>-0.13406647721328499</v>
      </c>
      <c r="B11" s="1">
        <v>-5.0004457771769997E-2</v>
      </c>
    </row>
    <row r="12" spans="1:2" x14ac:dyDescent="0.25">
      <c r="A12" s="1">
        <v>0.15051182382226799</v>
      </c>
      <c r="B12" s="1">
        <v>-3.7052365612464999E-2</v>
      </c>
    </row>
    <row r="13" spans="1:2" x14ac:dyDescent="0.25">
      <c r="A13" s="1">
        <v>-4.8111055327276997E-2</v>
      </c>
      <c r="B13" s="1">
        <v>0.13582757286305799</v>
      </c>
    </row>
    <row r="14" spans="1:2" x14ac:dyDescent="0.25">
      <c r="A14" s="1">
        <v>0.39233197320025698</v>
      </c>
      <c r="B14" s="1">
        <v>0.28812614186155699</v>
      </c>
    </row>
    <row r="15" spans="1:2" x14ac:dyDescent="0.25">
      <c r="A15" s="1">
        <v>-0.21322037013738701</v>
      </c>
      <c r="B15" s="1">
        <v>4.5770353295949999E-3</v>
      </c>
    </row>
    <row r="16" spans="1:2" x14ac:dyDescent="0.25">
      <c r="A16" s="1">
        <v>0.25963581247676498</v>
      </c>
      <c r="B16" s="1">
        <v>0.33475358793291998</v>
      </c>
    </row>
    <row r="17" spans="1:2" x14ac:dyDescent="0.25">
      <c r="A17" s="1">
        <v>0.120559036185587</v>
      </c>
      <c r="B17" s="1">
        <v>-8.8954600828847E-2</v>
      </c>
    </row>
    <row r="18" spans="1:2" x14ac:dyDescent="0.25">
      <c r="A18" s="1">
        <v>0.190042687401064</v>
      </c>
      <c r="B18" s="1">
        <v>0.18652109038342801</v>
      </c>
    </row>
    <row r="19" spans="1:2" x14ac:dyDescent="0.25">
      <c r="A19" s="1">
        <v>0.16131735450599599</v>
      </c>
      <c r="B19" s="1">
        <v>0.17356192226275599</v>
      </c>
    </row>
    <row r="20" spans="1:2" x14ac:dyDescent="0.25">
      <c r="A20" s="1">
        <v>6.3784103356410004E-3</v>
      </c>
      <c r="B20" s="1">
        <v>0.15706649869975001</v>
      </c>
    </row>
    <row r="21" spans="1:2" x14ac:dyDescent="0.25">
      <c r="A21" s="1">
        <v>0.34176379536571</v>
      </c>
      <c r="B21" s="1">
        <v>0.168617186616835</v>
      </c>
    </row>
    <row r="22" spans="1:2" x14ac:dyDescent="0.25">
      <c r="A22" s="1">
        <v>-1.5248127390332E-2</v>
      </c>
      <c r="B22" s="1">
        <v>0.12044267163033701</v>
      </c>
    </row>
    <row r="23" spans="1:2" x14ac:dyDescent="0.25">
      <c r="A23" s="1">
        <v>2.1680582496948E-2</v>
      </c>
      <c r="B23" s="1">
        <v>-8.3221206119796998E-2</v>
      </c>
    </row>
    <row r="24" spans="1:2" x14ac:dyDescent="0.25">
      <c r="A24" s="1">
        <v>0.98728888370521695</v>
      </c>
      <c r="B24" s="1">
        <v>0.98775892041098701</v>
      </c>
    </row>
    <row r="25" spans="1:2" x14ac:dyDescent="0.25">
      <c r="A25" s="1">
        <v>0.53679126676728794</v>
      </c>
      <c r="B25" s="1">
        <v>0.76141844484105003</v>
      </c>
    </row>
    <row r="26" spans="1:2" x14ac:dyDescent="0.25">
      <c r="A26" s="1">
        <v>0.62349386757508596</v>
      </c>
      <c r="B26" s="1">
        <v>0.75077519145712002</v>
      </c>
    </row>
    <row r="27" spans="1:2" x14ac:dyDescent="0.25">
      <c r="A27" s="1">
        <v>0.18774922639098901</v>
      </c>
      <c r="B27" s="1">
        <v>9.4573557334446001E-2</v>
      </c>
    </row>
    <row r="28" spans="1:2" x14ac:dyDescent="0.25">
      <c r="A28" s="1">
        <v>0.25046861595653003</v>
      </c>
      <c r="B28" s="1">
        <v>0.31660346278653101</v>
      </c>
    </row>
    <row r="29" spans="1:2" x14ac:dyDescent="0.25">
      <c r="A29" s="1">
        <v>1.3831209576262E-2</v>
      </c>
      <c r="B29" s="1">
        <v>0.27012713082892198</v>
      </c>
    </row>
    <row r="30" spans="1:2" x14ac:dyDescent="0.25">
      <c r="A30" s="1">
        <v>9.1669866531545005E-2</v>
      </c>
      <c r="B30" s="1">
        <v>0.29883997922732403</v>
      </c>
    </row>
    <row r="31" spans="1:2" x14ac:dyDescent="0.25">
      <c r="A31" s="1">
        <v>0.14235460300716399</v>
      </c>
      <c r="B31" s="1">
        <v>0.292884624000394</v>
      </c>
    </row>
    <row r="32" spans="1:2" x14ac:dyDescent="0.25">
      <c r="A32" s="1">
        <v>1.1092732422041E-2</v>
      </c>
      <c r="B32" s="1">
        <v>0.241722381913103</v>
      </c>
    </row>
    <row r="33" spans="1:2" x14ac:dyDescent="0.25">
      <c r="A33" s="1">
        <v>-0.37140167052922402</v>
      </c>
      <c r="B33" s="1">
        <v>-0.48043821568621897</v>
      </c>
    </row>
    <row r="34" spans="1:2" x14ac:dyDescent="0.25">
      <c r="A34" s="1">
        <v>8.5120269249369992E-3</v>
      </c>
      <c r="B34" s="1">
        <v>-0.13762831290227101</v>
      </c>
    </row>
    <row r="35" spans="1:2" x14ac:dyDescent="0.25">
      <c r="A35" s="1">
        <v>6.2431767233240003E-2</v>
      </c>
      <c r="B35" s="1">
        <v>-0.14487001832649299</v>
      </c>
    </row>
    <row r="36" spans="1:2" x14ac:dyDescent="0.25">
      <c r="A36" s="1">
        <v>1.0994048715793001E-2</v>
      </c>
      <c r="B36" s="1">
        <v>-0.34184359331169401</v>
      </c>
    </row>
    <row r="37" spans="1:2" x14ac:dyDescent="0.25">
      <c r="A37" s="1">
        <v>-9.7333409980887006E-2</v>
      </c>
      <c r="B37" s="1">
        <v>-0.24979234782446999</v>
      </c>
    </row>
    <row r="38" spans="1:2" x14ac:dyDescent="0.25">
      <c r="A38" s="1">
        <v>-0.23955555642866999</v>
      </c>
      <c r="B38" s="1">
        <v>7.7708734710430993E-2</v>
      </c>
    </row>
    <row r="39" spans="1:2" x14ac:dyDescent="0.25">
      <c r="A39" s="1">
        <v>-0.31578976543762199</v>
      </c>
      <c r="B39" s="1">
        <v>-5.2380048024589003E-2</v>
      </c>
    </row>
    <row r="40" spans="1:2" x14ac:dyDescent="0.25">
      <c r="A40" s="1">
        <v>0.172327874359234</v>
      </c>
      <c r="B40" s="1">
        <v>0.187375813540791</v>
      </c>
    </row>
    <row r="41" spans="1:2" x14ac:dyDescent="0.25">
      <c r="A41" s="1">
        <v>0.44210892774100202</v>
      </c>
      <c r="B41" s="1">
        <v>0.46635174997663198</v>
      </c>
    </row>
    <row r="42" spans="1:2" x14ac:dyDescent="0.25">
      <c r="A42" s="1">
        <v>-0.391842769578651</v>
      </c>
      <c r="B42" s="1">
        <v>-0.40469635198554599</v>
      </c>
    </row>
    <row r="43" spans="1:2" x14ac:dyDescent="0.25">
      <c r="A43" s="1">
        <v>-0.51983752417312601</v>
      </c>
      <c r="B43" s="1">
        <v>-0.54353250807193598</v>
      </c>
    </row>
    <row r="44" spans="1:2" x14ac:dyDescent="0.25">
      <c r="A44" s="1">
        <v>-0.120062584141071</v>
      </c>
      <c r="B44" s="1">
        <v>-0.18406668572041601</v>
      </c>
    </row>
    <row r="45" spans="1:2" x14ac:dyDescent="0.25">
      <c r="A45" s="1">
        <v>0.16615747536306</v>
      </c>
      <c r="B45" s="1">
        <v>0.272936831158895</v>
      </c>
    </row>
    <row r="46" spans="1:2" x14ac:dyDescent="0.25">
      <c r="A46" s="1">
        <v>5.8137491203300001E-2</v>
      </c>
      <c r="B46" s="1">
        <v>0.15838566606447499</v>
      </c>
    </row>
    <row r="47" spans="1:2" x14ac:dyDescent="0.25">
      <c r="A47" s="1">
        <v>0.107524006175888</v>
      </c>
      <c r="B47" s="1">
        <v>7.8639055226670002E-2</v>
      </c>
    </row>
    <row r="48" spans="1:2" x14ac:dyDescent="0.25">
      <c r="A48" s="1">
        <v>0.21641161141659601</v>
      </c>
      <c r="B48" s="1">
        <v>0.32744615749444</v>
      </c>
    </row>
    <row r="49" spans="1:2" x14ac:dyDescent="0.25">
      <c r="A49" s="1">
        <v>-0.30563769616036601</v>
      </c>
      <c r="B49" s="1">
        <v>-0.30459120797033701</v>
      </c>
    </row>
    <row r="50" spans="1:2" x14ac:dyDescent="0.25">
      <c r="A50" s="1">
        <v>0.42258423023542702</v>
      </c>
      <c r="B50" s="1">
        <v>0.42893484513600599</v>
      </c>
    </row>
    <row r="51" spans="1:2" x14ac:dyDescent="0.25">
      <c r="A51" s="1">
        <v>0.41689298264202002</v>
      </c>
      <c r="B51" s="1">
        <v>0.41608616528582498</v>
      </c>
    </row>
    <row r="52" spans="1:2" x14ac:dyDescent="0.25">
      <c r="A52" s="1">
        <v>-0.171447124916591</v>
      </c>
      <c r="B52" s="1">
        <v>-0.265849261638754</v>
      </c>
    </row>
    <row r="53" spans="1:2" x14ac:dyDescent="0.25">
      <c r="A53" s="1">
        <v>-0.332318394742464</v>
      </c>
      <c r="B53" s="1">
        <v>-0.38393123368235199</v>
      </c>
    </row>
    <row r="54" spans="1:2" x14ac:dyDescent="0.25">
      <c r="A54" s="1">
        <v>0.300573729293652</v>
      </c>
      <c r="B54" s="1">
        <v>0.36987102010065998</v>
      </c>
    </row>
    <row r="55" spans="1:2" x14ac:dyDescent="0.25">
      <c r="A55" s="1">
        <v>0.107622040143714</v>
      </c>
      <c r="B55" s="1">
        <v>0.22619408599951299</v>
      </c>
    </row>
    <row r="56" spans="1:2" x14ac:dyDescent="0.25">
      <c r="A56" s="1">
        <v>3.6810191479072003E-2</v>
      </c>
      <c r="B56" s="1">
        <v>0.11971910018677399</v>
      </c>
    </row>
    <row r="57" spans="1:2" x14ac:dyDescent="0.25">
      <c r="A57" s="1">
        <v>-6.0059278099939002E-2</v>
      </c>
      <c r="B57" s="1">
        <v>4.0697935084326002E-2</v>
      </c>
    </row>
    <row r="58" spans="1:2" x14ac:dyDescent="0.25">
      <c r="A58" s="1">
        <v>7.5042230788686007E-2</v>
      </c>
      <c r="B58" s="1">
        <v>8.2172386876844E-2</v>
      </c>
    </row>
    <row r="59" spans="1:2" x14ac:dyDescent="0.25">
      <c r="A59" s="1">
        <v>2.1909256842819998E-3</v>
      </c>
      <c r="B59" s="1">
        <v>5.2060241288837003E-2</v>
      </c>
    </row>
    <row r="60" spans="1:2" x14ac:dyDescent="0.25">
      <c r="A60" s="1">
        <v>8.4271009777310002E-3</v>
      </c>
      <c r="B60" s="1">
        <v>3.7060468373654003E-2</v>
      </c>
    </row>
    <row r="61" spans="1:2" x14ac:dyDescent="0.25">
      <c r="A61" s="1">
        <v>-0.11264773102428299</v>
      </c>
      <c r="B61" s="1">
        <v>-6.4087827697602004E-2</v>
      </c>
    </row>
    <row r="62" spans="1:2" x14ac:dyDescent="0.25">
      <c r="A62" s="1">
        <v>-6.1500098100585002E-2</v>
      </c>
      <c r="B62" s="1">
        <v>-2.7581448142395999E-2</v>
      </c>
    </row>
    <row r="63" spans="1:2" x14ac:dyDescent="0.25">
      <c r="A63" s="1">
        <v>-0.16888630142984701</v>
      </c>
      <c r="B63" s="1">
        <v>-0.14956023430434801</v>
      </c>
    </row>
    <row r="64" spans="1:2" x14ac:dyDescent="0.25">
      <c r="A64" s="1">
        <v>-9.7249252984776005E-2</v>
      </c>
      <c r="B64" s="1">
        <v>-8.1655780477371001E-2</v>
      </c>
    </row>
    <row r="65" spans="1:2" x14ac:dyDescent="0.25">
      <c r="A65" s="1">
        <v>-3.7681157016892002E-2</v>
      </c>
      <c r="B65" s="1">
        <v>-5.2773037854823998E-2</v>
      </c>
    </row>
    <row r="66" spans="1:2" x14ac:dyDescent="0.25">
      <c r="A66" s="1">
        <v>8.2013389533694997E-2</v>
      </c>
      <c r="B66" s="1">
        <v>5.7908209661663997E-2</v>
      </c>
    </row>
    <row r="67" spans="1:2" x14ac:dyDescent="0.25">
      <c r="A67" s="1">
        <v>-0.166007294002081</v>
      </c>
      <c r="B67" s="1">
        <v>-0.244111193822619</v>
      </c>
    </row>
    <row r="68" spans="1:2" x14ac:dyDescent="0.25">
      <c r="A68" s="1">
        <v>0.36153180229383902</v>
      </c>
      <c r="B68" s="1">
        <v>0.32061247304585</v>
      </c>
    </row>
    <row r="69" spans="1:2" x14ac:dyDescent="0.25">
      <c r="A69" s="1">
        <v>-4.9304571694567E-2</v>
      </c>
      <c r="B69" s="1">
        <v>1.4717606295581999E-2</v>
      </c>
    </row>
    <row r="70" spans="1:2" x14ac:dyDescent="0.25">
      <c r="A70" s="1">
        <v>-0.93019816394700605</v>
      </c>
      <c r="B70" s="1">
        <v>-0.93019816394700605</v>
      </c>
    </row>
    <row r="71" spans="1:2" x14ac:dyDescent="0.25">
      <c r="A71" s="1">
        <v>0.656394146973305</v>
      </c>
      <c r="B71" s="1">
        <v>0.656394146973305</v>
      </c>
    </row>
    <row r="72" spans="1:2" x14ac:dyDescent="0.25">
      <c r="A72" s="1">
        <v>-0.107400571492391</v>
      </c>
      <c r="B72" s="1">
        <v>-6.7953992247012998E-2</v>
      </c>
    </row>
    <row r="73" spans="1:2" x14ac:dyDescent="0.25">
      <c r="A73" s="1">
        <v>0.97531554290587696</v>
      </c>
      <c r="B73" s="1">
        <v>0.97531554290587696</v>
      </c>
    </row>
    <row r="74" spans="1:2" x14ac:dyDescent="0.25">
      <c r="A74" s="1">
        <v>0.523880802854511</v>
      </c>
      <c r="B74" s="1">
        <v>0.58890279137062196</v>
      </c>
    </row>
    <row r="75" spans="1:2" x14ac:dyDescent="0.25">
      <c r="A75" s="1">
        <v>0.83971891738737403</v>
      </c>
      <c r="B75" s="1">
        <v>0.83971891738737403</v>
      </c>
    </row>
    <row r="76" spans="1:2" x14ac:dyDescent="0.25">
      <c r="A76" s="1">
        <v>0.99188414108886003</v>
      </c>
      <c r="B76" s="1">
        <v>0.99188414108886003</v>
      </c>
    </row>
    <row r="77" spans="1:2" x14ac:dyDescent="0.25">
      <c r="A77" s="1">
        <v>3.2486372577151E-2</v>
      </c>
      <c r="B77" s="1">
        <v>-0.21269236621399301</v>
      </c>
    </row>
    <row r="78" spans="1:2" x14ac:dyDescent="0.25">
      <c r="A78" s="1">
        <v>0.95015945876601304</v>
      </c>
      <c r="B78" s="1">
        <v>0.95015945876601304</v>
      </c>
    </row>
    <row r="79" spans="1:2" x14ac:dyDescent="0.25">
      <c r="A79" s="1">
        <v>-0.73178325802174804</v>
      </c>
      <c r="B79" s="1">
        <v>-0.73178325802174804</v>
      </c>
    </row>
    <row r="80" spans="1:2" x14ac:dyDescent="0.25">
      <c r="A80" s="1">
        <v>-8.2618697660358995E-2</v>
      </c>
      <c r="B80" s="1">
        <v>0.37186863965091599</v>
      </c>
    </row>
    <row r="81" spans="1:2" x14ac:dyDescent="0.25">
      <c r="A81" s="1">
        <v>0.787617797688556</v>
      </c>
      <c r="B81" s="1">
        <v>0.787617797688556</v>
      </c>
    </row>
    <row r="82" spans="1:2" x14ac:dyDescent="0.25">
      <c r="A82" s="1">
        <v>0.42654979919609198</v>
      </c>
      <c r="B82" s="1">
        <v>0.69791297696146604</v>
      </c>
    </row>
    <row r="83" spans="1:2" x14ac:dyDescent="0.25">
      <c r="A83" s="1">
        <v>-0.27467681905369901</v>
      </c>
      <c r="B83" s="1">
        <v>0.14497508863168301</v>
      </c>
    </row>
    <row r="84" spans="1:2" x14ac:dyDescent="0.25">
      <c r="A84" s="1">
        <v>-0.13756334271109899</v>
      </c>
      <c r="B84" s="1">
        <v>-0.13756334271109899</v>
      </c>
    </row>
    <row r="85" spans="1:2" x14ac:dyDescent="0.25">
      <c r="A85" s="1">
        <v>-7.3434305522356996E-2</v>
      </c>
      <c r="B85" s="1">
        <v>0.428632481428317</v>
      </c>
    </row>
    <row r="86" spans="1:2" x14ac:dyDescent="0.25">
      <c r="A86" s="1">
        <v>0.99781804284736797</v>
      </c>
      <c r="B86" s="1">
        <v>0.99781804284736797</v>
      </c>
    </row>
    <row r="87" spans="1:2" x14ac:dyDescent="0.25">
      <c r="A87" s="1">
        <v>0.40397052764486002</v>
      </c>
      <c r="B87" s="1">
        <v>0.40397052764486002</v>
      </c>
    </row>
    <row r="88" spans="1:2" x14ac:dyDescent="0.25">
      <c r="A88" s="1">
        <v>0.35663067147518401</v>
      </c>
      <c r="B88" s="1">
        <v>0.35663067147518401</v>
      </c>
    </row>
    <row r="89" spans="1:2" x14ac:dyDescent="0.25">
      <c r="A89" s="1">
        <v>0.262138713646068</v>
      </c>
      <c r="B89" s="1">
        <v>0.486078179025145</v>
      </c>
    </row>
    <row r="90" spans="1:2" x14ac:dyDescent="0.25">
      <c r="A90" s="1">
        <v>0.40088354305734702</v>
      </c>
      <c r="B90" s="1">
        <v>0.79448269791131498</v>
      </c>
    </row>
    <row r="91" spans="1:2" x14ac:dyDescent="0.25">
      <c r="A91" s="1">
        <v>0.33299025884825401</v>
      </c>
      <c r="B91" s="1">
        <v>0.65055443059265505</v>
      </c>
    </row>
    <row r="92" spans="1:2" x14ac:dyDescent="0.25">
      <c r="A92" s="1">
        <v>0.44349328816663902</v>
      </c>
      <c r="B92" s="1">
        <v>0.27505067846123998</v>
      </c>
    </row>
    <row r="93" spans="1:2" x14ac:dyDescent="0.25">
      <c r="A93" s="1">
        <v>0.736258573241661</v>
      </c>
      <c r="B93" s="1">
        <v>0.71172809493787204</v>
      </c>
    </row>
    <row r="94" spans="1:2" x14ac:dyDescent="0.25">
      <c r="A94" s="1">
        <v>0.96998921117393599</v>
      </c>
      <c r="B94" s="1">
        <v>0.976675887082047</v>
      </c>
    </row>
    <row r="95" spans="1:2" x14ac:dyDescent="0.25">
      <c r="A95" s="1">
        <v>0.95556191634127996</v>
      </c>
      <c r="B95" s="1">
        <v>0.95316928707469795</v>
      </c>
    </row>
    <row r="96" spans="1:2" x14ac:dyDescent="0.25">
      <c r="A96" s="1">
        <v>0.246061449828199</v>
      </c>
      <c r="B96" s="1">
        <v>0.51484483834788397</v>
      </c>
    </row>
    <row r="97" spans="1:2" x14ac:dyDescent="0.25">
      <c r="A97" s="1">
        <v>0.59623327045116803</v>
      </c>
      <c r="B97" s="1">
        <v>0.77986677346436395</v>
      </c>
    </row>
    <row r="98" spans="1:2" x14ac:dyDescent="0.25">
      <c r="A98" s="1">
        <v>0.75485280707340696</v>
      </c>
      <c r="B98" s="1">
        <v>0.84372504016140104</v>
      </c>
    </row>
    <row r="99" spans="1:2" x14ac:dyDescent="0.25">
      <c r="A99" s="1">
        <v>-0.140988143785758</v>
      </c>
      <c r="B99" s="1">
        <v>0.11411160082626901</v>
      </c>
    </row>
    <row r="100" spans="1:2" x14ac:dyDescent="0.25">
      <c r="A100" s="1">
        <v>0.38743428423040799</v>
      </c>
      <c r="B100" s="1">
        <v>0.45352826796038498</v>
      </c>
    </row>
    <row r="101" spans="1:2" x14ac:dyDescent="0.25">
      <c r="A101" s="1">
        <v>0.57583380155639197</v>
      </c>
      <c r="B101" s="1">
        <v>0.54531127287065995</v>
      </c>
    </row>
    <row r="102" spans="1:2" x14ac:dyDescent="0.25">
      <c r="A102" s="1">
        <v>2.6480890339340001E-2</v>
      </c>
      <c r="B102" s="1">
        <v>1.4533262585551E-2</v>
      </c>
    </row>
    <row r="103" spans="1:2" x14ac:dyDescent="0.25">
      <c r="A103" s="1">
        <v>0.279411371166017</v>
      </c>
      <c r="B103" s="1">
        <v>0.16318606688644</v>
      </c>
    </row>
    <row r="104" spans="1:2" x14ac:dyDescent="0.25">
      <c r="A104" s="1">
        <v>-0.209529958516284</v>
      </c>
      <c r="B104" s="1">
        <v>5.6844155128704998E-2</v>
      </c>
    </row>
    <row r="105" spans="1:2" x14ac:dyDescent="0.25">
      <c r="A105" s="1">
        <v>9.6312901094089999E-3</v>
      </c>
      <c r="B105" s="1">
        <v>0.17762906744491999</v>
      </c>
    </row>
    <row r="106" spans="1:2" x14ac:dyDescent="0.25">
      <c r="A106" s="1">
        <v>-0.88311723985629098</v>
      </c>
      <c r="B106" s="1">
        <v>-0.93230553365933899</v>
      </c>
    </row>
    <row r="107" spans="1:2" x14ac:dyDescent="0.25">
      <c r="A107" s="1">
        <v>0.30764432920481599</v>
      </c>
      <c r="B107" s="1">
        <v>0.37298250178848902</v>
      </c>
    </row>
    <row r="108" spans="1:2" x14ac:dyDescent="0.25">
      <c r="A108" s="1">
        <v>-0.52500299105485304</v>
      </c>
      <c r="B108" s="1">
        <v>-0.28684912888884401</v>
      </c>
    </row>
    <row r="109" spans="1:2" x14ac:dyDescent="0.25">
      <c r="A109" s="1">
        <v>0.14975609157935499</v>
      </c>
      <c r="B109" s="1">
        <v>0.53641118496221196</v>
      </c>
    </row>
    <row r="110" spans="1:2" x14ac:dyDescent="0.25">
      <c r="A110" s="1">
        <v>0.33832370143123403</v>
      </c>
      <c r="B110" s="1">
        <v>0.67667874624743596</v>
      </c>
    </row>
    <row r="111" spans="1:2" x14ac:dyDescent="0.25">
      <c r="A111" s="1">
        <v>-0.30725756297698498</v>
      </c>
      <c r="B111" s="1">
        <v>-0.53797052064918305</v>
      </c>
    </row>
    <row r="112" spans="1:2" x14ac:dyDescent="0.25">
      <c r="A112" s="1">
        <v>0.22535785860339599</v>
      </c>
      <c r="B112" s="1">
        <v>0.420057663850257</v>
      </c>
    </row>
    <row r="113" spans="1:2" x14ac:dyDescent="0.25">
      <c r="A113" s="1">
        <v>0.25394367145791302</v>
      </c>
      <c r="B113" s="1">
        <v>0.72497363677087601</v>
      </c>
    </row>
    <row r="114" spans="1:2" x14ac:dyDescent="0.25">
      <c r="A114" s="1">
        <v>0.39774438027086201</v>
      </c>
      <c r="B114" s="1">
        <v>0.76534061372370399</v>
      </c>
    </row>
    <row r="115" spans="1:2" x14ac:dyDescent="0.25">
      <c r="A115" s="1">
        <v>-6.9705951416919997E-3</v>
      </c>
      <c r="B115" s="1">
        <v>0.28806734915627102</v>
      </c>
    </row>
    <row r="116" spans="1:2" x14ac:dyDescent="0.25">
      <c r="A116" s="1">
        <v>-7.6539464543299999E-3</v>
      </c>
      <c r="B116" s="1">
        <v>-0.24137002641435601</v>
      </c>
    </row>
    <row r="117" spans="1:2" x14ac:dyDescent="0.25">
      <c r="A117" s="1">
        <v>0.93097655218698605</v>
      </c>
      <c r="B117" s="1">
        <v>0.933100380113003</v>
      </c>
    </row>
    <row r="118" spans="1:2" x14ac:dyDescent="0.25">
      <c r="A118" s="1">
        <v>4.6578664122037997E-2</v>
      </c>
      <c r="B118" s="1">
        <v>0.32363807140624701</v>
      </c>
    </row>
    <row r="119" spans="1:2" x14ac:dyDescent="0.25">
      <c r="A119" s="1">
        <v>-6.1739150621983999E-2</v>
      </c>
      <c r="B119" s="1">
        <v>0.26676089594583002</v>
      </c>
    </row>
    <row r="120" spans="1:2" x14ac:dyDescent="0.25">
      <c r="A120" s="1">
        <v>-0.322877371220956</v>
      </c>
      <c r="B120" s="1">
        <v>-3.1920815098156002E-2</v>
      </c>
    </row>
    <row r="121" spans="1:2" x14ac:dyDescent="0.25">
      <c r="A121" s="1">
        <v>-0.12752008458583</v>
      </c>
      <c r="B121" s="1">
        <v>6.1049201763493002E-2</v>
      </c>
    </row>
    <row r="122" spans="1:2" x14ac:dyDescent="0.25">
      <c r="A122" s="1">
        <v>2.1840308285215999E-2</v>
      </c>
      <c r="B122" s="1">
        <v>6.5001773025718995E-2</v>
      </c>
    </row>
    <row r="123" spans="1:2" x14ac:dyDescent="0.25">
      <c r="A123" s="1">
        <v>8.4244891982577993E-2</v>
      </c>
      <c r="B123" s="1">
        <v>-6.4689007418199996E-4</v>
      </c>
    </row>
    <row r="124" spans="1:2" x14ac:dyDescent="0.25">
      <c r="A124" s="1">
        <v>-3.0497386055481E-2</v>
      </c>
      <c r="B124" s="1">
        <v>-0.15144898789542599</v>
      </c>
    </row>
    <row r="125" spans="1:2" x14ac:dyDescent="0.25">
      <c r="A125" s="1">
        <v>-6.0398430210042001E-2</v>
      </c>
      <c r="B125" s="1">
        <v>-0.103665386741738</v>
      </c>
    </row>
    <row r="126" spans="1:2" x14ac:dyDescent="0.25">
      <c r="A126" s="1">
        <v>-0.174593073774619</v>
      </c>
      <c r="B126" s="1">
        <v>5.6645531158055998E-2</v>
      </c>
    </row>
    <row r="127" spans="1:2" x14ac:dyDescent="0.25">
      <c r="A127" s="1">
        <v>-0.19093632849466899</v>
      </c>
      <c r="B127" s="1">
        <v>-0.376678482012342</v>
      </c>
    </row>
    <row r="128" spans="1:2" x14ac:dyDescent="0.25">
      <c r="A128" s="1">
        <v>0.10100538608068201</v>
      </c>
      <c r="B128" s="1">
        <v>-7.0914981254076997E-2</v>
      </c>
    </row>
    <row r="129" spans="1:2" x14ac:dyDescent="0.25">
      <c r="A129" s="1">
        <v>1.3540656956660001E-3</v>
      </c>
      <c r="B129" s="1">
        <v>0.130288343259154</v>
      </c>
    </row>
    <row r="130" spans="1:2" x14ac:dyDescent="0.25">
      <c r="A130" s="1">
        <v>-0.314398087720203</v>
      </c>
      <c r="B130" s="1">
        <v>-0.32973376019941802</v>
      </c>
    </row>
    <row r="131" spans="1:2" x14ac:dyDescent="0.25">
      <c r="A131" s="1">
        <v>0.22204062930367999</v>
      </c>
      <c r="B131" s="1">
        <v>0.153078489272548</v>
      </c>
    </row>
    <row r="132" spans="1:2" x14ac:dyDescent="0.25">
      <c r="A132" s="1">
        <v>5.1103030282513E-2</v>
      </c>
      <c r="B132" s="1">
        <v>4.7777624468035997E-2</v>
      </c>
    </row>
    <row r="133" spans="1:2" x14ac:dyDescent="0.25">
      <c r="A133" s="1">
        <v>-2.0648118818661999E-2</v>
      </c>
      <c r="B133" s="1">
        <v>7.8332946956239005E-2</v>
      </c>
    </row>
    <row r="134" spans="1:2" x14ac:dyDescent="0.25">
      <c r="A134" s="1">
        <v>-8.2788454642642006E-2</v>
      </c>
      <c r="B134" s="1">
        <v>-0.111449272739382</v>
      </c>
    </row>
    <row r="135" spans="1:2" x14ac:dyDescent="0.25">
      <c r="A135" s="1">
        <v>0.221605686873903</v>
      </c>
      <c r="B135" s="1">
        <v>0.27003504782298898</v>
      </c>
    </row>
    <row r="136" spans="1:2" x14ac:dyDescent="0.25">
      <c r="A136" s="1">
        <v>-0.21515427476383001</v>
      </c>
      <c r="B136" s="1">
        <v>-0.243416861060886</v>
      </c>
    </row>
    <row r="137" spans="1:2" x14ac:dyDescent="0.25">
      <c r="A137" s="1">
        <v>-3.6241345646121997E-2</v>
      </c>
      <c r="B137" s="1">
        <v>0.134604291951264</v>
      </c>
    </row>
    <row r="138" spans="1:2" x14ac:dyDescent="0.25">
      <c r="A138" s="1">
        <v>-0.16372263394803499</v>
      </c>
      <c r="B138" s="1">
        <v>-0.23115095683283299</v>
      </c>
    </row>
    <row r="139" spans="1:2" x14ac:dyDescent="0.25">
      <c r="A139" s="1">
        <v>-0.14932818299051001</v>
      </c>
      <c r="B139" s="1">
        <v>-2.4975305480478001E-2</v>
      </c>
    </row>
    <row r="140" spans="1:2" x14ac:dyDescent="0.25">
      <c r="A140" s="1">
        <v>0.100884619368871</v>
      </c>
      <c r="B140" s="1">
        <v>-8.7552056147745E-2</v>
      </c>
    </row>
    <row r="141" spans="1:2" x14ac:dyDescent="0.25">
      <c r="A141" s="1">
        <v>3.7285577911028003E-2</v>
      </c>
      <c r="B141" s="1">
        <v>0.116684008737034</v>
      </c>
    </row>
    <row r="142" spans="1:2" x14ac:dyDescent="0.25">
      <c r="A142" s="1">
        <v>0.29041446938599702</v>
      </c>
      <c r="B142" s="1">
        <v>0.21219882630577</v>
      </c>
    </row>
    <row r="143" spans="1:2" x14ac:dyDescent="0.25">
      <c r="A143" s="1">
        <v>-0.104675206887502</v>
      </c>
      <c r="B143" s="1">
        <v>-2.7293121182274001E-2</v>
      </c>
    </row>
    <row r="144" spans="1:2" x14ac:dyDescent="0.25">
      <c r="A144" s="1">
        <v>-0.13267471782273699</v>
      </c>
      <c r="B144" s="1">
        <v>-9.7837887680522997E-2</v>
      </c>
    </row>
    <row r="145" spans="1:2" x14ac:dyDescent="0.25">
      <c r="A145" s="1">
        <v>4.2075698765053002E-2</v>
      </c>
      <c r="B145" s="1">
        <v>0.112342630165376</v>
      </c>
    </row>
    <row r="146" spans="1:2" x14ac:dyDescent="0.25">
      <c r="A146" s="1">
        <v>-9.3191660697014997E-2</v>
      </c>
      <c r="B146" s="1">
        <v>-0.18350218087683201</v>
      </c>
    </row>
    <row r="147" spans="1:2" x14ac:dyDescent="0.25">
      <c r="A147" s="1">
        <v>-1.26456391371E-4</v>
      </c>
      <c r="B147" s="1">
        <v>9.6813342791335993E-2</v>
      </c>
    </row>
    <row r="148" spans="1:2" x14ac:dyDescent="0.25">
      <c r="A148" s="1">
        <v>6.1809594392119999E-3</v>
      </c>
      <c r="B148" s="1">
        <v>8.1583868389128997E-2</v>
      </c>
    </row>
    <row r="149" spans="1:2" x14ac:dyDescent="0.25">
      <c r="A149" s="1">
        <v>-8.0928725674718996E-2</v>
      </c>
      <c r="B149" s="1">
        <v>-6.7112757485703001E-2</v>
      </c>
    </row>
    <row r="150" spans="1:2" x14ac:dyDescent="0.25">
      <c r="A150" s="1">
        <v>-4.7846846761536999E-2</v>
      </c>
      <c r="B150" s="1">
        <v>8.7344846873964002E-2</v>
      </c>
    </row>
    <row r="151" spans="1:2" x14ac:dyDescent="0.25">
      <c r="A151" s="1">
        <v>0.229985482164689</v>
      </c>
      <c r="B151" s="1">
        <v>5.1497110030589002E-2</v>
      </c>
    </row>
    <row r="152" spans="1:2" x14ac:dyDescent="0.25">
      <c r="A152" s="1">
        <v>0.246530750531434</v>
      </c>
      <c r="B152" s="1">
        <v>8.7075185367517002E-2</v>
      </c>
    </row>
    <row r="153" spans="1:2" x14ac:dyDescent="0.25">
      <c r="A153" s="1">
        <v>0.55672956725564804</v>
      </c>
      <c r="B153" s="1">
        <v>0.45082653120642102</v>
      </c>
    </row>
    <row r="154" spans="1:2" x14ac:dyDescent="0.25">
      <c r="A154" s="1">
        <v>6.8975584854754995E-2</v>
      </c>
      <c r="B154" s="1">
        <v>0.20900419871526299</v>
      </c>
    </row>
    <row r="155" spans="1:2" x14ac:dyDescent="0.25">
      <c r="A155" s="1">
        <v>-5.1336365423695997E-2</v>
      </c>
      <c r="B155" s="1">
        <v>0.22728449181066601</v>
      </c>
    </row>
    <row r="156" spans="1:2" x14ac:dyDescent="0.25">
      <c r="A156" s="1">
        <v>8.1631820810976002E-2</v>
      </c>
      <c r="B156" s="1">
        <v>0.17301443743412701</v>
      </c>
    </row>
    <row r="157" spans="1:2" x14ac:dyDescent="0.25">
      <c r="A157" s="1">
        <v>7.9853114300248995E-2</v>
      </c>
      <c r="B157" s="1">
        <v>0.14608168474201499</v>
      </c>
    </row>
    <row r="158" spans="1:2" x14ac:dyDescent="0.25">
      <c r="A158" s="1">
        <v>5.0351437338202E-2</v>
      </c>
      <c r="B158" s="1">
        <v>4.1352818960698999E-2</v>
      </c>
    </row>
    <row r="159" spans="1:2" x14ac:dyDescent="0.25">
      <c r="A159" s="1">
        <v>-3.8927312320744999E-2</v>
      </c>
      <c r="B159" s="1">
        <v>-3.3128931209415999E-2</v>
      </c>
    </row>
    <row r="160" spans="1:2" x14ac:dyDescent="0.25">
      <c r="A160" s="1">
        <v>0.198377589844379</v>
      </c>
      <c r="B160" s="1">
        <v>9.1467051911023001E-2</v>
      </c>
    </row>
    <row r="161" spans="1:2" x14ac:dyDescent="0.25">
      <c r="A161" s="1">
        <v>-2.2128931533063001E-2</v>
      </c>
      <c r="B161" s="1">
        <v>-0.11852150565058001</v>
      </c>
    </row>
    <row r="162" spans="1:2" x14ac:dyDescent="0.25">
      <c r="A162" s="1">
        <v>0.19469435904405899</v>
      </c>
      <c r="B162" s="1">
        <v>0.48001977720710098</v>
      </c>
    </row>
    <row r="163" spans="1:2" x14ac:dyDescent="0.25">
      <c r="A163" s="1">
        <v>9.7634462047119994E-2</v>
      </c>
      <c r="B163" s="1">
        <v>0.216522788952064</v>
      </c>
    </row>
    <row r="164" spans="1:2" x14ac:dyDescent="0.25">
      <c r="A164" s="1">
        <v>0.147738445054414</v>
      </c>
      <c r="B164" s="1">
        <v>-5.5252247005677997E-2</v>
      </c>
    </row>
    <row r="165" spans="1:2" x14ac:dyDescent="0.25">
      <c r="A165" s="1">
        <v>0.60102703685622105</v>
      </c>
      <c r="B165" s="1">
        <v>0.56164465753068804</v>
      </c>
    </row>
    <row r="166" spans="1:2" x14ac:dyDescent="0.25">
      <c r="A166" s="1">
        <v>0.251824041143344</v>
      </c>
      <c r="B166" s="1">
        <v>0.20813372781596401</v>
      </c>
    </row>
    <row r="167" spans="1:2" x14ac:dyDescent="0.25">
      <c r="A167" s="1">
        <v>0.52048849950793796</v>
      </c>
      <c r="B167" s="1">
        <v>0.63417312260491099</v>
      </c>
    </row>
    <row r="168" spans="1:2" x14ac:dyDescent="0.25">
      <c r="A168" s="1">
        <v>0.44297436960612402</v>
      </c>
      <c r="B168" s="1">
        <v>0.61538610449281494</v>
      </c>
    </row>
    <row r="169" spans="1:2" x14ac:dyDescent="0.25">
      <c r="A169" s="1">
        <v>-9.9693154764304001E-2</v>
      </c>
      <c r="B169" s="1">
        <v>-0.26882625713368602</v>
      </c>
    </row>
    <row r="170" spans="1:2" x14ac:dyDescent="0.25">
      <c r="A170" s="1">
        <v>0.17248663260542299</v>
      </c>
      <c r="B170" s="1">
        <v>0.14907159757315999</v>
      </c>
    </row>
    <row r="171" spans="1:2" x14ac:dyDescent="0.25">
      <c r="A171" s="1">
        <v>8.9816482716141996E-2</v>
      </c>
      <c r="B171" s="1">
        <v>0.30959778897548801</v>
      </c>
    </row>
    <row r="172" spans="1:2" x14ac:dyDescent="0.25">
      <c r="A172" s="1">
        <v>0.19284439979604101</v>
      </c>
      <c r="B172" s="1">
        <v>0.384025787498051</v>
      </c>
    </row>
    <row r="173" spans="1:2" x14ac:dyDescent="0.25">
      <c r="A173" s="1">
        <v>0.164759115438353</v>
      </c>
      <c r="B173" s="1">
        <v>0.27457431119162501</v>
      </c>
    </row>
    <row r="174" spans="1:2" x14ac:dyDescent="0.25">
      <c r="A174" s="1">
        <v>3.8185091756333001E-2</v>
      </c>
      <c r="B174" s="1">
        <v>0.13244770764679001</v>
      </c>
    </row>
    <row r="175" spans="1:2" x14ac:dyDescent="0.25">
      <c r="A175" s="1">
        <v>-2.9209707237435E-2</v>
      </c>
      <c r="B175" s="1">
        <v>3.1913480847381E-2</v>
      </c>
    </row>
    <row r="176" spans="1:2" x14ac:dyDescent="0.25">
      <c r="A176" s="1">
        <v>-3.1173195057720999E-2</v>
      </c>
      <c r="B176" s="1">
        <v>6.8861993756067996E-2</v>
      </c>
    </row>
    <row r="177" spans="1:2" x14ac:dyDescent="0.25">
      <c r="A177" s="1">
        <v>0.15115492589608401</v>
      </c>
      <c r="B177" s="1">
        <v>0.15104070462498401</v>
      </c>
    </row>
    <row r="178" spans="1:2" x14ac:dyDescent="0.25">
      <c r="A178" s="1">
        <v>5.0115439511428002E-2</v>
      </c>
      <c r="B178" s="1">
        <v>2.4924917307137001E-2</v>
      </c>
    </row>
    <row r="179" spans="1:2" x14ac:dyDescent="0.25">
      <c r="A179" s="1">
        <v>9.7101566111331999E-2</v>
      </c>
      <c r="B179" s="1">
        <v>8.6322307866756001E-2</v>
      </c>
    </row>
    <row r="180" spans="1:2" x14ac:dyDescent="0.25">
      <c r="A180" s="1">
        <v>0.157944256291144</v>
      </c>
      <c r="B180" s="1">
        <v>0.25791388051654202</v>
      </c>
    </row>
    <row r="181" spans="1:2" x14ac:dyDescent="0.25">
      <c r="A181" s="1">
        <v>-6.7035871092023996E-2</v>
      </c>
      <c r="B181" s="1">
        <v>1.2491548451983E-2</v>
      </c>
    </row>
    <row r="182" spans="1:2" x14ac:dyDescent="0.25">
      <c r="A182" s="1">
        <v>0.39121965947612503</v>
      </c>
      <c r="B182" s="1">
        <v>0.54772516152847295</v>
      </c>
    </row>
    <row r="183" spans="1:2" x14ac:dyDescent="0.25">
      <c r="A183" s="1">
        <v>0.127242062073044</v>
      </c>
      <c r="B183" s="1">
        <v>0.160799345534059</v>
      </c>
    </row>
    <row r="184" spans="1:2" x14ac:dyDescent="0.25">
      <c r="A184" s="1">
        <v>0.133461382935055</v>
      </c>
      <c r="B184" s="1">
        <v>0.195807971291584</v>
      </c>
    </row>
    <row r="185" spans="1:2" x14ac:dyDescent="0.25">
      <c r="A185" s="1">
        <v>-0.30823705730834999</v>
      </c>
      <c r="B185" s="1">
        <v>-0.52111416327663895</v>
      </c>
    </row>
    <row r="186" spans="1:2" x14ac:dyDescent="0.25">
      <c r="A186" s="1">
        <v>0.25062877243614901</v>
      </c>
      <c r="B186" s="1">
        <v>0.110067907147488</v>
      </c>
    </row>
    <row r="187" spans="1:2" x14ac:dyDescent="0.25">
      <c r="A187" s="1">
        <v>0.33274270209227902</v>
      </c>
      <c r="B187" s="1">
        <v>0.67167104515921106</v>
      </c>
    </row>
    <row r="188" spans="1:2" x14ac:dyDescent="0.25">
      <c r="A188" s="1">
        <v>0.51732572408722599</v>
      </c>
      <c r="B188" s="1">
        <v>0.75096206763043805</v>
      </c>
    </row>
    <row r="189" spans="1:2" x14ac:dyDescent="0.25">
      <c r="A189" s="1">
        <v>0.329892742754817</v>
      </c>
      <c r="B189" s="1">
        <v>0.31649608584133099</v>
      </c>
    </row>
    <row r="190" spans="1:2" x14ac:dyDescent="0.25">
      <c r="A190" s="1">
        <v>0.74969876650857603</v>
      </c>
      <c r="B190" s="1">
        <v>0.74653798259436999</v>
      </c>
    </row>
    <row r="191" spans="1:2" x14ac:dyDescent="0.25">
      <c r="A191" s="1">
        <v>0.23714475226677401</v>
      </c>
      <c r="B191" s="1">
        <v>0.69548524640611298</v>
      </c>
    </row>
    <row r="192" spans="1:2" x14ac:dyDescent="0.25">
      <c r="A192" s="1">
        <v>0.24207811216581401</v>
      </c>
      <c r="B192" s="1">
        <v>0.58073139501133397</v>
      </c>
    </row>
    <row r="193" spans="1:2" x14ac:dyDescent="0.25">
      <c r="A193" s="1">
        <v>0.80919460108608998</v>
      </c>
      <c r="B193" s="1">
        <v>0.76291663561602296</v>
      </c>
    </row>
    <row r="194" spans="1:2" x14ac:dyDescent="0.25">
      <c r="A194" s="1">
        <v>0.12387525712946899</v>
      </c>
      <c r="B194" s="1">
        <v>0.29046665038835801</v>
      </c>
    </row>
    <row r="195" spans="1:2" x14ac:dyDescent="0.25">
      <c r="A195" s="1">
        <v>8.7413080289733006E-2</v>
      </c>
      <c r="B195" s="1">
        <v>0.187177486183501</v>
      </c>
    </row>
    <row r="196" spans="1:2" x14ac:dyDescent="0.25">
      <c r="A196" s="1">
        <v>0.21298355226626201</v>
      </c>
      <c r="B196" s="1">
        <v>0.31045314654166001</v>
      </c>
    </row>
    <row r="197" spans="1:2" x14ac:dyDescent="0.25">
      <c r="A197" s="1">
        <v>-0.31368111783612002</v>
      </c>
      <c r="B197" s="1">
        <v>-0.29660021087877397</v>
      </c>
    </row>
    <row r="198" spans="1:2" x14ac:dyDescent="0.25">
      <c r="A198" s="1">
        <v>0.20510140179838801</v>
      </c>
      <c r="B198" s="1">
        <v>0.142107537401123</v>
      </c>
    </row>
    <row r="199" spans="1:2" x14ac:dyDescent="0.25">
      <c r="A199" s="1">
        <v>0.25308988806641403</v>
      </c>
      <c r="B199" s="1">
        <v>5.3984453067132003E-2</v>
      </c>
    </row>
    <row r="200" spans="1:2" x14ac:dyDescent="0.25">
      <c r="A200" s="1">
        <v>0.305356891423054</v>
      </c>
      <c r="B200" s="1">
        <v>-3.6720330497668E-2</v>
      </c>
    </row>
    <row r="201" spans="1:2" x14ac:dyDescent="0.25">
      <c r="A201" s="1">
        <v>0.34421203894380697</v>
      </c>
      <c r="B201" s="1">
        <v>-6.5506027067715994E-2</v>
      </c>
    </row>
    <row r="202" spans="1:2" x14ac:dyDescent="0.25">
      <c r="A202" s="1">
        <v>9.4227085689607998E-2</v>
      </c>
      <c r="B202" s="1">
        <v>9.3376384988717004E-2</v>
      </c>
    </row>
    <row r="203" spans="1:2" x14ac:dyDescent="0.25">
      <c r="A203" s="1">
        <v>2.7370639592481E-2</v>
      </c>
      <c r="B203" s="1">
        <v>0.39241990189741</v>
      </c>
    </row>
    <row r="204" spans="1:2" x14ac:dyDescent="0.25">
      <c r="A204" s="1">
        <v>-1.3707813784699999E-4</v>
      </c>
      <c r="B204" s="1">
        <v>-0.36110333425294799</v>
      </c>
    </row>
    <row r="205" spans="1:2" x14ac:dyDescent="0.25">
      <c r="A205" s="1">
        <v>5.2740587567892003E-2</v>
      </c>
      <c r="B205" s="1">
        <v>0.412238498572366</v>
      </c>
    </row>
    <row r="206" spans="1:2" x14ac:dyDescent="0.25">
      <c r="A206" s="1">
        <v>-0.14877262403823299</v>
      </c>
      <c r="B206" s="1">
        <v>-0.40414035987015601</v>
      </c>
    </row>
    <row r="207" spans="1:2" x14ac:dyDescent="0.25">
      <c r="A207" s="1">
        <v>0.21566068916505099</v>
      </c>
      <c r="B207" s="1">
        <v>0.24695402799362201</v>
      </c>
    </row>
    <row r="208" spans="1:2" x14ac:dyDescent="0.25">
      <c r="A208" s="1">
        <v>4.9404555807778999E-2</v>
      </c>
      <c r="B208" s="1">
        <v>0.41809717918043598</v>
      </c>
    </row>
    <row r="209" spans="1:2" x14ac:dyDescent="0.25">
      <c r="A209" s="1">
        <v>-1.0829507982830001E-3</v>
      </c>
      <c r="B209" s="1">
        <v>3.6902451610804E-2</v>
      </c>
    </row>
    <row r="210" spans="1:2" x14ac:dyDescent="0.25">
      <c r="A210" s="1">
        <v>0.12083631344302501</v>
      </c>
      <c r="B210" s="1">
        <v>0.32749596849729501</v>
      </c>
    </row>
    <row r="211" spans="1:2" x14ac:dyDescent="0.25">
      <c r="A211" s="1">
        <v>-8.6004631857848998E-2</v>
      </c>
      <c r="B211" s="1">
        <v>0.109509610909926</v>
      </c>
    </row>
    <row r="212" spans="1:2" x14ac:dyDescent="0.25">
      <c r="A212" s="1">
        <v>-5.3779949673508E-2</v>
      </c>
      <c r="B212" s="1">
        <v>0.25426001621613298</v>
      </c>
    </row>
    <row r="213" spans="1:2" x14ac:dyDescent="0.25">
      <c r="A213" s="1">
        <v>0.15265423836341199</v>
      </c>
      <c r="B213" s="1">
        <v>0.27467469395612298</v>
      </c>
    </row>
    <row r="214" spans="1:2" x14ac:dyDescent="0.25">
      <c r="A214" s="1">
        <v>8.3625202542934998E-2</v>
      </c>
      <c r="B214" s="1">
        <v>-0.2201919023991</v>
      </c>
    </row>
    <row r="215" spans="1:2" x14ac:dyDescent="0.25">
      <c r="A215" s="1">
        <v>-3.5484771178385E-2</v>
      </c>
      <c r="B215" s="1">
        <v>0.33711644735797802</v>
      </c>
    </row>
    <row r="216" spans="1:2" x14ac:dyDescent="0.25">
      <c r="A216" s="1">
        <v>8.7249416706347005E-2</v>
      </c>
      <c r="B216" s="1">
        <v>-0.232497434394106</v>
      </c>
    </row>
    <row r="217" spans="1:2" x14ac:dyDescent="0.25">
      <c r="A217" s="1">
        <v>-3.0981791584640001E-2</v>
      </c>
      <c r="B217" s="1">
        <v>0.35362385273082397</v>
      </c>
    </row>
    <row r="218" spans="1:2" x14ac:dyDescent="0.25">
      <c r="A218" s="1">
        <v>9.4640986456773005E-2</v>
      </c>
      <c r="B218" s="1">
        <v>0.41512545968648001</v>
      </c>
    </row>
    <row r="219" spans="1:2" x14ac:dyDescent="0.25">
      <c r="A219" s="1">
        <v>-9.8761286264403003E-2</v>
      </c>
      <c r="B219" s="1">
        <v>0.20375272597388799</v>
      </c>
    </row>
    <row r="220" spans="1:2" x14ac:dyDescent="0.25">
      <c r="A220" s="1">
        <v>0.21197835561631001</v>
      </c>
      <c r="B220" s="1">
        <v>0.12687843472333801</v>
      </c>
    </row>
    <row r="221" spans="1:2" x14ac:dyDescent="0.25">
      <c r="A221" s="1">
        <v>-0.12493824437538301</v>
      </c>
      <c r="B221" s="1">
        <v>0.14008141209977401</v>
      </c>
    </row>
    <row r="222" spans="1:2" x14ac:dyDescent="0.25">
      <c r="A222" s="1">
        <v>-0.19062038141316201</v>
      </c>
      <c r="B222" s="1">
        <v>8.6760622348874994E-2</v>
      </c>
    </row>
    <row r="223" spans="1:2" x14ac:dyDescent="0.25">
      <c r="A223" s="1">
        <v>0.28721569757626902</v>
      </c>
      <c r="B223" s="1">
        <v>0.41454691012607903</v>
      </c>
    </row>
    <row r="224" spans="1:2" x14ac:dyDescent="0.25">
      <c r="A224" s="1">
        <v>0.131810243586195</v>
      </c>
      <c r="B224" s="1">
        <v>0.504218518084256</v>
      </c>
    </row>
    <row r="225" spans="1:2" x14ac:dyDescent="0.25">
      <c r="A225" s="1">
        <v>-3.7127448901596999E-2</v>
      </c>
      <c r="B225" s="1">
        <v>-0.48464166851041002</v>
      </c>
    </row>
    <row r="226" spans="1:2" x14ac:dyDescent="0.25">
      <c r="A226" s="1">
        <v>-0.14977521467962401</v>
      </c>
      <c r="B226" s="1">
        <v>0.17676801740783599</v>
      </c>
    </row>
    <row r="227" spans="1:2" x14ac:dyDescent="0.25">
      <c r="A227" s="1">
        <v>0.56176901359392295</v>
      </c>
      <c r="B227" s="1">
        <v>0.60431333088440697</v>
      </c>
    </row>
    <row r="228" spans="1:2" x14ac:dyDescent="0.25">
      <c r="A228" s="1">
        <v>0.73086968279558695</v>
      </c>
      <c r="B228" s="1">
        <v>0.66510448436111302</v>
      </c>
    </row>
    <row r="229" spans="1:2" x14ac:dyDescent="0.25">
      <c r="A229" s="1">
        <v>0.66718262434226705</v>
      </c>
      <c r="B229" s="1">
        <v>0.56458101362052804</v>
      </c>
    </row>
    <row r="230" spans="1:2" x14ac:dyDescent="0.25">
      <c r="A230" s="1">
        <v>6.4597455556120995E-2</v>
      </c>
      <c r="B230" s="1">
        <v>0.42695344301778698</v>
      </c>
    </row>
    <row r="231" spans="1:2" x14ac:dyDescent="0.25">
      <c r="A231" s="1">
        <v>0.39323394418365898</v>
      </c>
      <c r="B231" s="1">
        <v>0.19563151402416001</v>
      </c>
    </row>
    <row r="232" spans="1:2" x14ac:dyDescent="0.25">
      <c r="A232" s="1">
        <v>0.33299096523175697</v>
      </c>
      <c r="B232" s="1">
        <v>0.57658993740988695</v>
      </c>
    </row>
    <row r="233" spans="1:2" x14ac:dyDescent="0.25">
      <c r="A233" s="1">
        <v>-0.32542830991879002</v>
      </c>
      <c r="B233" s="1">
        <v>-0.57837862302852605</v>
      </c>
    </row>
    <row r="234" spans="1:2" x14ac:dyDescent="0.25">
      <c r="A234" s="1">
        <v>-0.19567219913485001</v>
      </c>
      <c r="B234" s="1">
        <v>-0.46555094203113401</v>
      </c>
    </row>
    <row r="235" spans="1:2" x14ac:dyDescent="0.25">
      <c r="A235" s="1">
        <v>0.33133816858672199</v>
      </c>
      <c r="B235" s="1">
        <v>0.56264996456279304</v>
      </c>
    </row>
    <row r="236" spans="1:2" x14ac:dyDescent="0.25">
      <c r="A236" s="1">
        <v>0.59480478264235204</v>
      </c>
      <c r="B236" s="1">
        <v>0.46283196539375199</v>
      </c>
    </row>
    <row r="237" spans="1:2" x14ac:dyDescent="0.25">
      <c r="A237" s="1">
        <v>0.67564650756945499</v>
      </c>
      <c r="B237" s="1">
        <v>0.73048533460117604</v>
      </c>
    </row>
    <row r="238" spans="1:2" x14ac:dyDescent="0.25">
      <c r="A238" s="1">
        <v>0.65826538928885703</v>
      </c>
      <c r="B238" s="1">
        <v>0.69363461749189304</v>
      </c>
    </row>
    <row r="239" spans="1:2" x14ac:dyDescent="0.25">
      <c r="A239" s="1">
        <v>0.63800864966583304</v>
      </c>
      <c r="B239" s="1">
        <v>0.63388144089045995</v>
      </c>
    </row>
    <row r="240" spans="1:2" x14ac:dyDescent="0.25">
      <c r="A240" s="1">
        <v>0.516580870475422</v>
      </c>
      <c r="B240" s="1">
        <v>0.64934376075081102</v>
      </c>
    </row>
    <row r="241" spans="1:2" x14ac:dyDescent="0.25">
      <c r="A241" s="1">
        <v>1.5148834900486E-2</v>
      </c>
      <c r="B241" s="1">
        <v>0.247124341009163</v>
      </c>
    </row>
    <row r="242" spans="1:2" x14ac:dyDescent="0.25">
      <c r="A242" s="1">
        <v>0.56774665040771599</v>
      </c>
      <c r="B242" s="1">
        <v>0.63279922081925799</v>
      </c>
    </row>
    <row r="243" spans="1:2" x14ac:dyDescent="0.25">
      <c r="A243" s="1">
        <v>0.14709397957115899</v>
      </c>
      <c r="B243" s="1">
        <v>0.35495493671705802</v>
      </c>
    </row>
    <row r="244" spans="1:2" x14ac:dyDescent="0.25">
      <c r="A244" s="1">
        <v>-0.110513411177181</v>
      </c>
      <c r="B244" s="1">
        <v>9.8616740915210999E-2</v>
      </c>
    </row>
    <row r="245" spans="1:2" x14ac:dyDescent="0.25">
      <c r="A245" s="1">
        <v>-0.332125132373501</v>
      </c>
      <c r="B245" s="1">
        <v>-0.16214627279962801</v>
      </c>
    </row>
    <row r="246" spans="1:2" x14ac:dyDescent="0.25">
      <c r="A246" s="1">
        <v>0.58789856204941204</v>
      </c>
      <c r="B246" s="1">
        <v>0.51022780937832102</v>
      </c>
    </row>
    <row r="247" spans="1:2" x14ac:dyDescent="0.25">
      <c r="A247" s="1">
        <v>0.35454433368298699</v>
      </c>
      <c r="B247" s="1">
        <v>0.57336569255472603</v>
      </c>
    </row>
    <row r="248" spans="1:2" x14ac:dyDescent="0.25">
      <c r="A248" s="1">
        <v>0.30351179725870497</v>
      </c>
      <c r="B248" s="1">
        <v>0.53889936155126295</v>
      </c>
    </row>
    <row r="249" spans="1:2" x14ac:dyDescent="0.25">
      <c r="A249" s="1">
        <v>-1.4485603352643E-2</v>
      </c>
      <c r="B249" s="1">
        <v>0.18851590739971499</v>
      </c>
    </row>
    <row r="250" spans="1:2" x14ac:dyDescent="0.25">
      <c r="A250" s="1">
        <v>-4.3537106673646998E-2</v>
      </c>
      <c r="B250" s="1">
        <v>0.13096083366658301</v>
      </c>
    </row>
    <row r="251" spans="1:2" x14ac:dyDescent="0.25">
      <c r="A251" s="1">
        <v>6.5618137465939998E-3</v>
      </c>
      <c r="B251" s="1">
        <v>0.19797178261124501</v>
      </c>
    </row>
    <row r="252" spans="1:2" x14ac:dyDescent="0.25">
      <c r="A252" s="1">
        <v>0.134158604155212</v>
      </c>
      <c r="B252" s="1">
        <v>0.24077448729902201</v>
      </c>
    </row>
    <row r="253" spans="1:2" x14ac:dyDescent="0.25">
      <c r="A253" s="1">
        <v>-9.468410038958E-2</v>
      </c>
      <c r="B253" s="1">
        <v>-0.17866169251585901</v>
      </c>
    </row>
    <row r="254" spans="1:2" x14ac:dyDescent="0.25">
      <c r="A254" s="1">
        <v>9.7802952348438998E-2</v>
      </c>
      <c r="B254" s="1">
        <v>0.25724205271475897</v>
      </c>
    </row>
    <row r="255" spans="1:2" x14ac:dyDescent="0.25">
      <c r="A255" s="1">
        <v>0.15529789531899901</v>
      </c>
      <c r="B255" s="1">
        <v>0.152084545355784</v>
      </c>
    </row>
    <row r="256" spans="1:2" x14ac:dyDescent="0.25">
      <c r="A256" s="1">
        <v>1.6774619904830999E-2</v>
      </c>
      <c r="B256" s="1">
        <v>-0.111471599891192</v>
      </c>
    </row>
    <row r="257" spans="1:2" x14ac:dyDescent="0.25">
      <c r="A257" s="1">
        <v>-4.3467496088141003E-2</v>
      </c>
      <c r="B257" s="1">
        <v>0.115140608712123</v>
      </c>
    </row>
    <row r="258" spans="1:2" x14ac:dyDescent="0.25">
      <c r="A258" s="1">
        <v>-2.7056601226437001E-2</v>
      </c>
      <c r="B258" s="1">
        <v>0.159473707258</v>
      </c>
    </row>
    <row r="259" spans="1:2" x14ac:dyDescent="0.25">
      <c r="A259" s="1">
        <v>0.13008087951664299</v>
      </c>
      <c r="B259" s="1">
        <v>0.25164589659824399</v>
      </c>
    </row>
    <row r="260" spans="1:2" x14ac:dyDescent="0.25">
      <c r="A260" s="1">
        <v>0.11434812869392499</v>
      </c>
      <c r="B260" s="1">
        <v>0.230399223491011</v>
      </c>
    </row>
    <row r="261" spans="1:2" x14ac:dyDescent="0.25">
      <c r="A261" s="1">
        <v>-7.9444102477325002E-2</v>
      </c>
      <c r="B261" s="1">
        <v>7.5395758389194004E-2</v>
      </c>
    </row>
    <row r="262" spans="1:2" x14ac:dyDescent="0.25">
      <c r="A262" s="1">
        <v>0.140310049913386</v>
      </c>
      <c r="B262" s="1">
        <v>0.23489487561406</v>
      </c>
    </row>
    <row r="263" spans="1:2" x14ac:dyDescent="0.25">
      <c r="A263" s="1">
        <v>-0.122761968595881</v>
      </c>
      <c r="B263" s="1">
        <v>-3.3756200442917002E-2</v>
      </c>
    </row>
    <row r="264" spans="1:2" x14ac:dyDescent="0.25">
      <c r="A264" s="1">
        <v>4.8541007041952001E-2</v>
      </c>
      <c r="B264" s="1">
        <v>0.22968268565312899</v>
      </c>
    </row>
    <row r="265" spans="1:2" x14ac:dyDescent="0.25">
      <c r="A265" s="1">
        <v>-2.7516823285446999E-2</v>
      </c>
      <c r="B265" s="1">
        <v>0.16679449478345401</v>
      </c>
    </row>
    <row r="266" spans="1:2" x14ac:dyDescent="0.25">
      <c r="A266" s="1">
        <v>-0.131506906016678</v>
      </c>
      <c r="B266" s="1">
        <v>2.0890228227400001E-3</v>
      </c>
    </row>
    <row r="267" spans="1:2" x14ac:dyDescent="0.25">
      <c r="A267" s="1">
        <v>0.15508841325320299</v>
      </c>
      <c r="B267" s="1">
        <v>0.27890680496397202</v>
      </c>
    </row>
    <row r="268" spans="1:2" x14ac:dyDescent="0.25">
      <c r="A268" s="1">
        <v>-0.16055855444700201</v>
      </c>
      <c r="B268" s="1">
        <v>-0.15232348594237899</v>
      </c>
    </row>
    <row r="269" spans="1:2" x14ac:dyDescent="0.25">
      <c r="A269" s="1">
        <v>6.5369482846172E-2</v>
      </c>
      <c r="B269" s="1">
        <v>0.240822026311587</v>
      </c>
    </row>
    <row r="270" spans="1:2" x14ac:dyDescent="0.25">
      <c r="A270" s="1">
        <v>-9.8620835560472006E-2</v>
      </c>
      <c r="B270" s="1">
        <v>0.113526158714451</v>
      </c>
    </row>
    <row r="271" spans="1:2" x14ac:dyDescent="0.25">
      <c r="A271" s="1">
        <v>-5.2994145854820002E-3</v>
      </c>
      <c r="B271" s="1">
        <v>0.27355063410153402</v>
      </c>
    </row>
    <row r="272" spans="1:2" x14ac:dyDescent="0.25">
      <c r="A272" s="1">
        <v>-5.9198013116170997E-2</v>
      </c>
      <c r="B272" s="1">
        <v>0.34804130883509099</v>
      </c>
    </row>
    <row r="273" spans="1:2" x14ac:dyDescent="0.25">
      <c r="A273" s="1">
        <v>1.1751971342188999E-2</v>
      </c>
      <c r="B273" s="1">
        <v>0.28183168563385003</v>
      </c>
    </row>
    <row r="274" spans="1:2" x14ac:dyDescent="0.25">
      <c r="A274" s="1">
        <v>-0.10673650966741401</v>
      </c>
      <c r="B274" s="1">
        <v>0.12447783807662099</v>
      </c>
    </row>
    <row r="275" spans="1:2" x14ac:dyDescent="0.25">
      <c r="A275" s="1">
        <v>-5.8946587687263997E-2</v>
      </c>
      <c r="B275" s="1">
        <v>0.23471244394193999</v>
      </c>
    </row>
    <row r="276" spans="1:2" x14ac:dyDescent="0.25">
      <c r="A276" s="1">
        <v>8.8489386034699996E-2</v>
      </c>
      <c r="B276" s="1">
        <v>0.25604717692977302</v>
      </c>
    </row>
    <row r="277" spans="1:2" x14ac:dyDescent="0.25">
      <c r="A277" s="1">
        <v>0.99980255084581104</v>
      </c>
      <c r="B277" s="1">
        <v>0.99980255084581104</v>
      </c>
    </row>
    <row r="278" spans="1:2" x14ac:dyDescent="0.25">
      <c r="A278" s="1">
        <v>0.999251384704818</v>
      </c>
      <c r="B278" s="1">
        <v>0.999251384704818</v>
      </c>
    </row>
    <row r="279" spans="1:2" x14ac:dyDescent="0.25">
      <c r="A279" s="1">
        <v>6.0825126750750002E-3</v>
      </c>
      <c r="B279" s="1">
        <v>-6.5035941019632004E-2</v>
      </c>
    </row>
    <row r="280" spans="1:2" x14ac:dyDescent="0.25">
      <c r="A280" s="1">
        <v>0.99990591129510498</v>
      </c>
      <c r="B280" s="1">
        <v>0.99990591129510498</v>
      </c>
    </row>
    <row r="281" spans="1:2" x14ac:dyDescent="0.25">
      <c r="A281" s="1">
        <v>0.79772254129016795</v>
      </c>
      <c r="B281" s="1">
        <v>0.79772254129016795</v>
      </c>
    </row>
    <row r="282" spans="1:2" x14ac:dyDescent="0.25">
      <c r="A282" s="1">
        <v>0.85890102290459303</v>
      </c>
      <c r="B282" s="1">
        <v>0.85890102290459303</v>
      </c>
    </row>
    <row r="283" spans="1:2" x14ac:dyDescent="0.25">
      <c r="A283" s="1">
        <v>0.82146033536288698</v>
      </c>
      <c r="B283" s="1">
        <v>0.82146033536288698</v>
      </c>
    </row>
    <row r="284" spans="1:2" x14ac:dyDescent="0.25">
      <c r="A284" s="1">
        <v>0.76091685238209095</v>
      </c>
      <c r="B284" s="1">
        <v>0.76091685238209095</v>
      </c>
    </row>
    <row r="285" spans="1:2" x14ac:dyDescent="0.25">
      <c r="A285" s="1">
        <v>-0.239753162136081</v>
      </c>
      <c r="B285" s="1">
        <v>-0.239753162136081</v>
      </c>
    </row>
    <row r="286" spans="1:2" x14ac:dyDescent="0.25">
      <c r="A286" s="1">
        <v>-0.40610768412594</v>
      </c>
      <c r="B286" s="1">
        <v>-0.40610768412594</v>
      </c>
    </row>
    <row r="287" spans="1:2" x14ac:dyDescent="0.25">
      <c r="A287" s="1">
        <v>0.98468770976718301</v>
      </c>
      <c r="B287" s="1">
        <v>0.98468770976718301</v>
      </c>
    </row>
    <row r="288" spans="1:2" x14ac:dyDescent="0.25">
      <c r="A288" s="1">
        <v>0.81317205340676402</v>
      </c>
      <c r="B288" s="1">
        <v>0.81317205340676402</v>
      </c>
    </row>
    <row r="289" spans="1:2" x14ac:dyDescent="0.25">
      <c r="A289" s="1">
        <v>0.57725522475879798</v>
      </c>
      <c r="B289" s="1">
        <v>0.57725522475879798</v>
      </c>
    </row>
    <row r="290" spans="1:2" x14ac:dyDescent="0.25">
      <c r="A290" s="1">
        <v>0.29216780235909501</v>
      </c>
      <c r="B290" s="1">
        <v>0.29216780235909501</v>
      </c>
    </row>
    <row r="291" spans="1:2" x14ac:dyDescent="0.25">
      <c r="A291" s="1">
        <v>0.56335329632148501</v>
      </c>
      <c r="B291" s="1">
        <v>0.56335329632148501</v>
      </c>
    </row>
    <row r="292" spans="1:2" x14ac:dyDescent="0.25">
      <c r="A292" s="1">
        <v>0.28346832602821098</v>
      </c>
      <c r="B292" s="1">
        <v>0.28346832602821098</v>
      </c>
    </row>
    <row r="293" spans="1:2" x14ac:dyDescent="0.25">
      <c r="A293" s="1">
        <v>0.18631068638912099</v>
      </c>
      <c r="B293" s="1">
        <v>0.26828456785461902</v>
      </c>
    </row>
    <row r="294" spans="1:2" x14ac:dyDescent="0.25">
      <c r="A294" s="1">
        <v>0.66161795729318895</v>
      </c>
      <c r="B294" s="1">
        <v>0.66161795729318895</v>
      </c>
    </row>
    <row r="295" spans="1:2" x14ac:dyDescent="0.25">
      <c r="A295" s="1">
        <v>0.76594386239205903</v>
      </c>
      <c r="B295" s="1">
        <v>0.76594386239205903</v>
      </c>
    </row>
    <row r="296" spans="1:2" x14ac:dyDescent="0.25">
      <c r="A296" s="1">
        <v>-0.76355391802925698</v>
      </c>
      <c r="B296" s="1">
        <v>-0.76355391802925698</v>
      </c>
    </row>
    <row r="297" spans="1:2" x14ac:dyDescent="0.25">
      <c r="A297" s="1">
        <v>0.88176561081604099</v>
      </c>
      <c r="B297" s="1">
        <v>0.88176561081604099</v>
      </c>
    </row>
    <row r="298" spans="1:2" x14ac:dyDescent="0.25">
      <c r="A298" s="1">
        <v>0.56766352423581201</v>
      </c>
      <c r="B298" s="1">
        <v>0.56766352423581201</v>
      </c>
    </row>
    <row r="299" spans="1:2" x14ac:dyDescent="0.25">
      <c r="A299" s="1">
        <v>0.49938028510809301</v>
      </c>
      <c r="B299" s="1">
        <v>0.49938028510809301</v>
      </c>
    </row>
    <row r="300" spans="1:2" x14ac:dyDescent="0.25">
      <c r="A300" s="1">
        <v>0.85697109631184198</v>
      </c>
      <c r="B300" s="1">
        <v>0.85697109631184198</v>
      </c>
    </row>
    <row r="301" spans="1:2" x14ac:dyDescent="0.25">
      <c r="A301" s="1">
        <v>0.88847164054146299</v>
      </c>
      <c r="B301" s="1">
        <v>0.88847164054146299</v>
      </c>
    </row>
    <row r="302" spans="1:2" x14ac:dyDescent="0.25">
      <c r="A302" s="1">
        <v>0.61895867262521398</v>
      </c>
      <c r="B302" s="1">
        <v>0.61895867262521398</v>
      </c>
    </row>
    <row r="303" spans="1:2" x14ac:dyDescent="0.25">
      <c r="A303" s="1">
        <v>0.72628098706692001</v>
      </c>
      <c r="B303" s="1">
        <v>0.72628098706692001</v>
      </c>
    </row>
    <row r="304" spans="1:2" x14ac:dyDescent="0.25">
      <c r="A304" s="1">
        <v>0.123765546166198</v>
      </c>
      <c r="B304" s="1">
        <v>0.47558080133264002</v>
      </c>
    </row>
    <row r="305" spans="1:2" x14ac:dyDescent="0.25">
      <c r="A305" s="1">
        <v>0.83943504300260496</v>
      </c>
      <c r="B305" s="1">
        <v>0.83943504300260496</v>
      </c>
    </row>
    <row r="306" spans="1:2" x14ac:dyDescent="0.25">
      <c r="A306" s="1">
        <v>0.97209778671206304</v>
      </c>
      <c r="B306" s="1">
        <v>0.97209778671206304</v>
      </c>
    </row>
    <row r="307" spans="1:2" x14ac:dyDescent="0.25">
      <c r="A307" s="1">
        <v>0.97736881610202897</v>
      </c>
      <c r="B307" s="1">
        <v>0.97736881610202897</v>
      </c>
    </row>
    <row r="308" spans="1:2" x14ac:dyDescent="0.25">
      <c r="A308" s="1">
        <v>0.99799267700202698</v>
      </c>
      <c r="B308" s="1">
        <v>0.99799267700202698</v>
      </c>
    </row>
    <row r="309" spans="1:2" x14ac:dyDescent="0.25">
      <c r="A309" s="1">
        <v>0.79704488181453104</v>
      </c>
      <c r="B309" s="1">
        <v>0.79704488181453104</v>
      </c>
    </row>
    <row r="310" spans="1:2" x14ac:dyDescent="0.25">
      <c r="A310" s="1">
        <v>0.99055876270521404</v>
      </c>
      <c r="B310" s="1">
        <v>0.99055876270521404</v>
      </c>
    </row>
    <row r="311" spans="1:2" x14ac:dyDescent="0.25">
      <c r="A311" s="1">
        <v>0.98359113292482403</v>
      </c>
      <c r="B311" s="1">
        <v>0.98359113292482403</v>
      </c>
    </row>
    <row r="312" spans="1:2" x14ac:dyDescent="0.25">
      <c r="A312" s="1">
        <v>0.99999998579914795</v>
      </c>
      <c r="B312" s="1">
        <v>0.99999998579914795</v>
      </c>
    </row>
    <row r="313" spans="1:2" x14ac:dyDescent="0.25">
      <c r="A313" s="1">
        <v>0.92678717255563903</v>
      </c>
      <c r="B313" s="1">
        <v>0.92678717255563903</v>
      </c>
    </row>
    <row r="314" spans="1:2" x14ac:dyDescent="0.25">
      <c r="A314" s="1">
        <v>0.86436992168637605</v>
      </c>
      <c r="B314" s="1">
        <v>0.86436992168637605</v>
      </c>
    </row>
    <row r="315" spans="1:2" x14ac:dyDescent="0.25">
      <c r="A315" s="1">
        <v>0.99689873131191498</v>
      </c>
      <c r="B315" s="1">
        <v>0.99689873131191498</v>
      </c>
    </row>
    <row r="316" spans="1:2" x14ac:dyDescent="0.25">
      <c r="A316" s="1">
        <v>0.99757262993429996</v>
      </c>
      <c r="B316" s="1">
        <v>0.99757262993429996</v>
      </c>
    </row>
    <row r="317" spans="1:2" x14ac:dyDescent="0.25">
      <c r="A317" s="1">
        <v>0.95760254217737395</v>
      </c>
      <c r="B317" s="1">
        <v>0.95760254217737395</v>
      </c>
    </row>
    <row r="318" spans="1:2" x14ac:dyDescent="0.25">
      <c r="A318" s="1">
        <v>4.9969327439870004E-3</v>
      </c>
      <c r="B318" s="1">
        <v>0.25178587212262399</v>
      </c>
    </row>
    <row r="319" spans="1:2" x14ac:dyDescent="0.25">
      <c r="A319" s="1">
        <v>0.78033611746074905</v>
      </c>
      <c r="B319" s="1">
        <v>0.73663942468768995</v>
      </c>
    </row>
    <row r="320" spans="1:2" x14ac:dyDescent="0.25">
      <c r="A320" s="1">
        <v>0.99715373406860197</v>
      </c>
      <c r="B320" s="1">
        <v>0.99715373406860197</v>
      </c>
    </row>
    <row r="321" spans="1:2" x14ac:dyDescent="0.25">
      <c r="A321" s="1">
        <v>0.99063114578465505</v>
      </c>
      <c r="B321" s="1">
        <v>0.99063114578465505</v>
      </c>
    </row>
    <row r="322" spans="1:2" x14ac:dyDescent="0.25">
      <c r="A322" s="1">
        <v>0.20759418344698199</v>
      </c>
      <c r="B322" s="1">
        <v>0.20759418344698199</v>
      </c>
    </row>
    <row r="323" spans="1:2" x14ac:dyDescent="0.25">
      <c r="A323" s="1">
        <v>0.93219826354967605</v>
      </c>
      <c r="B323" s="1">
        <v>0.93219826354967605</v>
      </c>
    </row>
    <row r="324" spans="1:2" x14ac:dyDescent="0.25">
      <c r="A324" s="1">
        <v>-3.0077334731930999E-2</v>
      </c>
      <c r="B324" s="1">
        <v>0.218965077967853</v>
      </c>
    </row>
    <row r="325" spans="1:2" x14ac:dyDescent="0.25">
      <c r="A325" s="1">
        <v>0.45135756635129898</v>
      </c>
      <c r="B325" s="1">
        <v>0.45135756635129898</v>
      </c>
    </row>
    <row r="326" spans="1:2" x14ac:dyDescent="0.25">
      <c r="A326" s="1">
        <v>-0.14196022133987801</v>
      </c>
      <c r="B326" s="1">
        <v>-0.121099571756803</v>
      </c>
    </row>
    <row r="327" spans="1:2" x14ac:dyDescent="0.25">
      <c r="A327" s="1">
        <v>-0.25834654610983299</v>
      </c>
      <c r="B327" s="1">
        <v>-0.108723063129342</v>
      </c>
    </row>
    <row r="328" spans="1:2" x14ac:dyDescent="0.25">
      <c r="A328" s="1">
        <v>0.115633946924667</v>
      </c>
      <c r="B328" s="1">
        <v>0.146702747757114</v>
      </c>
    </row>
    <row r="329" spans="1:2" x14ac:dyDescent="0.25">
      <c r="A329" s="1">
        <v>-0.21708756446069499</v>
      </c>
      <c r="B329" s="1">
        <v>-0.22108690781195001</v>
      </c>
    </row>
    <row r="330" spans="1:2" x14ac:dyDescent="0.25">
      <c r="A330" s="1">
        <v>-1.7080323978947001E-2</v>
      </c>
      <c r="B330" s="1">
        <v>-0.10972264019830701</v>
      </c>
    </row>
    <row r="331" spans="1:2" x14ac:dyDescent="0.25">
      <c r="A331" s="1">
        <v>0.29860227537619399</v>
      </c>
      <c r="B331" s="1">
        <v>0.24125545696057801</v>
      </c>
    </row>
    <row r="332" spans="1:2" x14ac:dyDescent="0.25">
      <c r="A332" s="1">
        <v>8.9076596354390997E-2</v>
      </c>
      <c r="B332" s="1">
        <v>0.122304792120165</v>
      </c>
    </row>
    <row r="333" spans="1:2" x14ac:dyDescent="0.25">
      <c r="A333" s="1">
        <v>0.26072511044723301</v>
      </c>
      <c r="B333" s="1">
        <v>0.19166505169926201</v>
      </c>
    </row>
    <row r="334" spans="1:2" x14ac:dyDescent="0.25">
      <c r="A334" s="1">
        <v>0.361654749471221</v>
      </c>
      <c r="B334" s="1">
        <v>0.35097220816854602</v>
      </c>
    </row>
    <row r="335" spans="1:2" x14ac:dyDescent="0.25">
      <c r="A335" s="1">
        <v>-0.33602943807651098</v>
      </c>
      <c r="B335" s="1">
        <v>-0.25683722461306102</v>
      </c>
    </row>
    <row r="336" spans="1:2" x14ac:dyDescent="0.25">
      <c r="A336" s="1">
        <v>0.123110406457465</v>
      </c>
      <c r="B336" s="1">
        <v>0.18613709750454099</v>
      </c>
    </row>
    <row r="337" spans="1:2" x14ac:dyDescent="0.25">
      <c r="A337" s="1">
        <v>-0.306769404389518</v>
      </c>
      <c r="B337" s="1">
        <v>-0.28789232036802198</v>
      </c>
    </row>
    <row r="338" spans="1:2" x14ac:dyDescent="0.25">
      <c r="A338" s="1">
        <v>-2.0394116057098999E-2</v>
      </c>
      <c r="B338" s="1">
        <v>-1.8402831538634999E-2</v>
      </c>
    </row>
    <row r="339" spans="1:2" x14ac:dyDescent="0.25">
      <c r="A339" s="1">
        <v>0.24516563457388699</v>
      </c>
      <c r="B339" s="1">
        <v>0.28289442785299701</v>
      </c>
    </row>
    <row r="340" spans="1:2" x14ac:dyDescent="0.25">
      <c r="A340" s="1">
        <v>-0.41724862882584801</v>
      </c>
      <c r="B340" s="1">
        <v>-0.38674933806094602</v>
      </c>
    </row>
    <row r="341" spans="1:2" x14ac:dyDescent="0.25">
      <c r="A341" s="1">
        <v>-9.9943886963085996E-2</v>
      </c>
      <c r="B341" s="1">
        <v>-6.3397132786469999E-3</v>
      </c>
    </row>
    <row r="342" spans="1:2" x14ac:dyDescent="0.25">
      <c r="A342" s="1">
        <v>-0.10170435896725601</v>
      </c>
      <c r="B342" s="1">
        <v>-0.12578663713347901</v>
      </c>
    </row>
    <row r="343" spans="1:2" x14ac:dyDescent="0.25">
      <c r="A343" s="1">
        <v>-0.101653927171826</v>
      </c>
      <c r="B343" s="1">
        <v>-0.17666524930442201</v>
      </c>
    </row>
    <row r="344" spans="1:2" x14ac:dyDescent="0.25">
      <c r="A344" s="1">
        <v>0.23201249525113199</v>
      </c>
      <c r="B344" s="1">
        <v>0.33729159126101799</v>
      </c>
    </row>
    <row r="345" spans="1:2" x14ac:dyDescent="0.25">
      <c r="A345" s="1">
        <v>-0.19658700636113699</v>
      </c>
      <c r="B345" s="1">
        <v>-0.20245758431096</v>
      </c>
    </row>
    <row r="346" spans="1:2" x14ac:dyDescent="0.25">
      <c r="A346" s="1">
        <v>0.14005632307876301</v>
      </c>
      <c r="B346" s="1">
        <v>0.33846963234627597</v>
      </c>
    </row>
    <row r="347" spans="1:2" x14ac:dyDescent="0.25">
      <c r="A347" s="1">
        <v>7.2049004817169998E-2</v>
      </c>
      <c r="B347" s="1">
        <v>-0.139537684297561</v>
      </c>
    </row>
    <row r="348" spans="1:2" x14ac:dyDescent="0.25">
      <c r="A348" s="1">
        <v>-0.234097429960267</v>
      </c>
      <c r="B348" s="1">
        <v>9.2250575694576994E-2</v>
      </c>
    </row>
    <row r="349" spans="1:2" x14ac:dyDescent="0.25">
      <c r="A349" s="1">
        <v>-0.16339043520157401</v>
      </c>
      <c r="B349" s="1">
        <v>-0.18810019277402301</v>
      </c>
    </row>
    <row r="350" spans="1:2" x14ac:dyDescent="0.25">
      <c r="A350" s="1">
        <v>-7.7712626752005007E-2</v>
      </c>
      <c r="B350" s="1">
        <v>0.103897529542345</v>
      </c>
    </row>
    <row r="351" spans="1:2" x14ac:dyDescent="0.25">
      <c r="A351" s="1">
        <v>-0.195878483568976</v>
      </c>
      <c r="B351" s="1">
        <v>-0.41270118100836001</v>
      </c>
    </row>
    <row r="352" spans="1:2" x14ac:dyDescent="0.25">
      <c r="A352" s="1">
        <v>0.19405269742693801</v>
      </c>
      <c r="B352" s="1">
        <v>-2.8740888936212999E-2</v>
      </c>
    </row>
    <row r="353" spans="1:2" x14ac:dyDescent="0.25">
      <c r="A353" s="1">
        <v>0.30879995006601202</v>
      </c>
      <c r="B353" s="1">
        <v>0.42507690282093602</v>
      </c>
    </row>
    <row r="354" spans="1:2" x14ac:dyDescent="0.25">
      <c r="A354" s="1">
        <v>0.18892696772571799</v>
      </c>
      <c r="B354" s="1">
        <v>0.32296281925203901</v>
      </c>
    </row>
    <row r="355" spans="1:2" x14ac:dyDescent="0.25">
      <c r="A355" s="1">
        <v>0.14604326738601101</v>
      </c>
      <c r="B355" s="1">
        <v>0.22350827211207999</v>
      </c>
    </row>
    <row r="356" spans="1:2" x14ac:dyDescent="0.25">
      <c r="A356" s="1">
        <v>-0.196614782943001</v>
      </c>
      <c r="B356" s="1">
        <v>-0.10890078823648</v>
      </c>
    </row>
    <row r="357" spans="1:2" x14ac:dyDescent="0.25">
      <c r="A357" s="1">
        <v>0.148364599165939</v>
      </c>
      <c r="B357" s="1">
        <v>0.120209445104405</v>
      </c>
    </row>
    <row r="358" spans="1:2" x14ac:dyDescent="0.25">
      <c r="A358" s="1">
        <v>-0.29425068230430801</v>
      </c>
      <c r="B358" s="1">
        <v>-0.12945753185900399</v>
      </c>
    </row>
    <row r="359" spans="1:2" x14ac:dyDescent="0.25">
      <c r="A359" s="1">
        <v>0.279080770962088</v>
      </c>
      <c r="B359" s="1">
        <v>0.15313000522099501</v>
      </c>
    </row>
    <row r="360" spans="1:2" x14ac:dyDescent="0.25">
      <c r="A360" s="1">
        <v>-0.14402303909806599</v>
      </c>
      <c r="B360" s="1">
        <v>-9.9376362030830001E-2</v>
      </c>
    </row>
    <row r="361" spans="1:2" x14ac:dyDescent="0.25">
      <c r="A361" s="1">
        <v>0.279666829041399</v>
      </c>
      <c r="B361" s="1">
        <v>0.22666864106013199</v>
      </c>
    </row>
    <row r="362" spans="1:2" x14ac:dyDescent="0.25">
      <c r="A362" s="1">
        <v>-4.6379485225221999E-2</v>
      </c>
      <c r="B362" s="1">
        <v>-6.2835674478364995E-2</v>
      </c>
    </row>
    <row r="363" spans="1:2" x14ac:dyDescent="0.25">
      <c r="A363" s="1">
        <v>-0.106687655279946</v>
      </c>
      <c r="B363" s="1">
        <v>-6.0119688333523998E-2</v>
      </c>
    </row>
    <row r="364" spans="1:2" x14ac:dyDescent="0.25">
      <c r="A364" s="1">
        <v>6.9319784122679001E-2</v>
      </c>
      <c r="B364" s="1">
        <v>6.4455147001681007E-2</v>
      </c>
    </row>
    <row r="365" spans="1:2" x14ac:dyDescent="0.25">
      <c r="A365" s="1">
        <v>-0.29139903629117198</v>
      </c>
      <c r="B365" s="1">
        <v>-0.238420952904946</v>
      </c>
    </row>
    <row r="366" spans="1:2" x14ac:dyDescent="0.25">
      <c r="A366" s="1">
        <v>-0.124342648726808</v>
      </c>
      <c r="B366" s="1">
        <v>0.171329573591465</v>
      </c>
    </row>
    <row r="367" spans="1:2" x14ac:dyDescent="0.25">
      <c r="A367" s="1">
        <v>-0.262988120632347</v>
      </c>
      <c r="B367" s="1">
        <v>0.14005385545475901</v>
      </c>
    </row>
    <row r="368" spans="1:2" x14ac:dyDescent="0.25">
      <c r="A368" s="1">
        <v>0.122035197794484</v>
      </c>
      <c r="B368" s="1">
        <v>-0.116232359521023</v>
      </c>
    </row>
    <row r="369" spans="1:2" x14ac:dyDescent="0.25">
      <c r="A369" s="1">
        <v>3.8658308132441997E-2</v>
      </c>
      <c r="B369" s="1">
        <v>5.1105153454611002E-2</v>
      </c>
    </row>
    <row r="370" spans="1:2" x14ac:dyDescent="0.25">
      <c r="A370" s="1">
        <v>-0.219806230941748</v>
      </c>
      <c r="B370" s="1">
        <v>0.114115494652475</v>
      </c>
    </row>
    <row r="371" spans="1:2" x14ac:dyDescent="0.25">
      <c r="A371" s="1">
        <v>4.0618878159431E-2</v>
      </c>
      <c r="B371" s="1">
        <v>0.21839520686707101</v>
      </c>
    </row>
    <row r="372" spans="1:2" x14ac:dyDescent="0.25">
      <c r="A372" s="1">
        <v>-0.28628036827773701</v>
      </c>
      <c r="B372" s="1">
        <v>2.7286793552979999E-2</v>
      </c>
    </row>
    <row r="373" spans="1:2" x14ac:dyDescent="0.25">
      <c r="A373" s="1">
        <v>1.2821363679686001E-2</v>
      </c>
      <c r="B373" s="1">
        <v>0.14413766631934199</v>
      </c>
    </row>
    <row r="374" spans="1:2" x14ac:dyDescent="0.25">
      <c r="A374" s="1">
        <v>2.3886147487086E-2</v>
      </c>
      <c r="B374" s="1">
        <v>-8.1934789244027001E-2</v>
      </c>
    </row>
    <row r="375" spans="1:2" x14ac:dyDescent="0.25">
      <c r="A375" s="1">
        <v>-6.7086282748800002E-3</v>
      </c>
      <c r="B375" s="1">
        <v>0.127689057033924</v>
      </c>
    </row>
    <row r="376" spans="1:2" x14ac:dyDescent="0.25">
      <c r="A376" s="1">
        <v>-8.7113110784779995E-3</v>
      </c>
      <c r="B376" s="1">
        <v>-0.128812909953476</v>
      </c>
    </row>
    <row r="377" spans="1:2" x14ac:dyDescent="0.25">
      <c r="A377" s="1">
        <v>2.8189874574318E-2</v>
      </c>
      <c r="B377" s="1">
        <v>-9.2943546634495999E-2</v>
      </c>
    </row>
    <row r="378" spans="1:2" x14ac:dyDescent="0.25">
      <c r="A378" s="1">
        <v>-2.9655712685370001E-3</v>
      </c>
      <c r="B378" s="1">
        <v>0.18265882331799399</v>
      </c>
    </row>
    <row r="379" spans="1:2" x14ac:dyDescent="0.25">
      <c r="A379" s="1">
        <v>-3.5932062344836001E-2</v>
      </c>
      <c r="B379" s="1">
        <v>-5.9522369441123997E-2</v>
      </c>
    </row>
    <row r="380" spans="1:2" x14ac:dyDescent="0.25">
      <c r="A380" s="1">
        <v>2.3497147257800999E-2</v>
      </c>
      <c r="B380" s="1">
        <v>-8.3028152099957994E-2</v>
      </c>
    </row>
    <row r="381" spans="1:2" x14ac:dyDescent="0.25">
      <c r="A381" s="1">
        <v>1.2408493286155E-2</v>
      </c>
      <c r="B381" s="1">
        <v>0.14627981985099001</v>
      </c>
    </row>
    <row r="382" spans="1:2" x14ac:dyDescent="0.25">
      <c r="A382" s="1">
        <v>-8.9677848469699997E-4</v>
      </c>
      <c r="B382" s="1">
        <v>-5.3455140895886002E-2</v>
      </c>
    </row>
    <row r="383" spans="1:2" x14ac:dyDescent="0.25">
      <c r="A383" s="1">
        <v>1.9785708586831E-2</v>
      </c>
      <c r="B383" s="1">
        <v>5.5961964081134997E-2</v>
      </c>
    </row>
    <row r="384" spans="1:2" x14ac:dyDescent="0.25">
      <c r="A384" s="1">
        <v>-2.0435064953098998E-2</v>
      </c>
      <c r="B384" s="1">
        <v>9.6095888008213004E-2</v>
      </c>
    </row>
    <row r="385" spans="1:2" x14ac:dyDescent="0.25">
      <c r="A385" s="1">
        <v>6.2048622854948998E-2</v>
      </c>
      <c r="B385" s="1">
        <v>0.225151903638762</v>
      </c>
    </row>
    <row r="386" spans="1:2" x14ac:dyDescent="0.25">
      <c r="A386" s="1">
        <v>1.1505754234019999E-3</v>
      </c>
      <c r="B386" s="1">
        <v>0.234582981101222</v>
      </c>
    </row>
    <row r="387" spans="1:2" x14ac:dyDescent="0.25">
      <c r="A387" s="1">
        <v>0.192759220639413</v>
      </c>
      <c r="B387" s="1">
        <v>8.0704408458169993E-2</v>
      </c>
    </row>
    <row r="388" spans="1:2" x14ac:dyDescent="0.25">
      <c r="A388" s="1">
        <v>-0.245786633288962</v>
      </c>
      <c r="B388" s="1">
        <v>-6.1119373121686998E-2</v>
      </c>
    </row>
    <row r="389" spans="1:2" x14ac:dyDescent="0.25">
      <c r="A389" s="1">
        <v>6.5251238629183E-2</v>
      </c>
      <c r="B389" s="1">
        <v>4.4281694519996001E-2</v>
      </c>
    </row>
    <row r="390" spans="1:2" x14ac:dyDescent="0.25">
      <c r="A390" s="1">
        <v>8.4610679036177E-2</v>
      </c>
      <c r="B390" s="1">
        <v>0.104248452938199</v>
      </c>
    </row>
    <row r="391" spans="1:2" x14ac:dyDescent="0.25">
      <c r="A391" s="1">
        <v>-0.28108361769338602</v>
      </c>
      <c r="B391" s="1">
        <v>-0.305508117429941</v>
      </c>
    </row>
    <row r="392" spans="1:2" x14ac:dyDescent="0.25">
      <c r="A392" s="1">
        <v>-0.26998332957683702</v>
      </c>
      <c r="B392" s="1">
        <v>-0.21456811704224901</v>
      </c>
    </row>
    <row r="393" spans="1:2" x14ac:dyDescent="0.25">
      <c r="A393" s="1">
        <v>-0.29573678395845499</v>
      </c>
      <c r="B393" s="1">
        <v>-0.29189354978704901</v>
      </c>
    </row>
    <row r="394" spans="1:2" x14ac:dyDescent="0.25">
      <c r="A394" s="1">
        <v>-0.29794481109204302</v>
      </c>
      <c r="B394" s="1">
        <v>-0.30090469422806299</v>
      </c>
    </row>
    <row r="395" spans="1:2" x14ac:dyDescent="0.25">
      <c r="A395" s="1">
        <v>-0.30666053916313901</v>
      </c>
      <c r="B395" s="1">
        <v>-0.31862079817328998</v>
      </c>
    </row>
    <row r="396" spans="1:2" x14ac:dyDescent="0.25">
      <c r="A396" s="1">
        <v>-0.31924681964132201</v>
      </c>
      <c r="B396" s="1">
        <v>-0.33362653611308701</v>
      </c>
    </row>
    <row r="397" spans="1:2" x14ac:dyDescent="0.25">
      <c r="A397" s="1">
        <v>-0.31859669505597898</v>
      </c>
      <c r="B397" s="1">
        <v>-0.32291637671082402</v>
      </c>
    </row>
    <row r="398" spans="1:2" x14ac:dyDescent="0.25">
      <c r="A398" s="1">
        <v>-0.28698250722940899</v>
      </c>
      <c r="B398" s="1">
        <v>-0.36504825278089098</v>
      </c>
    </row>
    <row r="399" spans="1:2" x14ac:dyDescent="0.25">
      <c r="A399" s="1">
        <v>-0.18845259706907</v>
      </c>
      <c r="B399" s="1">
        <v>-0.231111566785283</v>
      </c>
    </row>
    <row r="400" spans="1:2" x14ac:dyDescent="0.25">
      <c r="A400" s="1">
        <v>-0.33550335019291799</v>
      </c>
      <c r="B400" s="1">
        <v>-0.34310204226271102</v>
      </c>
    </row>
    <row r="401" spans="1:2" x14ac:dyDescent="0.25">
      <c r="A401" s="1">
        <v>-0.27237051120567302</v>
      </c>
      <c r="B401" s="1">
        <v>-0.28814911286469502</v>
      </c>
    </row>
    <row r="402" spans="1:2" x14ac:dyDescent="0.25">
      <c r="A402" s="1">
        <v>0.23447367051885201</v>
      </c>
      <c r="B402" s="1">
        <v>0.25865065855571001</v>
      </c>
    </row>
    <row r="403" spans="1:2" x14ac:dyDescent="0.25">
      <c r="A403" s="1">
        <v>-0.21165547376859001</v>
      </c>
      <c r="B403" s="1">
        <v>-0.208339603392769</v>
      </c>
    </row>
    <row r="404" spans="1:2" x14ac:dyDescent="0.25">
      <c r="A404" s="1">
        <v>-0.36841510624128398</v>
      </c>
      <c r="B404" s="1">
        <v>-0.352023340909214</v>
      </c>
    </row>
    <row r="405" spans="1:2" x14ac:dyDescent="0.25">
      <c r="A405" s="1">
        <v>0.239718919298224</v>
      </c>
      <c r="B405" s="1">
        <v>0.25036438880402101</v>
      </c>
    </row>
    <row r="406" spans="1:2" x14ac:dyDescent="0.25">
      <c r="A406" s="1">
        <v>3.7239812835366003E-2</v>
      </c>
      <c r="B406" s="1">
        <v>-1.220531177501E-3</v>
      </c>
    </row>
    <row r="407" spans="1:2" x14ac:dyDescent="0.25">
      <c r="A407" s="1">
        <v>-0.27572725743519499</v>
      </c>
      <c r="B407" s="1">
        <v>-0.27935793584392399</v>
      </c>
    </row>
    <row r="408" spans="1:2" x14ac:dyDescent="0.25">
      <c r="A408" s="1">
        <v>0.111303914155997</v>
      </c>
      <c r="B408" s="1">
        <v>0.117970936842147</v>
      </c>
    </row>
    <row r="409" spans="1:2" x14ac:dyDescent="0.25">
      <c r="A409" s="1">
        <v>-0.33554817002627502</v>
      </c>
      <c r="B409" s="1">
        <v>-0.39181174413161801</v>
      </c>
    </row>
    <row r="410" spans="1:2" x14ac:dyDescent="0.25">
      <c r="A410" s="1">
        <v>-3.1492303256866999E-2</v>
      </c>
      <c r="B410" s="1">
        <v>-0.115644567528497</v>
      </c>
    </row>
    <row r="411" spans="1:2" x14ac:dyDescent="0.25">
      <c r="A411" s="1">
        <v>-0.30224343102382201</v>
      </c>
      <c r="B411" s="1">
        <v>-0.32957838239491499</v>
      </c>
    </row>
    <row r="412" spans="1:2" x14ac:dyDescent="0.25">
      <c r="A412" s="1">
        <v>-3.8797740435059E-2</v>
      </c>
      <c r="B412" s="1">
        <v>-3.3260658482982999E-2</v>
      </c>
    </row>
    <row r="413" spans="1:2" x14ac:dyDescent="0.25">
      <c r="A413" s="1">
        <v>-0.31369170553112002</v>
      </c>
      <c r="B413" s="1">
        <v>-0.34155853529531599</v>
      </c>
    </row>
    <row r="414" spans="1:2" x14ac:dyDescent="0.25">
      <c r="A414" s="1">
        <v>-0.334469987953807</v>
      </c>
      <c r="B414" s="1">
        <v>-0.38839440660986102</v>
      </c>
    </row>
    <row r="415" spans="1:2" x14ac:dyDescent="0.25">
      <c r="A415" s="1">
        <v>0.31535744265399501</v>
      </c>
      <c r="B415" s="1">
        <v>0.36927250543866602</v>
      </c>
    </row>
    <row r="416" spans="1:2" x14ac:dyDescent="0.25">
      <c r="A416" s="1">
        <v>3.6708618274792999E-2</v>
      </c>
      <c r="B416" s="1">
        <v>7.153188753299E-3</v>
      </c>
    </row>
    <row r="417" spans="1:2" x14ac:dyDescent="0.25">
      <c r="A417" s="1">
        <v>-0.33304079204944298</v>
      </c>
      <c r="B417" s="1">
        <v>-0.41607223541356497</v>
      </c>
    </row>
    <row r="418" spans="1:2" x14ac:dyDescent="0.25">
      <c r="A418" s="1">
        <v>-0.32274798825128598</v>
      </c>
      <c r="B418" s="1">
        <v>-0.35328808386903499</v>
      </c>
    </row>
    <row r="419" spans="1:2" x14ac:dyDescent="0.25">
      <c r="A419" s="1">
        <v>-0.32377088667404502</v>
      </c>
      <c r="B419" s="1">
        <v>-0.33710620393589402</v>
      </c>
    </row>
    <row r="420" spans="1:2" x14ac:dyDescent="0.25">
      <c r="A420" s="1">
        <v>-0.30043407833722502</v>
      </c>
      <c r="B420" s="1">
        <v>-0.40640355702297198</v>
      </c>
    </row>
    <row r="421" spans="1:2" x14ac:dyDescent="0.25">
      <c r="A421" s="1">
        <v>-1.106258872679E-2</v>
      </c>
      <c r="B421" s="1">
        <v>7.1276523726916993E-2</v>
      </c>
    </row>
    <row r="422" spans="1:2" x14ac:dyDescent="0.25">
      <c r="A422" s="1">
        <v>-3.4110994563480001E-3</v>
      </c>
      <c r="B422" s="1">
        <v>9.3073655521653004E-2</v>
      </c>
    </row>
    <row r="423" spans="1:2" x14ac:dyDescent="0.25">
      <c r="A423" s="1">
        <v>1.7314133963719999E-3</v>
      </c>
      <c r="B423" s="1">
        <v>9.9354071473094996E-2</v>
      </c>
    </row>
    <row r="424" spans="1:2" x14ac:dyDescent="0.25">
      <c r="A424" s="1">
        <v>-2.8125681808611001E-2</v>
      </c>
      <c r="B424" s="1">
        <v>0.12156994690074099</v>
      </c>
    </row>
    <row r="425" spans="1:2" x14ac:dyDescent="0.25">
      <c r="A425" s="1">
        <v>1.5038619862118E-2</v>
      </c>
      <c r="B425" s="1">
        <v>-4.5029075136659999E-3</v>
      </c>
    </row>
    <row r="426" spans="1:2" x14ac:dyDescent="0.25">
      <c r="A426" s="1">
        <v>1.5479330150729E-2</v>
      </c>
      <c r="B426" s="1">
        <v>0.13235210190475999</v>
      </c>
    </row>
    <row r="427" spans="1:2" x14ac:dyDescent="0.25">
      <c r="A427" s="1">
        <v>-0.121449387708576</v>
      </c>
      <c r="B427" s="1">
        <v>0.20938966471074999</v>
      </c>
    </row>
    <row r="428" spans="1:2" x14ac:dyDescent="0.25">
      <c r="A428" s="1">
        <v>3.6450016594100001E-4</v>
      </c>
      <c r="B428" s="1">
        <v>0.30587367609354998</v>
      </c>
    </row>
    <row r="429" spans="1:2" x14ac:dyDescent="0.25">
      <c r="A429" s="1">
        <v>3.3333024930169998E-3</v>
      </c>
      <c r="B429" s="1">
        <v>0.55801349830040603</v>
      </c>
    </row>
    <row r="430" spans="1:2" x14ac:dyDescent="0.25">
      <c r="A430" s="1">
        <v>0.133590890594808</v>
      </c>
      <c r="B430" s="1">
        <v>0.41554062810715697</v>
      </c>
    </row>
    <row r="431" spans="1:2" x14ac:dyDescent="0.25">
      <c r="A431" s="1">
        <v>0.186619990617963</v>
      </c>
      <c r="B431" s="1">
        <v>0.34618330315940998</v>
      </c>
    </row>
    <row r="432" spans="1:2" x14ac:dyDescent="0.25">
      <c r="A432" s="1">
        <v>2.7694291588160002E-3</v>
      </c>
      <c r="B432" s="1">
        <v>0.15295277837742599</v>
      </c>
    </row>
    <row r="433" spans="1:2" x14ac:dyDescent="0.25">
      <c r="A433" s="1">
        <v>5.5890735337392999E-2</v>
      </c>
      <c r="B433" s="1">
        <v>0.23108323481901</v>
      </c>
    </row>
    <row r="434" spans="1:2" x14ac:dyDescent="0.25">
      <c r="A434" s="1">
        <v>7.9597985193610998E-2</v>
      </c>
      <c r="B434" s="1">
        <v>0.22202600456282301</v>
      </c>
    </row>
    <row r="435" spans="1:2" x14ac:dyDescent="0.25">
      <c r="A435" s="1">
        <v>3.6851506776789E-2</v>
      </c>
      <c r="B435" s="1">
        <v>0.206373825768667</v>
      </c>
    </row>
    <row r="436" spans="1:2" x14ac:dyDescent="0.25">
      <c r="A436" s="1">
        <v>-5.9728586714275E-2</v>
      </c>
      <c r="B436" s="1">
        <v>9.7569246020887998E-2</v>
      </c>
    </row>
    <row r="437" spans="1:2" x14ac:dyDescent="0.25">
      <c r="A437" s="1">
        <v>5.2604335668505003E-2</v>
      </c>
      <c r="B437" s="1">
        <v>0.21633767077594299</v>
      </c>
    </row>
    <row r="438" spans="1:2" x14ac:dyDescent="0.25">
      <c r="A438" s="1">
        <v>-3.9194429869980001E-2</v>
      </c>
      <c r="B438" s="1">
        <v>0.117479141275217</v>
      </c>
    </row>
    <row r="439" spans="1:2" x14ac:dyDescent="0.25">
      <c r="A439" s="1">
        <v>7.8405554249886003E-2</v>
      </c>
      <c r="B439" s="1">
        <v>0.229605105906562</v>
      </c>
    </row>
    <row r="440" spans="1:2" x14ac:dyDescent="0.25">
      <c r="A440" s="1">
        <v>6.1298203669391003E-2</v>
      </c>
      <c r="B440" s="1">
        <v>0.245038624492527</v>
      </c>
    </row>
    <row r="441" spans="1:2" x14ac:dyDescent="0.25">
      <c r="A441" s="1">
        <v>-0.18687268412781599</v>
      </c>
      <c r="B441" s="1">
        <v>-0.11406224483709899</v>
      </c>
    </row>
    <row r="442" spans="1:2" x14ac:dyDescent="0.25">
      <c r="A442" s="1">
        <v>0.111078290789464</v>
      </c>
      <c r="B442" s="1">
        <v>0.27119402013682198</v>
      </c>
    </row>
    <row r="443" spans="1:2" x14ac:dyDescent="0.25">
      <c r="A443" s="1">
        <v>8.8170659756836994E-2</v>
      </c>
      <c r="B443" s="1">
        <v>0.25964109288779802</v>
      </c>
    </row>
    <row r="444" spans="1:2" x14ac:dyDescent="0.25">
      <c r="A444" s="1">
        <v>0.20403603794887201</v>
      </c>
      <c r="B444" s="1">
        <v>0.170274454674881</v>
      </c>
    </row>
    <row r="445" spans="1:2" x14ac:dyDescent="0.25">
      <c r="A445" s="1">
        <v>8.6946395307074001E-2</v>
      </c>
      <c r="B445" s="1">
        <v>0.22816052171383899</v>
      </c>
    </row>
    <row r="446" spans="1:2" x14ac:dyDescent="0.25">
      <c r="A446" s="1">
        <v>8.4658247489574998E-2</v>
      </c>
      <c r="B446" s="1">
        <v>5.2130553655054E-2</v>
      </c>
    </row>
    <row r="447" spans="1:2" x14ac:dyDescent="0.25">
      <c r="A447" s="1">
        <v>-4.8098210458669001E-2</v>
      </c>
      <c r="B447" s="1">
        <v>0.113494472928553</v>
      </c>
    </row>
    <row r="448" spans="1:2" x14ac:dyDescent="0.25">
      <c r="A448" s="1">
        <v>-2.1260361426340999E-2</v>
      </c>
      <c r="B448" s="1">
        <v>0.22159175159813399</v>
      </c>
    </row>
    <row r="449" spans="1:2" x14ac:dyDescent="0.25">
      <c r="A449" s="1">
        <v>2.6256728873270001E-2</v>
      </c>
      <c r="B449" s="1">
        <v>0.212526731314921</v>
      </c>
    </row>
    <row r="450" spans="1:2" x14ac:dyDescent="0.25">
      <c r="A450" s="1">
        <v>-4.6798036264224997E-2</v>
      </c>
      <c r="B450" s="1">
        <v>0.12176544086347001</v>
      </c>
    </row>
    <row r="451" spans="1:2" x14ac:dyDescent="0.25">
      <c r="A451" s="1">
        <v>2.0823924131025E-2</v>
      </c>
      <c r="B451" s="1">
        <v>0.21445506093487701</v>
      </c>
    </row>
    <row r="452" spans="1:2" x14ac:dyDescent="0.25">
      <c r="A452" s="1">
        <v>-8.4816813263348001E-2</v>
      </c>
      <c r="B452" s="1">
        <v>5.3408383409850997E-2</v>
      </c>
    </row>
    <row r="453" spans="1:2" x14ac:dyDescent="0.25">
      <c r="A453" s="1">
        <v>-1.8297158232893001E-2</v>
      </c>
      <c r="B453" s="1">
        <v>0.249302520326002</v>
      </c>
    </row>
    <row r="454" spans="1:2" x14ac:dyDescent="0.25">
      <c r="A454" s="1">
        <v>0.18001081976959599</v>
      </c>
      <c r="B454" s="1">
        <v>0.32121987669777902</v>
      </c>
    </row>
    <row r="455" spans="1:2" x14ac:dyDescent="0.25">
      <c r="A455" s="1">
        <v>3.1066334069496E-2</v>
      </c>
      <c r="B455" s="1">
        <v>0.33625672063572098</v>
      </c>
    </row>
    <row r="456" spans="1:2" x14ac:dyDescent="0.25">
      <c r="A456" s="1">
        <v>6.5357222757200003E-4</v>
      </c>
      <c r="B456" s="1">
        <v>0.27689850105816899</v>
      </c>
    </row>
    <row r="457" spans="1:2" x14ac:dyDescent="0.25">
      <c r="A457" s="1">
        <v>1.535105219626E-2</v>
      </c>
      <c r="B457" s="1">
        <v>0.29393750574608002</v>
      </c>
    </row>
    <row r="458" spans="1:2" x14ac:dyDescent="0.25">
      <c r="A458" s="1">
        <v>-1.650223874285E-3</v>
      </c>
      <c r="B458" s="1">
        <v>0.24279602580637699</v>
      </c>
    </row>
    <row r="459" spans="1:2" x14ac:dyDescent="0.25">
      <c r="A459" s="1">
        <v>0.31687341545307701</v>
      </c>
      <c r="B459" s="1">
        <v>0.34667979306055502</v>
      </c>
    </row>
    <row r="460" spans="1:2" x14ac:dyDescent="0.25">
      <c r="A460" s="1">
        <v>-3.863347880427E-3</v>
      </c>
      <c r="B460" s="1">
        <v>0.149659617034196</v>
      </c>
    </row>
    <row r="461" spans="1:2" x14ac:dyDescent="0.25">
      <c r="A461" s="1">
        <v>0.43498352086965503</v>
      </c>
      <c r="B461" s="1">
        <v>0.40153051459225197</v>
      </c>
    </row>
    <row r="462" spans="1:2" x14ac:dyDescent="0.25">
      <c r="A462" s="1">
        <v>0.17930178817727699</v>
      </c>
      <c r="B462" s="1">
        <v>0.22643147085721299</v>
      </c>
    </row>
    <row r="463" spans="1:2" x14ac:dyDescent="0.25">
      <c r="A463" s="1">
        <v>3.3276611481382001E-2</v>
      </c>
      <c r="B463" s="1">
        <v>4.0747336597800003E-3</v>
      </c>
    </row>
    <row r="464" spans="1:2" x14ac:dyDescent="0.25">
      <c r="A464" s="1">
        <v>0.31574765527165599</v>
      </c>
      <c r="B464" s="1">
        <v>0.26712243341703001</v>
      </c>
    </row>
    <row r="465" spans="1:2" x14ac:dyDescent="0.25">
      <c r="A465" s="1">
        <v>4.910426090109E-3</v>
      </c>
      <c r="B465" s="1">
        <v>-3.5164083119128997E-2</v>
      </c>
    </row>
    <row r="466" spans="1:2" x14ac:dyDescent="0.25">
      <c r="A466" s="1">
        <v>-2.5735580212E-5</v>
      </c>
      <c r="B466" s="1">
        <v>-0.105300936764399</v>
      </c>
    </row>
    <row r="467" spans="1:2" x14ac:dyDescent="0.25">
      <c r="A467" s="1">
        <v>2.656732485E-5</v>
      </c>
      <c r="B467" s="1">
        <v>0.13629316953471601</v>
      </c>
    </row>
    <row r="468" spans="1:2" x14ac:dyDescent="0.25">
      <c r="A468" s="1">
        <v>1.3318147016130001E-3</v>
      </c>
      <c r="B468" s="1">
        <v>-8.2365407889336995E-2</v>
      </c>
    </row>
    <row r="469" spans="1:2" x14ac:dyDescent="0.25">
      <c r="A469" s="1">
        <v>-4.1012527490000003E-5</v>
      </c>
      <c r="B469" s="1">
        <v>0.119717871686028</v>
      </c>
    </row>
    <row r="470" spans="1:2" x14ac:dyDescent="0.25">
      <c r="A470" s="1">
        <v>0.27635913720605998</v>
      </c>
      <c r="B470" s="1">
        <v>0.21577659690649001</v>
      </c>
    </row>
    <row r="471" spans="1:2" x14ac:dyDescent="0.25">
      <c r="A471" s="1">
        <v>-0.324669007833848</v>
      </c>
      <c r="B471" s="1">
        <v>-0.13328768542098601</v>
      </c>
    </row>
    <row r="472" spans="1:2" x14ac:dyDescent="0.25">
      <c r="A472" s="1">
        <v>0.233620629383088</v>
      </c>
      <c r="B472" s="1">
        <v>0.222098528725995</v>
      </c>
    </row>
    <row r="473" spans="1:2" x14ac:dyDescent="0.25">
      <c r="A473" s="1">
        <v>1.1183898272327001E-2</v>
      </c>
      <c r="B473" s="1">
        <v>-6.4186527782860003E-3</v>
      </c>
    </row>
    <row r="474" spans="1:2" x14ac:dyDescent="0.25">
      <c r="A474" s="1">
        <v>0.27427261349505799</v>
      </c>
      <c r="B474" s="1">
        <v>0.310507632608232</v>
      </c>
    </row>
    <row r="475" spans="1:2" x14ac:dyDescent="0.25">
      <c r="A475" s="1">
        <v>5.8128543805923999E-2</v>
      </c>
      <c r="B475" s="1">
        <v>0.134641015077992</v>
      </c>
    </row>
    <row r="476" spans="1:2" x14ac:dyDescent="0.25">
      <c r="A476" s="1">
        <v>6.8559555303124006E-2</v>
      </c>
      <c r="B476" s="1">
        <v>9.0352195756477002E-2</v>
      </c>
    </row>
    <row r="477" spans="1:2" x14ac:dyDescent="0.25">
      <c r="A477" s="1">
        <v>0.340300622699161</v>
      </c>
      <c r="B477" s="1">
        <v>0.508856209827103</v>
      </c>
    </row>
    <row r="478" spans="1:2" x14ac:dyDescent="0.25">
      <c r="A478" s="1">
        <v>0.17807814702232699</v>
      </c>
      <c r="B478" s="1">
        <v>0.22702495288803101</v>
      </c>
    </row>
    <row r="479" spans="1:2" x14ac:dyDescent="0.25">
      <c r="A479" s="1">
        <v>0.27729923074446</v>
      </c>
      <c r="B479" s="1">
        <v>0.32389197877570203</v>
      </c>
    </row>
    <row r="480" spans="1:2" x14ac:dyDescent="0.25">
      <c r="A480" s="1">
        <v>0.27360098988499998</v>
      </c>
      <c r="B480" s="1">
        <v>0.39368031713316298</v>
      </c>
    </row>
    <row r="481" spans="1:2" x14ac:dyDescent="0.25">
      <c r="A481" s="1">
        <v>0.31970990043762398</v>
      </c>
      <c r="B481" s="1">
        <v>0.35306459773538401</v>
      </c>
    </row>
    <row r="482" spans="1:2" x14ac:dyDescent="0.25">
      <c r="A482" s="1">
        <v>0.19456496351211</v>
      </c>
      <c r="B482" s="1">
        <v>0.21632913203885301</v>
      </c>
    </row>
    <row r="483" spans="1:2" x14ac:dyDescent="0.25">
      <c r="A483" s="1">
        <v>3.9615906172936997E-2</v>
      </c>
      <c r="B483" s="1">
        <v>-9.0841724205299994E-3</v>
      </c>
    </row>
    <row r="484" spans="1:2" x14ac:dyDescent="0.25">
      <c r="A484" s="1">
        <v>-2.2724328749347E-2</v>
      </c>
      <c r="B484" s="1">
        <v>0.34209734714629603</v>
      </c>
    </row>
    <row r="485" spans="1:2" x14ac:dyDescent="0.25">
      <c r="A485" s="1">
        <v>-0.18683902369581201</v>
      </c>
      <c r="B485" s="1">
        <v>9.9723203443867994E-2</v>
      </c>
    </row>
    <row r="486" spans="1:2" x14ac:dyDescent="0.25">
      <c r="A486" s="1">
        <v>9.8088227783804993E-2</v>
      </c>
      <c r="B486" s="1">
        <v>0.19511082944861199</v>
      </c>
    </row>
    <row r="487" spans="1:2" x14ac:dyDescent="0.25">
      <c r="A487" s="1">
        <v>-1.1770279382695001E-2</v>
      </c>
      <c r="B487" s="1">
        <v>-0.115449969025579</v>
      </c>
    </row>
    <row r="488" spans="1:2" x14ac:dyDescent="0.25">
      <c r="A488" s="1">
        <v>-3.5360290412759003E-2</v>
      </c>
      <c r="B488" s="1">
        <v>-0.120153156825599</v>
      </c>
    </row>
    <row r="489" spans="1:2" x14ac:dyDescent="0.25">
      <c r="A489" s="1">
        <v>-4.0207023061041999E-2</v>
      </c>
      <c r="B489" s="1">
        <v>0.33974161366800298</v>
      </c>
    </row>
    <row r="490" spans="1:2" x14ac:dyDescent="0.25">
      <c r="A490" s="1">
        <v>6.5987265560689999E-3</v>
      </c>
      <c r="B490" s="1">
        <v>-0.49257424722801502</v>
      </c>
    </row>
    <row r="491" spans="1:2" x14ac:dyDescent="0.25">
      <c r="A491" s="1">
        <v>0.32481281376501298</v>
      </c>
      <c r="B491" s="1">
        <v>0.69689085245110305</v>
      </c>
    </row>
    <row r="492" spans="1:2" x14ac:dyDescent="0.25">
      <c r="A492" s="1">
        <v>-4.9541115900999001E-2</v>
      </c>
      <c r="B492" s="1">
        <v>0.16754922582829701</v>
      </c>
    </row>
    <row r="493" spans="1:2" x14ac:dyDescent="0.25">
      <c r="A493" s="1">
        <v>-0.373188208306305</v>
      </c>
      <c r="B493" s="1">
        <v>-0.60742959878582303</v>
      </c>
    </row>
    <row r="494" spans="1:2" x14ac:dyDescent="0.25">
      <c r="A494" s="1">
        <v>0.29881097699710901</v>
      </c>
      <c r="B494" s="1">
        <v>0.69738037956936805</v>
      </c>
    </row>
    <row r="495" spans="1:2" x14ac:dyDescent="0.25">
      <c r="A495" s="1">
        <v>0.27520916824272001</v>
      </c>
      <c r="B495" s="1">
        <v>0.61093345539660304</v>
      </c>
    </row>
    <row r="496" spans="1:2" x14ac:dyDescent="0.25">
      <c r="A496" s="1">
        <v>-0.11036872657326199</v>
      </c>
      <c r="B496" s="1">
        <v>3.3288628154232003E-2</v>
      </c>
    </row>
    <row r="497" spans="1:2" x14ac:dyDescent="0.25">
      <c r="A497" s="1">
        <v>0.28406449824547397</v>
      </c>
      <c r="B497" s="1">
        <v>0.34538271960773798</v>
      </c>
    </row>
    <row r="498" spans="1:2" x14ac:dyDescent="0.25">
      <c r="A498" s="1">
        <v>0.17477947742611899</v>
      </c>
      <c r="B498" s="1">
        <v>0.18475502503893099</v>
      </c>
    </row>
    <row r="499" spans="1:2" x14ac:dyDescent="0.25">
      <c r="A499" s="1">
        <v>0.233084007037964</v>
      </c>
      <c r="B499" s="1">
        <v>0.43258434998752698</v>
      </c>
    </row>
    <row r="500" spans="1:2" x14ac:dyDescent="0.25">
      <c r="A500" s="1">
        <v>5.5895502880290004E-3</v>
      </c>
      <c r="B500" s="1">
        <v>-0.20900713700255599</v>
      </c>
    </row>
    <row r="501" spans="1:2" x14ac:dyDescent="0.25">
      <c r="A501" s="1">
        <v>0.246583165884838</v>
      </c>
      <c r="B501" s="1">
        <v>0.43417889112666203</v>
      </c>
    </row>
    <row r="502" spans="1:2" x14ac:dyDescent="0.25">
      <c r="A502" s="1">
        <v>-1.282974144188E-2</v>
      </c>
      <c r="B502" s="1">
        <v>-0.33721326716795602</v>
      </c>
    </row>
    <row r="503" spans="1:2" x14ac:dyDescent="0.25">
      <c r="A503" s="1">
        <v>-0.38017765013072702</v>
      </c>
      <c r="B503" s="1">
        <v>-0.27017978396816</v>
      </c>
    </row>
    <row r="504" spans="1:2" x14ac:dyDescent="0.25">
      <c r="A504" s="1">
        <v>-4.1980556263346999E-2</v>
      </c>
      <c r="B504" s="1">
        <v>0.23079621317458601</v>
      </c>
    </row>
    <row r="505" spans="1:2" x14ac:dyDescent="0.25">
      <c r="A505" s="1">
        <v>-5.7508819008796001E-2</v>
      </c>
      <c r="B505" s="1">
        <v>5.9059392391909001E-2</v>
      </c>
    </row>
    <row r="506" spans="1:2" x14ac:dyDescent="0.25">
      <c r="A506" s="1">
        <v>5.4033618476611998E-2</v>
      </c>
      <c r="B506" s="1">
        <v>-1.8756495653679001E-2</v>
      </c>
    </row>
    <row r="507" spans="1:2" x14ac:dyDescent="0.25">
      <c r="A507" s="1">
        <v>-0.44022010038475301</v>
      </c>
      <c r="B507" s="1">
        <v>-0.378968852927835</v>
      </c>
    </row>
    <row r="508" spans="1:2" x14ac:dyDescent="0.25">
      <c r="A508" s="1">
        <v>0.156889646399864</v>
      </c>
      <c r="B508" s="1">
        <v>0.45109050856843103</v>
      </c>
    </row>
    <row r="509" spans="1:2" x14ac:dyDescent="0.25">
      <c r="A509" s="1">
        <v>-0.30585198412936299</v>
      </c>
      <c r="B509" s="1">
        <v>-9.5357684503929993E-2</v>
      </c>
    </row>
    <row r="510" spans="1:2" x14ac:dyDescent="0.25">
      <c r="A510" s="1">
        <v>0.236580553346359</v>
      </c>
      <c r="B510" s="1">
        <v>0.55989533323374896</v>
      </c>
    </row>
    <row r="511" spans="1:2" x14ac:dyDescent="0.25">
      <c r="A511" s="1">
        <v>-5.4008665067809998E-3</v>
      </c>
      <c r="B511" s="1">
        <v>0.41859725223619298</v>
      </c>
    </row>
    <row r="512" spans="1:2" x14ac:dyDescent="0.25">
      <c r="A512" s="1">
        <v>0.123470949261014</v>
      </c>
      <c r="B512" s="1">
        <v>0.407724035345986</v>
      </c>
    </row>
    <row r="513" spans="1:2" x14ac:dyDescent="0.25">
      <c r="A513" s="1">
        <v>-0.18054711139601001</v>
      </c>
      <c r="B513" s="1">
        <v>8.0960967368170003E-2</v>
      </c>
    </row>
    <row r="514" spans="1:2" x14ac:dyDescent="0.25">
      <c r="A514" s="1">
        <v>0.15446301084155201</v>
      </c>
      <c r="B514" s="1">
        <v>0.1350977091751</v>
      </c>
    </row>
    <row r="515" spans="1:2" x14ac:dyDescent="0.25">
      <c r="A515" s="1">
        <v>0.30804632369726198</v>
      </c>
      <c r="B515" s="1">
        <v>0.45382556913869998</v>
      </c>
    </row>
    <row r="516" spans="1:2" x14ac:dyDescent="0.25">
      <c r="A516" s="1">
        <v>-0.32937262275027102</v>
      </c>
      <c r="B516" s="1">
        <v>-0.57616042834756898</v>
      </c>
    </row>
    <row r="517" spans="1:2" x14ac:dyDescent="0.25">
      <c r="A517" s="1">
        <v>0.27568492380342802</v>
      </c>
      <c r="B517" s="1">
        <v>0.48936024490147301</v>
      </c>
    </row>
    <row r="518" spans="1:2" x14ac:dyDescent="0.25">
      <c r="A518" s="1">
        <v>-0.51182384920424095</v>
      </c>
      <c r="B518" s="1">
        <v>-0.401825782493271</v>
      </c>
    </row>
    <row r="519" spans="1:2" x14ac:dyDescent="0.25">
      <c r="A519" s="1">
        <v>0.170687393626968</v>
      </c>
      <c r="B519" s="1">
        <v>0.48607587135866998</v>
      </c>
    </row>
    <row r="520" spans="1:2" x14ac:dyDescent="0.25">
      <c r="A520" s="1">
        <v>0.14913059580003499</v>
      </c>
      <c r="B520" s="1">
        <v>0.46886168462794098</v>
      </c>
    </row>
    <row r="521" spans="1:2" x14ac:dyDescent="0.25">
      <c r="A521" s="1">
        <v>0.223829460474706</v>
      </c>
      <c r="B521" s="1">
        <v>0.49588321271288099</v>
      </c>
    </row>
    <row r="522" spans="1:2" x14ac:dyDescent="0.25">
      <c r="A522" s="1">
        <v>7.9399800628289996E-2</v>
      </c>
      <c r="B522" s="1">
        <v>0.438548915673451</v>
      </c>
    </row>
    <row r="523" spans="1:2" x14ac:dyDescent="0.25">
      <c r="A523" s="1">
        <v>-1.0094958166945001E-2</v>
      </c>
      <c r="B523" s="1">
        <v>0.38283430476180702</v>
      </c>
    </row>
    <row r="524" spans="1:2" x14ac:dyDescent="0.25">
      <c r="A524" s="1">
        <v>0.18139501003782099</v>
      </c>
      <c r="B524" s="1">
        <v>0.53310698813633195</v>
      </c>
    </row>
    <row r="525" spans="1:2" x14ac:dyDescent="0.25">
      <c r="A525" s="1">
        <v>0.24298876560653501</v>
      </c>
      <c r="B525" s="1">
        <v>0.46833446886291502</v>
      </c>
    </row>
    <row r="526" spans="1:2" x14ac:dyDescent="0.25">
      <c r="A526" s="1">
        <v>0.27329711382052901</v>
      </c>
      <c r="B526" s="1">
        <v>0.31939916368619398</v>
      </c>
    </row>
    <row r="527" spans="1:2" x14ac:dyDescent="0.25">
      <c r="A527" s="1">
        <v>0.204592665778528</v>
      </c>
      <c r="B527" s="1">
        <v>0.47404886177543698</v>
      </c>
    </row>
    <row r="528" spans="1:2" x14ac:dyDescent="0.25">
      <c r="A528" s="1">
        <v>0.197526585057689</v>
      </c>
      <c r="B528" s="1">
        <v>0.53007469061530799</v>
      </c>
    </row>
    <row r="529" spans="1:2" x14ac:dyDescent="0.25">
      <c r="A529" s="1">
        <v>6.4661954347688996E-2</v>
      </c>
      <c r="B529" s="1">
        <v>0.42104935978557001</v>
      </c>
    </row>
    <row r="530" spans="1:2" x14ac:dyDescent="0.25">
      <c r="A530" s="1">
        <v>-7.57039458598E-4</v>
      </c>
      <c r="B530" s="1">
        <v>0.36362093475608098</v>
      </c>
    </row>
    <row r="531" spans="1:2" x14ac:dyDescent="0.25">
      <c r="A531" s="1">
        <v>-0.994909702116203</v>
      </c>
      <c r="B531" s="1">
        <v>-0.994909702116203</v>
      </c>
    </row>
    <row r="532" spans="1:2" x14ac:dyDescent="0.25">
      <c r="A532" s="1">
        <v>-0.96060779074617497</v>
      </c>
      <c r="B532" s="1">
        <v>-0.96060779074617497</v>
      </c>
    </row>
    <row r="533" spans="1:2" x14ac:dyDescent="0.25">
      <c r="A533" s="1">
        <v>0.16950938343108399</v>
      </c>
      <c r="B533" s="1">
        <v>0.16950938343108399</v>
      </c>
    </row>
    <row r="534" spans="1:2" x14ac:dyDescent="0.25">
      <c r="A534" s="1">
        <v>-0.91863678173552199</v>
      </c>
      <c r="B534" s="1">
        <v>-0.91863678173552199</v>
      </c>
    </row>
    <row r="535" spans="1:2" x14ac:dyDescent="0.25">
      <c r="A535" s="1">
        <v>-0.85127733108348502</v>
      </c>
      <c r="B535" s="1">
        <v>-0.85127733108348502</v>
      </c>
    </row>
    <row r="536" spans="1:2" x14ac:dyDescent="0.25">
      <c r="A536" s="1">
        <v>-0.440167608377174</v>
      </c>
      <c r="B536" s="1">
        <v>-0.440167608377174</v>
      </c>
    </row>
    <row r="537" spans="1:2" x14ac:dyDescent="0.25">
      <c r="A537" s="1">
        <v>-0.84704788284042698</v>
      </c>
      <c r="B537" s="1">
        <v>-0.84704788284042698</v>
      </c>
    </row>
    <row r="538" spans="1:2" x14ac:dyDescent="0.25">
      <c r="A538" s="1">
        <v>0.89637975287375804</v>
      </c>
      <c r="B538" s="1">
        <v>0.89637975287375804</v>
      </c>
    </row>
    <row r="539" spans="1:2" x14ac:dyDescent="0.25">
      <c r="A539" s="1">
        <v>-0.53416203028590503</v>
      </c>
      <c r="B539" s="1">
        <v>-0.53416203028590503</v>
      </c>
    </row>
    <row r="540" spans="1:2" x14ac:dyDescent="0.25">
      <c r="A540" s="1">
        <v>0.23722495068505201</v>
      </c>
      <c r="B540" s="1">
        <v>0.23722495068505201</v>
      </c>
    </row>
    <row r="541" spans="1:2" x14ac:dyDescent="0.25">
      <c r="A541" s="1">
        <v>0.86949927995660004</v>
      </c>
      <c r="B541" s="1">
        <v>0.86949927995660004</v>
      </c>
    </row>
    <row r="542" spans="1:2" x14ac:dyDescent="0.25">
      <c r="A542" s="1">
        <v>0.997369991234199</v>
      </c>
      <c r="B542" s="1">
        <v>0.997369991234199</v>
      </c>
    </row>
    <row r="543" spans="1:2" x14ac:dyDescent="0.25">
      <c r="A543" s="1">
        <v>1.2549309067754999E-2</v>
      </c>
      <c r="B543" s="1">
        <v>1.2549309067754999E-2</v>
      </c>
    </row>
    <row r="544" spans="1:2" x14ac:dyDescent="0.25">
      <c r="A544" s="1">
        <v>0.89094807526960396</v>
      </c>
      <c r="B544" s="1">
        <v>0.89094807526960396</v>
      </c>
    </row>
    <row r="545" spans="1:2" x14ac:dyDescent="0.25">
      <c r="A545" s="1">
        <v>0.99830710249799703</v>
      </c>
      <c r="B545" s="1">
        <v>0.99830710249799703</v>
      </c>
    </row>
    <row r="546" spans="1:2" x14ac:dyDescent="0.25">
      <c r="A546" s="1">
        <v>0.61672155027703801</v>
      </c>
      <c r="B546" s="1">
        <v>0.61672155027703801</v>
      </c>
    </row>
    <row r="547" spans="1:2" x14ac:dyDescent="0.25">
      <c r="A547" s="1">
        <v>0.99999268735431202</v>
      </c>
      <c r="B547" s="1">
        <v>0.99999268735431202</v>
      </c>
    </row>
    <row r="548" spans="1:2" x14ac:dyDescent="0.25">
      <c r="A548" s="1">
        <v>-0.22522524620500001</v>
      </c>
      <c r="B548" s="1">
        <v>-0.22522524620500001</v>
      </c>
    </row>
    <row r="549" spans="1:2" x14ac:dyDescent="0.25">
      <c r="A549" s="1">
        <v>-9.9356193672298004E-2</v>
      </c>
      <c r="B549" s="1">
        <v>7.3684990340008999E-2</v>
      </c>
    </row>
    <row r="550" spans="1:2" x14ac:dyDescent="0.25">
      <c r="A550" s="1">
        <v>9.532900848209E-3</v>
      </c>
      <c r="B550" s="1">
        <v>0.35009192281393697</v>
      </c>
    </row>
    <row r="551" spans="1:2" x14ac:dyDescent="0.25">
      <c r="A551" s="1">
        <v>-4.4348694974059001E-2</v>
      </c>
      <c r="B551" s="1">
        <v>9.8371882830318003E-2</v>
      </c>
    </row>
    <row r="552" spans="1:2" x14ac:dyDescent="0.25">
      <c r="A552" s="1">
        <v>-0.28832919370007998</v>
      </c>
      <c r="B552" s="1">
        <v>-0.25826907215636502</v>
      </c>
    </row>
    <row r="553" spans="1:2" x14ac:dyDescent="0.25">
      <c r="A553" s="1">
        <v>0.200234317637835</v>
      </c>
      <c r="B553" s="1">
        <v>0.35382380053292201</v>
      </c>
    </row>
    <row r="554" spans="1:2" x14ac:dyDescent="0.25">
      <c r="A554" s="1">
        <v>-0.17506427869697699</v>
      </c>
      <c r="B554" s="1">
        <v>-0.14078149222870701</v>
      </c>
    </row>
    <row r="555" spans="1:2" x14ac:dyDescent="0.25">
      <c r="A555" s="1">
        <v>-0.966728955626592</v>
      </c>
      <c r="B555" s="1">
        <v>-0.966728955626592</v>
      </c>
    </row>
    <row r="556" spans="1:2" x14ac:dyDescent="0.25">
      <c r="A556" s="1">
        <v>0.209594326742224</v>
      </c>
      <c r="B556" s="1">
        <v>0.209594326742224</v>
      </c>
    </row>
    <row r="557" spans="1:2" x14ac:dyDescent="0.25">
      <c r="A557" s="1">
        <v>0.249211205144275</v>
      </c>
      <c r="B557" s="1">
        <v>9.0595235877904995E-2</v>
      </c>
    </row>
    <row r="558" spans="1:2" x14ac:dyDescent="0.25">
      <c r="A558" s="1">
        <v>-0.41797536693332399</v>
      </c>
      <c r="B558" s="1">
        <v>-0.18923155727871699</v>
      </c>
    </row>
    <row r="559" spans="1:2" x14ac:dyDescent="0.25">
      <c r="A559" s="1">
        <v>0.89435608940718003</v>
      </c>
      <c r="B559" s="1">
        <v>0.89435608940718003</v>
      </c>
    </row>
    <row r="560" spans="1:2" x14ac:dyDescent="0.25">
      <c r="A560" s="1">
        <v>0.75177078377200901</v>
      </c>
      <c r="B560" s="1">
        <v>0.75177078377200901</v>
      </c>
    </row>
    <row r="561" spans="1:2" x14ac:dyDescent="0.25">
      <c r="A561" s="1">
        <v>0.88124573693831199</v>
      </c>
      <c r="B561" s="1">
        <v>0.88124573693831199</v>
      </c>
    </row>
    <row r="562" spans="1:2" x14ac:dyDescent="0.25">
      <c r="A562" s="1">
        <v>-0.82259136668061095</v>
      </c>
      <c r="B562" s="1">
        <v>-0.86718438792348596</v>
      </c>
    </row>
    <row r="563" spans="1:2" x14ac:dyDescent="0.25">
      <c r="A563" s="1">
        <v>4.6305475309945998E-2</v>
      </c>
      <c r="B563" s="1">
        <v>0.31258487262727502</v>
      </c>
    </row>
    <row r="564" spans="1:2" x14ac:dyDescent="0.25">
      <c r="A564" s="1">
        <v>-1.7125000920230001E-2</v>
      </c>
      <c r="B564" s="1">
        <v>0.28692985217249301</v>
      </c>
    </row>
    <row r="565" spans="1:2" x14ac:dyDescent="0.25">
      <c r="A565" s="1">
        <v>-0.165036973698621</v>
      </c>
      <c r="B565" s="1">
        <v>0.301365170534034</v>
      </c>
    </row>
    <row r="566" spans="1:2" x14ac:dyDescent="0.25">
      <c r="A566" s="1">
        <v>-0.91662104355551999</v>
      </c>
      <c r="B566" s="1">
        <v>-0.91662104355551999</v>
      </c>
    </row>
    <row r="567" spans="1:2" x14ac:dyDescent="0.25">
      <c r="A567" s="1">
        <v>0.140076498059368</v>
      </c>
      <c r="B567" s="1">
        <v>6.7484169271613006E-2</v>
      </c>
    </row>
    <row r="568" spans="1:2" x14ac:dyDescent="0.25">
      <c r="A568" s="1">
        <v>-3.4053272641173998E-2</v>
      </c>
      <c r="B568" s="1">
        <v>0.29604631121700398</v>
      </c>
    </row>
    <row r="569" spans="1:2" x14ac:dyDescent="0.25">
      <c r="A569" s="1">
        <v>-0.87610597529173195</v>
      </c>
      <c r="B569" s="1">
        <v>-0.90009874592595396</v>
      </c>
    </row>
    <row r="570" spans="1:2" x14ac:dyDescent="0.25">
      <c r="A570" s="1">
        <v>-0.287402829286515</v>
      </c>
      <c r="B570" s="1">
        <v>-0.38225904254535997</v>
      </c>
    </row>
    <row r="571" spans="1:2" x14ac:dyDescent="0.25">
      <c r="A571" s="1">
        <v>0.15025184251398799</v>
      </c>
      <c r="B571" s="1">
        <v>0.40958937999760398</v>
      </c>
    </row>
    <row r="572" spans="1:2" x14ac:dyDescent="0.25">
      <c r="A572" s="1">
        <v>-0.41912872860752998</v>
      </c>
      <c r="B572" s="1">
        <v>-0.41912872860752998</v>
      </c>
    </row>
    <row r="573" spans="1:2" x14ac:dyDescent="0.25">
      <c r="A573" s="1">
        <v>0.20107615335912299</v>
      </c>
      <c r="B573" s="1">
        <v>0.66071084756602905</v>
      </c>
    </row>
    <row r="574" spans="1:2" x14ac:dyDescent="0.25">
      <c r="A574" s="1">
        <v>-0.97760796216172796</v>
      </c>
      <c r="B574" s="1">
        <v>-0.97760796216172796</v>
      </c>
    </row>
    <row r="575" spans="1:2" x14ac:dyDescent="0.25">
      <c r="A575" s="1">
        <v>0.143918062376203</v>
      </c>
      <c r="B575" s="1">
        <v>0.31139000287555801</v>
      </c>
    </row>
    <row r="576" spans="1:2" x14ac:dyDescent="0.25">
      <c r="A576" s="1">
        <v>-0.31816945882355901</v>
      </c>
      <c r="B576" s="1">
        <v>-0.25024520659338201</v>
      </c>
    </row>
    <row r="577" spans="1:2" x14ac:dyDescent="0.25">
      <c r="A577" s="1">
        <v>-0.98561504011212797</v>
      </c>
      <c r="B577" s="1">
        <v>-0.98561504011212797</v>
      </c>
    </row>
    <row r="578" spans="1:2" x14ac:dyDescent="0.25">
      <c r="A578" s="1">
        <v>0.55357858817461103</v>
      </c>
      <c r="B578" s="1">
        <v>0.55357858817461103</v>
      </c>
    </row>
    <row r="579" spans="1:2" x14ac:dyDescent="0.25">
      <c r="A579" s="1">
        <v>-0.15213425410429199</v>
      </c>
      <c r="B579" s="1">
        <v>4.8331847096793001E-2</v>
      </c>
    </row>
    <row r="580" spans="1:2" x14ac:dyDescent="0.25">
      <c r="A580" s="1">
        <v>9.4049405276619997E-3</v>
      </c>
      <c r="B580" s="1">
        <v>9.2152696507805998E-2</v>
      </c>
    </row>
    <row r="581" spans="1:2" x14ac:dyDescent="0.25">
      <c r="A581" s="1">
        <v>0.78348941499486302</v>
      </c>
      <c r="B581" s="1">
        <v>0.78348941499486302</v>
      </c>
    </row>
    <row r="582" spans="1:2" x14ac:dyDescent="0.25">
      <c r="A582" s="1">
        <v>-0.50570838559134301</v>
      </c>
      <c r="B582" s="1">
        <v>-0.490121603704404</v>
      </c>
    </row>
    <row r="583" spans="1:2" x14ac:dyDescent="0.25">
      <c r="A583" s="1">
        <v>-0.57687125801979999</v>
      </c>
      <c r="B583" s="1">
        <v>-0.57687125801979999</v>
      </c>
    </row>
    <row r="584" spans="1:2" x14ac:dyDescent="0.25">
      <c r="A584" s="1">
        <v>0.26627982167168002</v>
      </c>
      <c r="B584" s="1">
        <v>0.39979998444012599</v>
      </c>
    </row>
    <row r="585" spans="1:2" x14ac:dyDescent="0.25">
      <c r="A585" s="1">
        <v>-9.8006598538497997E-2</v>
      </c>
      <c r="B585" s="1">
        <v>8.0428807692922002E-2</v>
      </c>
    </row>
    <row r="586" spans="1:2" x14ac:dyDescent="0.25">
      <c r="A586" s="1">
        <v>0.92871033126910996</v>
      </c>
      <c r="B586" s="1">
        <v>0.90672493232292495</v>
      </c>
    </row>
    <row r="587" spans="1:2" x14ac:dyDescent="0.25">
      <c r="A587" s="1">
        <v>0.90811693568673901</v>
      </c>
      <c r="B587" s="1">
        <v>0.92424468951032501</v>
      </c>
    </row>
    <row r="588" spans="1:2" x14ac:dyDescent="0.25">
      <c r="A588" s="1">
        <v>0.94785052083615495</v>
      </c>
      <c r="B588" s="1">
        <v>0.94785052083615395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0F35CAC5-D4EB-4421-8A4F-B5CFD2613C08}"/>
</file>

<file path=customXml/itemProps2.xml><?xml version="1.0" encoding="utf-8"?>
<ds:datastoreItem xmlns:ds="http://schemas.openxmlformats.org/officeDocument/2006/customXml" ds:itemID="{DEC452D6-7974-4B6C-B623-B0CF4EEDEC8B}"/>
</file>

<file path=customXml/itemProps3.xml><?xml version="1.0" encoding="utf-8"?>
<ds:datastoreItem xmlns:ds="http://schemas.openxmlformats.org/officeDocument/2006/customXml" ds:itemID="{5DE9BC76-7B9D-4AC5-8DEE-B8DB36EBF14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S2a</vt:lpstr>
      <vt:lpstr>Fig S2b-c</vt:lpstr>
      <vt:lpstr>Fig S2d</vt:lpstr>
      <vt:lpstr>Fig S2e-g</vt:lpstr>
      <vt:lpstr>Fig S2h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2026-06-11T13:39:37Z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