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Migration Manuscript\Supplemental Tables\"/>
    </mc:Choice>
  </mc:AlternateContent>
  <xr:revisionPtr revIDLastSave="0" documentId="13_ncr:1_{7D990C68-B99D-4BA0-A42B-415C34AA0424}" xr6:coauthVersionLast="47" xr6:coauthVersionMax="47" xr10:uidLastSave="{00000000-0000-0000-0000-000000000000}"/>
  <bookViews>
    <workbookView xWindow="-120" yWindow="-120" windowWidth="29040" windowHeight="15720" xr2:uid="{74B655BA-BF78-4F5E-A571-91193FF45B4A}"/>
  </bookViews>
  <sheets>
    <sheet name="Fig ED4b" sheetId="17" r:id="rId1"/>
    <sheet name="Fig ED4c" sheetId="19" r:id="rId2"/>
    <sheet name="Fig ED4d" sheetId="2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20" l="1"/>
  <c r="E51" i="20"/>
  <c r="E50" i="20"/>
  <c r="E49" i="20"/>
  <c r="E48" i="20"/>
  <c r="E47" i="20"/>
  <c r="F47" i="20" s="1"/>
  <c r="I11" i="20" s="1"/>
  <c r="E46" i="20"/>
  <c r="E45" i="20"/>
  <c r="E44" i="20"/>
  <c r="E43" i="20"/>
  <c r="E42" i="20"/>
  <c r="F42" i="20" s="1"/>
  <c r="I10" i="20" s="1"/>
  <c r="E41" i="20"/>
  <c r="E40" i="20"/>
  <c r="E39" i="20"/>
  <c r="F37" i="20" s="1"/>
  <c r="I9" i="20" s="1"/>
  <c r="E38" i="20"/>
  <c r="E37" i="20"/>
  <c r="E36" i="20"/>
  <c r="E35" i="20"/>
  <c r="E34" i="20"/>
  <c r="E33" i="20"/>
  <c r="F32" i="20"/>
  <c r="E32" i="20"/>
  <c r="E31" i="20"/>
  <c r="E30" i="20"/>
  <c r="E29" i="20"/>
  <c r="E28" i="20"/>
  <c r="E27" i="20"/>
  <c r="F27" i="20" s="1"/>
  <c r="I7" i="20" s="1"/>
  <c r="E26" i="20"/>
  <c r="E25" i="20"/>
  <c r="E24" i="20"/>
  <c r="E23" i="20"/>
  <c r="E22" i="20"/>
  <c r="F22" i="20" s="1"/>
  <c r="I6" i="20" s="1"/>
  <c r="E21" i="20"/>
  <c r="E20" i="20"/>
  <c r="E19" i="20"/>
  <c r="F17" i="20" s="1"/>
  <c r="I5" i="20" s="1"/>
  <c r="E18" i="20"/>
  <c r="E17" i="20"/>
  <c r="E16" i="20"/>
  <c r="E15" i="20"/>
  <c r="E14" i="20"/>
  <c r="E13" i="20"/>
  <c r="F12" i="20"/>
  <c r="I4" i="20" s="1"/>
  <c r="E12" i="20"/>
  <c r="E11" i="20"/>
  <c r="E10" i="20"/>
  <c r="E9" i="20"/>
  <c r="I8" i="20"/>
  <c r="E8" i="20"/>
  <c r="E7" i="20"/>
  <c r="F7" i="20" s="1"/>
  <c r="I3" i="20" s="1"/>
  <c r="E6" i="20"/>
  <c r="E5" i="20"/>
  <c r="E4" i="20"/>
  <c r="E3" i="20"/>
  <c r="E2" i="20"/>
  <c r="L24" i="19"/>
  <c r="K24" i="19"/>
  <c r="L23" i="19"/>
  <c r="K23" i="19"/>
  <c r="L22" i="19"/>
  <c r="K22" i="19"/>
  <c r="L21" i="19"/>
  <c r="K21" i="19"/>
  <c r="L20" i="19"/>
  <c r="K20" i="19"/>
  <c r="L19" i="19"/>
  <c r="K19" i="19"/>
  <c r="L18" i="19"/>
  <c r="K18" i="19"/>
  <c r="L17" i="19"/>
  <c r="K17" i="19"/>
  <c r="B8" i="19" s="1"/>
  <c r="L16" i="19"/>
  <c r="K16" i="19"/>
  <c r="L15" i="19"/>
  <c r="K15" i="19"/>
  <c r="L14" i="19"/>
  <c r="K14" i="19"/>
  <c r="L13" i="19"/>
  <c r="K13" i="19"/>
  <c r="B6" i="19" s="1"/>
  <c r="L12" i="19"/>
  <c r="K12" i="19"/>
  <c r="L11" i="19"/>
  <c r="K11" i="19"/>
  <c r="L10" i="19"/>
  <c r="K10" i="19"/>
  <c r="L9" i="19"/>
  <c r="K9" i="19"/>
  <c r="L8" i="19"/>
  <c r="K8" i="19"/>
  <c r="L7" i="19"/>
  <c r="K7" i="19"/>
  <c r="L6" i="19"/>
  <c r="K6" i="19"/>
  <c r="L5" i="19"/>
  <c r="K5" i="19"/>
  <c r="L4" i="19"/>
  <c r="K4" i="19"/>
  <c r="L3" i="19"/>
  <c r="K3" i="19"/>
  <c r="L2" i="19"/>
  <c r="K2" i="19"/>
  <c r="B2" i="19" s="1"/>
  <c r="I2" i="20" l="1"/>
  <c r="B10" i="19"/>
  <c r="B7" i="19"/>
  <c r="B5" i="19"/>
  <c r="B4" i="19"/>
  <c r="B3" i="19"/>
  <c r="B9" i="19"/>
  <c r="B11" i="19"/>
</calcChain>
</file>

<file path=xl/sharedStrings.xml><?xml version="1.0" encoding="utf-8"?>
<sst xmlns="http://schemas.openxmlformats.org/spreadsheetml/2006/main" count="334" uniqueCount="60">
  <si>
    <t>Culture</t>
  </si>
  <si>
    <t>Date</t>
  </si>
  <si>
    <t>Strain</t>
  </si>
  <si>
    <t>Condition</t>
  </si>
  <si>
    <t>Age</t>
  </si>
  <si>
    <t>DMSO</t>
  </si>
  <si>
    <t>Concentration</t>
  </si>
  <si>
    <t>Ratio</t>
  </si>
  <si>
    <t>Round</t>
  </si>
  <si>
    <t>Disturbed</t>
  </si>
  <si>
    <t>Movie</t>
  </si>
  <si>
    <t>What</t>
  </si>
  <si>
    <t>Mean # of 
protrusions per cell</t>
  </si>
  <si>
    <t>HC1</t>
  </si>
  <si>
    <t>25b</t>
  </si>
  <si>
    <t>NC</t>
  </si>
  <si>
    <t>Protrusions</t>
  </si>
  <si>
    <t># of protrusions</t>
  </si>
  <si>
    <t>Dynamic protrusions</t>
  </si>
  <si>
    <t>26b</t>
  </si>
  <si>
    <t>Average Length</t>
  </si>
  <si>
    <t>Std.dev. 
Length</t>
  </si>
  <si>
    <t>Protrusion 1</t>
  </si>
  <si>
    <t>Protrusion 2</t>
  </si>
  <si>
    <t>Protrusion 3</t>
  </si>
  <si>
    <t>Protrusion 4</t>
  </si>
  <si>
    <t>Protrusion 5</t>
  </si>
  <si>
    <t>Protrusion 6</t>
  </si>
  <si>
    <t>Protrusion 7</t>
  </si>
  <si>
    <t>Protrusion 8</t>
  </si>
  <si>
    <t>Protrusion 9</t>
  </si>
  <si>
    <t>Protrusion 10</t>
  </si>
  <si>
    <t>Protrusion 11</t>
  </si>
  <si>
    <t>Protrusion 12</t>
  </si>
  <si>
    <t>Protrusion 13</t>
  </si>
  <si>
    <t>Protrusion 14</t>
  </si>
  <si>
    <t>Protrusion 15</t>
  </si>
  <si>
    <t>Protrusion 16</t>
  </si>
  <si>
    <t>Protrusion 17</t>
  </si>
  <si>
    <t>Protrusion 18</t>
  </si>
  <si>
    <t>Protrusion 19</t>
  </si>
  <si>
    <t>Protrusion 20</t>
  </si>
  <si>
    <t>Protrusion 21</t>
  </si>
  <si>
    <t>Protrusion 22</t>
  </si>
  <si>
    <t>Protrusion 23</t>
  </si>
  <si>
    <t>Protrusion 24</t>
  </si>
  <si>
    <t>Protrusion 25</t>
  </si>
  <si>
    <t>Protrusion 26</t>
  </si>
  <si>
    <t>Protrusion 27</t>
  </si>
  <si>
    <t>Protrusion 28</t>
  </si>
  <si>
    <t>Protrusion 29</t>
  </si>
  <si>
    <t>Protrusion 30</t>
  </si>
  <si>
    <t>Protrusion 31</t>
  </si>
  <si>
    <t>Protrusion 32</t>
  </si>
  <si>
    <t>Protrusion 33</t>
  </si>
  <si>
    <t>SwinA</t>
  </si>
  <si>
    <t>Average # of protrusions per cell</t>
  </si>
  <si>
    <t>Cond</t>
  </si>
  <si>
    <t>Average ratio of disturbed cell bodies</t>
  </si>
  <si>
    <t>Ratio of disturbed cell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</si>
</sst>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5EAF-5DDC-43FA-BB0C-34DABC836139}">
  <dimension ref="A1:K60"/>
  <sheetViews>
    <sheetView tabSelected="1" zoomScale="85" zoomScaleNormal="85" workbookViewId="0">
      <selection activeCell="S12" sqref="S12"/>
    </sheetView>
  </sheetViews>
  <sheetFormatPr defaultRowHeight="15" x14ac:dyDescent="0.25"/>
  <cols>
    <col min="3" max="3" width="10.42578125" bestFit="1" customWidth="1"/>
    <col min="5" max="5" width="14.140625" bestFit="1" customWidth="1"/>
    <col min="7" max="7" width="19.7109375" bestFit="1" customWidth="1"/>
    <col min="8" max="8" width="18.85546875" bestFit="1" customWidth="1"/>
    <col min="11" max="11" width="15" bestFit="1" customWidth="1"/>
  </cols>
  <sheetData>
    <row r="1" spans="1:11" ht="30.75" thickBot="1" x14ac:dyDescent="0.3">
      <c r="A1" s="5" t="s">
        <v>2</v>
      </c>
      <c r="B1" s="5" t="s">
        <v>0</v>
      </c>
      <c r="C1" s="5" t="s">
        <v>1</v>
      </c>
      <c r="D1" s="5" t="s">
        <v>4</v>
      </c>
      <c r="E1" s="5" t="s">
        <v>3</v>
      </c>
      <c r="F1" s="5" t="s">
        <v>10</v>
      </c>
      <c r="G1" s="5" t="s">
        <v>11</v>
      </c>
      <c r="H1" s="10" t="s">
        <v>12</v>
      </c>
    </row>
    <row r="2" spans="1:11" x14ac:dyDescent="0.25">
      <c r="A2" s="1" t="s">
        <v>13</v>
      </c>
      <c r="B2" s="1" t="s">
        <v>14</v>
      </c>
      <c r="C2" s="3">
        <v>46056</v>
      </c>
      <c r="D2" s="1">
        <v>18</v>
      </c>
      <c r="E2" s="1" t="s">
        <v>15</v>
      </c>
      <c r="F2">
        <v>123958</v>
      </c>
      <c r="G2" s="4" t="s">
        <v>16</v>
      </c>
      <c r="H2" s="9">
        <v>2.4</v>
      </c>
      <c r="J2" s="4" t="s">
        <v>11</v>
      </c>
      <c r="K2" t="s">
        <v>17</v>
      </c>
    </row>
    <row r="3" spans="1:11" x14ac:dyDescent="0.25">
      <c r="A3" s="1" t="s">
        <v>13</v>
      </c>
      <c r="B3" s="1" t="s">
        <v>14</v>
      </c>
      <c r="C3" s="3">
        <v>46056</v>
      </c>
      <c r="D3" s="1">
        <v>18</v>
      </c>
      <c r="E3" s="1" t="s">
        <v>15</v>
      </c>
      <c r="F3">
        <v>123958</v>
      </c>
      <c r="G3" s="4" t="s">
        <v>18</v>
      </c>
      <c r="H3" s="9">
        <v>1.4</v>
      </c>
      <c r="J3" s="1" t="s">
        <v>15</v>
      </c>
      <c r="K3" s="11">
        <v>2.7</v>
      </c>
    </row>
    <row r="4" spans="1:11" x14ac:dyDescent="0.25">
      <c r="A4" s="1" t="s">
        <v>13</v>
      </c>
      <c r="B4" s="1" t="s">
        <v>14</v>
      </c>
      <c r="C4" s="3">
        <v>46056</v>
      </c>
      <c r="D4" s="1">
        <v>18</v>
      </c>
      <c r="E4" s="1" t="s">
        <v>15</v>
      </c>
      <c r="F4">
        <v>131727</v>
      </c>
      <c r="G4" s="4" t="s">
        <v>16</v>
      </c>
      <c r="H4" s="9">
        <v>3</v>
      </c>
      <c r="J4" s="1" t="s">
        <v>15</v>
      </c>
      <c r="K4" s="11">
        <v>3.541666666666667</v>
      </c>
    </row>
    <row r="5" spans="1:11" x14ac:dyDescent="0.25">
      <c r="A5" s="1" t="s">
        <v>13</v>
      </c>
      <c r="B5" s="1" t="s">
        <v>14</v>
      </c>
      <c r="C5" s="3">
        <v>46056</v>
      </c>
      <c r="D5" s="1">
        <v>18</v>
      </c>
      <c r="E5" s="1" t="s">
        <v>15</v>
      </c>
      <c r="F5">
        <v>131727</v>
      </c>
      <c r="G5" s="4" t="s">
        <v>18</v>
      </c>
      <c r="H5" s="9">
        <v>2</v>
      </c>
      <c r="J5" s="1" t="s">
        <v>5</v>
      </c>
      <c r="K5" s="11">
        <v>3.4225108225108225</v>
      </c>
    </row>
    <row r="6" spans="1:11" x14ac:dyDescent="0.25">
      <c r="A6" s="1" t="s">
        <v>13</v>
      </c>
      <c r="B6" s="1" t="s">
        <v>19</v>
      </c>
      <c r="C6" s="3">
        <v>46064</v>
      </c>
      <c r="D6" s="1">
        <v>26</v>
      </c>
      <c r="E6" s="1" t="s">
        <v>15</v>
      </c>
      <c r="F6">
        <v>105321</v>
      </c>
      <c r="G6" s="4" t="s">
        <v>16</v>
      </c>
      <c r="H6" s="9">
        <v>4.25</v>
      </c>
      <c r="J6" s="1" t="s">
        <v>5</v>
      </c>
      <c r="K6" s="11">
        <v>2.9</v>
      </c>
    </row>
    <row r="7" spans="1:11" x14ac:dyDescent="0.25">
      <c r="A7" s="1" t="s">
        <v>13</v>
      </c>
      <c r="B7" s="1" t="s">
        <v>19</v>
      </c>
      <c r="C7" s="3">
        <v>46064</v>
      </c>
      <c r="D7" s="1">
        <v>26</v>
      </c>
      <c r="E7" s="1" t="s">
        <v>15</v>
      </c>
      <c r="F7">
        <v>105321</v>
      </c>
      <c r="G7" s="4" t="s">
        <v>18</v>
      </c>
      <c r="H7" s="9">
        <v>4.25</v>
      </c>
      <c r="J7" s="1">
        <v>5</v>
      </c>
      <c r="K7" s="11">
        <v>3.5142857142857142</v>
      </c>
    </row>
    <row r="8" spans="1:11" x14ac:dyDescent="0.25">
      <c r="A8" s="1" t="s">
        <v>13</v>
      </c>
      <c r="B8" s="1" t="s">
        <v>19</v>
      </c>
      <c r="C8" s="3">
        <v>46064</v>
      </c>
      <c r="D8" s="1">
        <v>26</v>
      </c>
      <c r="E8" s="1" t="s">
        <v>15</v>
      </c>
      <c r="F8">
        <v>122409</v>
      </c>
      <c r="G8" s="4" t="s">
        <v>16</v>
      </c>
      <c r="H8" s="9">
        <v>2.8333333333333335</v>
      </c>
      <c r="J8" s="1">
        <v>5</v>
      </c>
      <c r="K8" s="11">
        <v>2.7</v>
      </c>
    </row>
    <row r="9" spans="1:11" x14ac:dyDescent="0.25">
      <c r="A9" s="1" t="s">
        <v>13</v>
      </c>
      <c r="B9" s="1" t="s">
        <v>19</v>
      </c>
      <c r="C9" s="3">
        <v>46064</v>
      </c>
      <c r="D9" s="1">
        <v>26</v>
      </c>
      <c r="E9" s="1" t="s">
        <v>15</v>
      </c>
      <c r="F9">
        <v>122409</v>
      </c>
      <c r="G9" s="4" t="s">
        <v>18</v>
      </c>
      <c r="H9" s="9">
        <v>2.6666666666666665</v>
      </c>
      <c r="J9" s="1">
        <v>50</v>
      </c>
      <c r="K9" s="11">
        <v>4.0714285714285712</v>
      </c>
    </row>
    <row r="10" spans="1:11" x14ac:dyDescent="0.25">
      <c r="A10" s="1" t="s">
        <v>13</v>
      </c>
      <c r="B10" s="1" t="s">
        <v>14</v>
      </c>
      <c r="C10" s="3">
        <v>46056</v>
      </c>
      <c r="D10" s="1">
        <v>18</v>
      </c>
      <c r="E10" s="1" t="s">
        <v>5</v>
      </c>
      <c r="F10">
        <v>120844</v>
      </c>
      <c r="G10" s="4" t="s">
        <v>16</v>
      </c>
      <c r="H10" s="9">
        <v>3.1818181818181817</v>
      </c>
      <c r="J10" s="1">
        <v>50</v>
      </c>
      <c r="K10" s="11">
        <v>3.6666666666666665</v>
      </c>
    </row>
    <row r="11" spans="1:11" x14ac:dyDescent="0.25">
      <c r="A11" s="1" t="s">
        <v>13</v>
      </c>
      <c r="B11" s="1" t="s">
        <v>14</v>
      </c>
      <c r="C11" s="3">
        <v>46056</v>
      </c>
      <c r="D11" s="1">
        <v>18</v>
      </c>
      <c r="E11" s="1" t="s">
        <v>5</v>
      </c>
      <c r="F11">
        <v>120844</v>
      </c>
      <c r="G11" s="4" t="s">
        <v>18</v>
      </c>
      <c r="H11" s="9">
        <v>1.2727272727272727</v>
      </c>
      <c r="J11" s="1">
        <v>500</v>
      </c>
      <c r="K11" s="11">
        <v>4.375</v>
      </c>
    </row>
    <row r="12" spans="1:11" x14ac:dyDescent="0.25">
      <c r="A12" s="1" t="s">
        <v>13</v>
      </c>
      <c r="B12" s="1" t="s">
        <v>14</v>
      </c>
      <c r="C12" s="3">
        <v>46056</v>
      </c>
      <c r="D12" s="1">
        <v>18</v>
      </c>
      <c r="E12" s="1" t="s">
        <v>5</v>
      </c>
      <c r="F12">
        <v>121420</v>
      </c>
      <c r="G12" s="4" t="s">
        <v>16</v>
      </c>
      <c r="H12" s="9">
        <v>3.2857142857142856</v>
      </c>
      <c r="J12" s="1">
        <v>500</v>
      </c>
      <c r="K12" s="11">
        <v>7.5</v>
      </c>
    </row>
    <row r="13" spans="1:11" x14ac:dyDescent="0.25">
      <c r="A13" s="1" t="s">
        <v>13</v>
      </c>
      <c r="B13" s="1" t="s">
        <v>14</v>
      </c>
      <c r="C13" s="3">
        <v>46056</v>
      </c>
      <c r="D13" s="1">
        <v>18</v>
      </c>
      <c r="E13" s="1" t="s">
        <v>5</v>
      </c>
      <c r="F13">
        <v>121420</v>
      </c>
      <c r="G13" s="4" t="s">
        <v>18</v>
      </c>
      <c r="H13" s="9">
        <v>1.5714285714285714</v>
      </c>
    </row>
    <row r="14" spans="1:11" x14ac:dyDescent="0.25">
      <c r="A14" s="1" t="s">
        <v>13</v>
      </c>
      <c r="B14" s="1" t="s">
        <v>14</v>
      </c>
      <c r="C14" s="3">
        <v>46056</v>
      </c>
      <c r="D14" s="1">
        <v>18</v>
      </c>
      <c r="E14" s="1" t="s">
        <v>5</v>
      </c>
      <c r="F14">
        <v>134054</v>
      </c>
      <c r="G14" s="4" t="s">
        <v>16</v>
      </c>
      <c r="H14" s="9">
        <v>3.8</v>
      </c>
    </row>
    <row r="15" spans="1:11" x14ac:dyDescent="0.25">
      <c r="A15" s="1" t="s">
        <v>13</v>
      </c>
      <c r="B15" s="1" t="s">
        <v>14</v>
      </c>
      <c r="C15" s="3">
        <v>46056</v>
      </c>
      <c r="D15" s="1">
        <v>18</v>
      </c>
      <c r="E15" s="1" t="s">
        <v>5</v>
      </c>
      <c r="F15">
        <v>134054</v>
      </c>
      <c r="G15" s="4" t="s">
        <v>18</v>
      </c>
      <c r="H15" s="9">
        <v>1.6</v>
      </c>
    </row>
    <row r="16" spans="1:11" x14ac:dyDescent="0.25">
      <c r="A16" s="1" t="s">
        <v>13</v>
      </c>
      <c r="B16" s="1" t="s">
        <v>19</v>
      </c>
      <c r="C16" s="3">
        <v>46064</v>
      </c>
      <c r="D16" s="1">
        <v>26</v>
      </c>
      <c r="E16" s="1" t="s">
        <v>5</v>
      </c>
      <c r="F16">
        <v>111449</v>
      </c>
      <c r="G16" s="4" t="s">
        <v>16</v>
      </c>
      <c r="H16" s="9">
        <v>3.8</v>
      </c>
    </row>
    <row r="17" spans="1:8" x14ac:dyDescent="0.25">
      <c r="A17" s="1" t="s">
        <v>13</v>
      </c>
      <c r="B17" s="1" t="s">
        <v>19</v>
      </c>
      <c r="C17" s="3">
        <v>46064</v>
      </c>
      <c r="D17" s="1">
        <v>26</v>
      </c>
      <c r="E17" s="1" t="s">
        <v>5</v>
      </c>
      <c r="F17">
        <v>111449</v>
      </c>
      <c r="G17" s="4" t="s">
        <v>18</v>
      </c>
      <c r="H17" s="9">
        <v>3</v>
      </c>
    </row>
    <row r="18" spans="1:8" x14ac:dyDescent="0.25">
      <c r="A18" s="1" t="s">
        <v>13</v>
      </c>
      <c r="B18" s="1" t="s">
        <v>19</v>
      </c>
      <c r="C18" s="3">
        <v>46064</v>
      </c>
      <c r="D18" s="1">
        <v>26</v>
      </c>
      <c r="E18" s="1" t="s">
        <v>5</v>
      </c>
      <c r="F18">
        <v>112005</v>
      </c>
      <c r="G18" s="4" t="s">
        <v>16</v>
      </c>
      <c r="H18" s="9">
        <v>2.4</v>
      </c>
    </row>
    <row r="19" spans="1:8" x14ac:dyDescent="0.25">
      <c r="A19" s="1" t="s">
        <v>13</v>
      </c>
      <c r="B19" s="1" t="s">
        <v>19</v>
      </c>
      <c r="C19" s="3">
        <v>46064</v>
      </c>
      <c r="D19" s="1">
        <v>26</v>
      </c>
      <c r="E19" s="1" t="s">
        <v>5</v>
      </c>
      <c r="F19">
        <v>112005</v>
      </c>
      <c r="G19" s="4" t="s">
        <v>18</v>
      </c>
      <c r="H19" s="9">
        <v>1.8</v>
      </c>
    </row>
    <row r="20" spans="1:8" x14ac:dyDescent="0.25">
      <c r="A20" s="1" t="s">
        <v>13</v>
      </c>
      <c r="B20" s="1" t="s">
        <v>19</v>
      </c>
      <c r="C20" s="3">
        <v>46064</v>
      </c>
      <c r="D20" s="1">
        <v>26</v>
      </c>
      <c r="E20" s="1" t="s">
        <v>5</v>
      </c>
      <c r="F20">
        <v>123504</v>
      </c>
      <c r="G20" s="4" t="s">
        <v>16</v>
      </c>
      <c r="H20" s="9">
        <v>3</v>
      </c>
    </row>
    <row r="21" spans="1:8" x14ac:dyDescent="0.25">
      <c r="A21" s="1" t="s">
        <v>13</v>
      </c>
      <c r="B21" s="1" t="s">
        <v>19</v>
      </c>
      <c r="C21" s="3">
        <v>46064</v>
      </c>
      <c r="D21" s="1">
        <v>26</v>
      </c>
      <c r="E21" s="1" t="s">
        <v>5</v>
      </c>
      <c r="F21">
        <v>123504</v>
      </c>
      <c r="G21" s="4" t="s">
        <v>18</v>
      </c>
      <c r="H21" s="9">
        <v>2.5714285714285716</v>
      </c>
    </row>
    <row r="22" spans="1:8" x14ac:dyDescent="0.25">
      <c r="A22" s="1" t="s">
        <v>13</v>
      </c>
      <c r="B22" s="1" t="s">
        <v>19</v>
      </c>
      <c r="C22" s="3">
        <v>46064</v>
      </c>
      <c r="D22" s="1">
        <v>26</v>
      </c>
      <c r="E22" s="1" t="s">
        <v>5</v>
      </c>
      <c r="F22">
        <v>131519</v>
      </c>
      <c r="G22" s="4" t="s">
        <v>16</v>
      </c>
      <c r="H22" s="9">
        <v>2.4</v>
      </c>
    </row>
    <row r="23" spans="1:8" x14ac:dyDescent="0.25">
      <c r="A23" s="1" t="s">
        <v>13</v>
      </c>
      <c r="B23" s="1" t="s">
        <v>19</v>
      </c>
      <c r="C23" s="3">
        <v>46064</v>
      </c>
      <c r="D23" s="1">
        <v>26</v>
      </c>
      <c r="E23" s="1" t="s">
        <v>5</v>
      </c>
      <c r="F23">
        <v>131519</v>
      </c>
      <c r="G23" s="4" t="s">
        <v>18</v>
      </c>
      <c r="H23" s="9">
        <v>1.8</v>
      </c>
    </row>
    <row r="24" spans="1:8" x14ac:dyDescent="0.25">
      <c r="A24" s="1" t="s">
        <v>13</v>
      </c>
      <c r="B24" s="1" t="s">
        <v>14</v>
      </c>
      <c r="C24" s="3">
        <v>46056</v>
      </c>
      <c r="D24" s="1">
        <v>18</v>
      </c>
      <c r="E24" s="1">
        <v>5</v>
      </c>
      <c r="F24" s="1">
        <v>115018</v>
      </c>
      <c r="G24" s="4" t="s">
        <v>16</v>
      </c>
      <c r="H24" s="9">
        <v>3.4285714285714284</v>
      </c>
    </row>
    <row r="25" spans="1:8" x14ac:dyDescent="0.25">
      <c r="A25" s="1" t="s">
        <v>13</v>
      </c>
      <c r="B25" s="1" t="s">
        <v>14</v>
      </c>
      <c r="C25" s="3">
        <v>46056</v>
      </c>
      <c r="D25" s="1">
        <v>18</v>
      </c>
      <c r="E25" s="1">
        <v>5</v>
      </c>
      <c r="F25" s="1">
        <v>115018</v>
      </c>
      <c r="G25" s="4" t="s">
        <v>18</v>
      </c>
      <c r="H25" s="9">
        <v>2.5714285714285716</v>
      </c>
    </row>
    <row r="26" spans="1:8" x14ac:dyDescent="0.25">
      <c r="A26" s="1" t="s">
        <v>13</v>
      </c>
      <c r="B26" s="1" t="s">
        <v>14</v>
      </c>
      <c r="C26" s="3">
        <v>46056</v>
      </c>
      <c r="D26" s="1">
        <v>18</v>
      </c>
      <c r="E26" s="1">
        <v>5</v>
      </c>
      <c r="F26" s="1">
        <v>140006</v>
      </c>
      <c r="G26" s="4" t="s">
        <v>16</v>
      </c>
      <c r="H26" s="9">
        <v>3.6</v>
      </c>
    </row>
    <row r="27" spans="1:8" x14ac:dyDescent="0.25">
      <c r="A27" s="1" t="s">
        <v>13</v>
      </c>
      <c r="B27" s="1" t="s">
        <v>14</v>
      </c>
      <c r="C27" s="3">
        <v>46056</v>
      </c>
      <c r="D27" s="1">
        <v>18</v>
      </c>
      <c r="E27" s="1">
        <v>5</v>
      </c>
      <c r="F27" s="1">
        <v>140006</v>
      </c>
      <c r="G27" s="4" t="s">
        <v>18</v>
      </c>
      <c r="H27" s="9">
        <v>1.8</v>
      </c>
    </row>
    <row r="28" spans="1:8" x14ac:dyDescent="0.25">
      <c r="A28" s="1" t="s">
        <v>13</v>
      </c>
      <c r="B28" s="1" t="s">
        <v>19</v>
      </c>
      <c r="C28" s="3">
        <v>46064</v>
      </c>
      <c r="D28" s="1">
        <v>26</v>
      </c>
      <c r="E28" s="1">
        <v>5</v>
      </c>
      <c r="F28" s="1">
        <v>113926</v>
      </c>
      <c r="G28" s="4" t="s">
        <v>16</v>
      </c>
      <c r="H28" s="9">
        <v>3</v>
      </c>
    </row>
    <row r="29" spans="1:8" x14ac:dyDescent="0.25">
      <c r="A29" s="1" t="s">
        <v>13</v>
      </c>
      <c r="B29" s="1" t="s">
        <v>19</v>
      </c>
      <c r="C29" s="3">
        <v>46064</v>
      </c>
      <c r="D29" s="1">
        <v>26</v>
      </c>
      <c r="E29" s="1">
        <v>5</v>
      </c>
      <c r="F29" s="1">
        <v>113926</v>
      </c>
      <c r="G29" s="4" t="s">
        <v>18</v>
      </c>
      <c r="H29" s="9">
        <v>2.2000000000000002</v>
      </c>
    </row>
    <row r="30" spans="1:8" x14ac:dyDescent="0.25">
      <c r="A30" s="1" t="s">
        <v>13</v>
      </c>
      <c r="B30" s="1" t="s">
        <v>19</v>
      </c>
      <c r="C30" s="3">
        <v>46064</v>
      </c>
      <c r="D30" s="1">
        <v>26</v>
      </c>
      <c r="E30" s="1">
        <v>5</v>
      </c>
      <c r="F30" s="1">
        <v>124720</v>
      </c>
      <c r="G30" s="4" t="s">
        <v>16</v>
      </c>
      <c r="H30" s="9">
        <v>2.4</v>
      </c>
    </row>
    <row r="31" spans="1:8" x14ac:dyDescent="0.25">
      <c r="A31" s="1" t="s">
        <v>13</v>
      </c>
      <c r="B31" s="1" t="s">
        <v>19</v>
      </c>
      <c r="C31" s="3">
        <v>46064</v>
      </c>
      <c r="D31" s="1">
        <v>26</v>
      </c>
      <c r="E31" s="1">
        <v>5</v>
      </c>
      <c r="F31" s="1">
        <v>124720</v>
      </c>
      <c r="G31" s="4" t="s">
        <v>18</v>
      </c>
      <c r="H31" s="9">
        <v>1</v>
      </c>
    </row>
    <row r="32" spans="1:8" x14ac:dyDescent="0.25">
      <c r="A32" s="1" t="s">
        <v>13</v>
      </c>
      <c r="B32" s="1" t="s">
        <v>14</v>
      </c>
      <c r="C32" s="3">
        <v>46056</v>
      </c>
      <c r="D32" s="1">
        <v>18</v>
      </c>
      <c r="E32" s="1">
        <v>50</v>
      </c>
      <c r="F32" s="1">
        <v>113427</v>
      </c>
      <c r="G32" s="4" t="s">
        <v>16</v>
      </c>
      <c r="H32" s="9">
        <v>3.8571428571428572</v>
      </c>
    </row>
    <row r="33" spans="1:8" x14ac:dyDescent="0.25">
      <c r="A33" s="1" t="s">
        <v>13</v>
      </c>
      <c r="B33" s="1" t="s">
        <v>14</v>
      </c>
      <c r="C33" s="3">
        <v>46056</v>
      </c>
      <c r="D33" s="1">
        <v>18</v>
      </c>
      <c r="E33" s="1">
        <v>50</v>
      </c>
      <c r="F33" s="1">
        <v>113427</v>
      </c>
      <c r="G33" s="4" t="s">
        <v>18</v>
      </c>
      <c r="H33" s="9">
        <v>2.5714285714285716</v>
      </c>
    </row>
    <row r="34" spans="1:8" x14ac:dyDescent="0.25">
      <c r="A34" s="1" t="s">
        <v>13</v>
      </c>
      <c r="B34" s="1" t="s">
        <v>14</v>
      </c>
      <c r="C34" s="3">
        <v>46056</v>
      </c>
      <c r="D34" s="1">
        <v>18</v>
      </c>
      <c r="E34" s="1">
        <v>50</v>
      </c>
      <c r="F34" s="1">
        <v>141744</v>
      </c>
      <c r="G34" s="4" t="s">
        <v>16</v>
      </c>
      <c r="H34" s="9">
        <v>4.2857142857142856</v>
      </c>
    </row>
    <row r="35" spans="1:8" x14ac:dyDescent="0.25">
      <c r="A35" s="1" t="s">
        <v>13</v>
      </c>
      <c r="B35" s="1" t="s">
        <v>14</v>
      </c>
      <c r="C35" s="3">
        <v>46056</v>
      </c>
      <c r="D35" s="1">
        <v>18</v>
      </c>
      <c r="E35" s="1">
        <v>50</v>
      </c>
      <c r="F35" s="1">
        <v>141744</v>
      </c>
      <c r="G35" s="4" t="s">
        <v>18</v>
      </c>
      <c r="H35" s="9">
        <v>0.5714285714285714</v>
      </c>
    </row>
    <row r="36" spans="1:8" x14ac:dyDescent="0.25">
      <c r="A36" s="1" t="s">
        <v>13</v>
      </c>
      <c r="B36" s="1" t="s">
        <v>19</v>
      </c>
      <c r="C36" s="3">
        <v>46064</v>
      </c>
      <c r="D36" s="1">
        <v>26</v>
      </c>
      <c r="E36" s="1">
        <v>50</v>
      </c>
      <c r="F36" s="1">
        <v>121218</v>
      </c>
      <c r="G36" s="4" t="s">
        <v>16</v>
      </c>
      <c r="H36" s="9">
        <v>4.333333333333333</v>
      </c>
    </row>
    <row r="37" spans="1:8" x14ac:dyDescent="0.25">
      <c r="A37" s="1" t="s">
        <v>13</v>
      </c>
      <c r="B37" s="1" t="s">
        <v>19</v>
      </c>
      <c r="C37" s="3">
        <v>46064</v>
      </c>
      <c r="D37" s="1">
        <v>26</v>
      </c>
      <c r="E37" s="1">
        <v>50</v>
      </c>
      <c r="F37" s="1">
        <v>121218</v>
      </c>
      <c r="G37" s="4" t="s">
        <v>18</v>
      </c>
      <c r="H37" s="9">
        <v>0</v>
      </c>
    </row>
    <row r="38" spans="1:8" x14ac:dyDescent="0.25">
      <c r="A38" s="1" t="s">
        <v>13</v>
      </c>
      <c r="B38" s="1" t="s">
        <v>19</v>
      </c>
      <c r="C38" s="3">
        <v>46064</v>
      </c>
      <c r="D38" s="1">
        <v>26</v>
      </c>
      <c r="E38" s="1">
        <v>50</v>
      </c>
      <c r="F38" s="1">
        <v>130759</v>
      </c>
      <c r="G38" s="4" t="s">
        <v>16</v>
      </c>
      <c r="H38" s="9">
        <v>3</v>
      </c>
    </row>
    <row r="39" spans="1:8" x14ac:dyDescent="0.25">
      <c r="A39" s="1" t="s">
        <v>13</v>
      </c>
      <c r="B39" s="1" t="s">
        <v>19</v>
      </c>
      <c r="C39" s="3">
        <v>46064</v>
      </c>
      <c r="D39" s="1">
        <v>26</v>
      </c>
      <c r="E39" s="1">
        <v>50</v>
      </c>
      <c r="F39" s="1">
        <v>130759</v>
      </c>
      <c r="G39" s="4" t="s">
        <v>18</v>
      </c>
      <c r="H39" s="9">
        <v>0</v>
      </c>
    </row>
    <row r="40" spans="1:8" x14ac:dyDescent="0.25">
      <c r="A40" s="1" t="s">
        <v>13</v>
      </c>
      <c r="B40" s="1" t="s">
        <v>14</v>
      </c>
      <c r="C40" s="3">
        <v>46056</v>
      </c>
      <c r="D40" s="1">
        <v>18</v>
      </c>
      <c r="E40" s="1">
        <v>500</v>
      </c>
      <c r="F40" s="1">
        <v>111826</v>
      </c>
      <c r="G40" s="4" t="s">
        <v>16</v>
      </c>
      <c r="H40" s="9">
        <v>4.25</v>
      </c>
    </row>
    <row r="41" spans="1:8" x14ac:dyDescent="0.25">
      <c r="A41" s="1" t="s">
        <v>13</v>
      </c>
      <c r="B41" s="1" t="s">
        <v>14</v>
      </c>
      <c r="C41" s="3">
        <v>46056</v>
      </c>
      <c r="D41" s="1">
        <v>18</v>
      </c>
      <c r="E41" s="1">
        <v>500</v>
      </c>
      <c r="F41" s="1">
        <v>111826</v>
      </c>
      <c r="G41" s="4" t="s">
        <v>18</v>
      </c>
      <c r="H41" s="9">
        <v>0</v>
      </c>
    </row>
    <row r="42" spans="1:8" x14ac:dyDescent="0.25">
      <c r="A42" s="1" t="s">
        <v>13</v>
      </c>
      <c r="B42" s="1" t="s">
        <v>14</v>
      </c>
      <c r="C42" s="3">
        <v>46056</v>
      </c>
      <c r="D42" s="1">
        <v>18</v>
      </c>
      <c r="E42" s="1">
        <v>500</v>
      </c>
      <c r="F42" s="1">
        <v>143634</v>
      </c>
      <c r="G42" s="4" t="s">
        <v>16</v>
      </c>
      <c r="H42" s="9">
        <v>4.5</v>
      </c>
    </row>
    <row r="43" spans="1:8" x14ac:dyDescent="0.25">
      <c r="A43" s="1" t="s">
        <v>13</v>
      </c>
      <c r="B43" s="1" t="s">
        <v>14</v>
      </c>
      <c r="C43" s="3">
        <v>46056</v>
      </c>
      <c r="D43" s="1">
        <v>18</v>
      </c>
      <c r="E43" s="1">
        <v>500</v>
      </c>
      <c r="F43" s="1">
        <v>143634</v>
      </c>
      <c r="G43" s="4" t="s">
        <v>18</v>
      </c>
      <c r="H43" s="9">
        <v>0</v>
      </c>
    </row>
    <row r="44" spans="1:8" x14ac:dyDescent="0.25">
      <c r="A44" s="1" t="s">
        <v>13</v>
      </c>
      <c r="B44" s="1" t="s">
        <v>19</v>
      </c>
      <c r="C44" s="3">
        <v>46064</v>
      </c>
      <c r="D44" s="1">
        <v>26</v>
      </c>
      <c r="E44" s="1">
        <v>500</v>
      </c>
      <c r="F44" s="1">
        <v>115719</v>
      </c>
      <c r="G44" s="4" t="s">
        <v>16</v>
      </c>
      <c r="H44" s="9">
        <v>9</v>
      </c>
    </row>
    <row r="45" spans="1:8" x14ac:dyDescent="0.25">
      <c r="A45" s="1" t="s">
        <v>13</v>
      </c>
      <c r="B45" s="1" t="s">
        <v>19</v>
      </c>
      <c r="C45" s="3">
        <v>46064</v>
      </c>
      <c r="D45" s="1">
        <v>26</v>
      </c>
      <c r="E45" s="1">
        <v>500</v>
      </c>
      <c r="F45" s="1">
        <v>115719</v>
      </c>
      <c r="G45" s="4" t="s">
        <v>18</v>
      </c>
      <c r="H45" s="9">
        <v>0</v>
      </c>
    </row>
    <row r="46" spans="1:8" x14ac:dyDescent="0.25">
      <c r="A46" s="1" t="s">
        <v>13</v>
      </c>
      <c r="B46" s="1" t="s">
        <v>19</v>
      </c>
      <c r="C46" s="3">
        <v>46064</v>
      </c>
      <c r="D46" s="1">
        <v>26</v>
      </c>
      <c r="E46" s="1">
        <v>500</v>
      </c>
      <c r="F46" s="1">
        <v>125943</v>
      </c>
      <c r="G46" s="4" t="s">
        <v>16</v>
      </c>
      <c r="H46" s="9">
        <v>6</v>
      </c>
    </row>
    <row r="47" spans="1:8" x14ac:dyDescent="0.25">
      <c r="A47" s="1" t="s">
        <v>13</v>
      </c>
      <c r="B47" s="1" t="s">
        <v>19</v>
      </c>
      <c r="C47" s="3">
        <v>46064</v>
      </c>
      <c r="D47" s="1">
        <v>26</v>
      </c>
      <c r="E47" s="1">
        <v>500</v>
      </c>
      <c r="F47" s="1">
        <v>125943</v>
      </c>
      <c r="G47" s="4" t="s">
        <v>18</v>
      </c>
      <c r="H47" s="9">
        <v>0</v>
      </c>
    </row>
    <row r="60" spans="8:8" x14ac:dyDescent="0.25">
      <c r="H6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C3F4B-BF28-4313-BEEC-84C5F7B266E2}">
  <dimension ref="A1:AS37"/>
  <sheetViews>
    <sheetView workbookViewId="0">
      <selection activeCell="B10" sqref="B10"/>
    </sheetView>
  </sheetViews>
  <sheetFormatPr defaultRowHeight="15" x14ac:dyDescent="0.25"/>
  <cols>
    <col min="2" max="2" width="29.7109375" bestFit="1" customWidth="1"/>
    <col min="4" max="4" width="6.28515625" bestFit="1" customWidth="1"/>
    <col min="5" max="5" width="7.85546875" bestFit="1" customWidth="1"/>
    <col min="6" max="6" width="10.42578125" bestFit="1" customWidth="1"/>
    <col min="7" max="7" width="4.28515625" bestFit="1" customWidth="1"/>
    <col min="8" max="8" width="10" bestFit="1" customWidth="1"/>
    <col min="9" max="9" width="14.140625" bestFit="1" customWidth="1"/>
    <col min="10" max="10" width="7" bestFit="1" customWidth="1"/>
    <col min="11" max="11" width="8.140625" bestFit="1" customWidth="1"/>
    <col min="12" max="12" width="8.42578125" bestFit="1" customWidth="1"/>
    <col min="13" max="21" width="11.85546875" bestFit="1" customWidth="1"/>
    <col min="22" max="45" width="12.85546875" bestFit="1" customWidth="1"/>
  </cols>
  <sheetData>
    <row r="1" spans="1:45" ht="30.75" thickBot="1" x14ac:dyDescent="0.3">
      <c r="A1" s="5" t="s">
        <v>3</v>
      </c>
      <c r="B1" s="13" t="s">
        <v>56</v>
      </c>
      <c r="D1" s="5" t="s">
        <v>2</v>
      </c>
      <c r="E1" s="5" t="s">
        <v>0</v>
      </c>
      <c r="F1" s="5" t="s">
        <v>1</v>
      </c>
      <c r="G1" s="5" t="s">
        <v>4</v>
      </c>
      <c r="H1" s="5" t="s">
        <v>3</v>
      </c>
      <c r="I1" s="5" t="s">
        <v>6</v>
      </c>
      <c r="J1" s="5" t="s">
        <v>10</v>
      </c>
      <c r="K1" s="12" t="s">
        <v>20</v>
      </c>
      <c r="L1" s="12" t="s">
        <v>21</v>
      </c>
      <c r="M1" s="5" t="s">
        <v>22</v>
      </c>
      <c r="N1" s="5" t="s">
        <v>23</v>
      </c>
      <c r="O1" s="5" t="s">
        <v>24</v>
      </c>
      <c r="P1" s="5" t="s">
        <v>25</v>
      </c>
      <c r="Q1" s="5" t="s">
        <v>26</v>
      </c>
      <c r="R1" s="5" t="s">
        <v>27</v>
      </c>
      <c r="S1" s="5" t="s">
        <v>28</v>
      </c>
      <c r="T1" s="5" t="s">
        <v>29</v>
      </c>
      <c r="U1" s="5" t="s">
        <v>30</v>
      </c>
      <c r="V1" s="5" t="s">
        <v>31</v>
      </c>
      <c r="W1" s="5" t="s">
        <v>32</v>
      </c>
      <c r="X1" s="5" t="s">
        <v>33</v>
      </c>
      <c r="Y1" s="5" t="s">
        <v>34</v>
      </c>
      <c r="Z1" s="5" t="s">
        <v>35</v>
      </c>
      <c r="AA1" s="5" t="s">
        <v>36</v>
      </c>
      <c r="AB1" s="5" t="s">
        <v>37</v>
      </c>
      <c r="AC1" s="5" t="s">
        <v>38</v>
      </c>
      <c r="AD1" s="5" t="s">
        <v>39</v>
      </c>
      <c r="AE1" s="5" t="s">
        <v>40</v>
      </c>
      <c r="AF1" s="5" t="s">
        <v>41</v>
      </c>
      <c r="AG1" s="5" t="s">
        <v>42</v>
      </c>
      <c r="AH1" s="5" t="s">
        <v>43</v>
      </c>
      <c r="AI1" s="5" t="s">
        <v>44</v>
      </c>
      <c r="AJ1" s="5" t="s">
        <v>45</v>
      </c>
      <c r="AK1" s="5" t="s">
        <v>46</v>
      </c>
      <c r="AL1" s="5" t="s">
        <v>47</v>
      </c>
      <c r="AM1" s="5" t="s">
        <v>48</v>
      </c>
      <c r="AN1" s="5" t="s">
        <v>49</v>
      </c>
      <c r="AO1" s="5" t="s">
        <v>50</v>
      </c>
      <c r="AP1" s="5" t="s">
        <v>51</v>
      </c>
      <c r="AQ1" s="5" t="s">
        <v>52</v>
      </c>
      <c r="AR1" s="5" t="s">
        <v>53</v>
      </c>
      <c r="AS1" s="5" t="s">
        <v>54</v>
      </c>
    </row>
    <row r="2" spans="1:45" x14ac:dyDescent="0.25">
      <c r="A2" s="7" t="s">
        <v>15</v>
      </c>
      <c r="B2" s="7">
        <f>AVERAGE(K2:K3)</f>
        <v>13.544443277310926</v>
      </c>
      <c r="D2" s="1" t="s">
        <v>13</v>
      </c>
      <c r="E2" s="1" t="s">
        <v>14</v>
      </c>
      <c r="F2" s="3">
        <v>46056</v>
      </c>
      <c r="G2" s="1">
        <v>18</v>
      </c>
      <c r="H2" s="1" t="s">
        <v>15</v>
      </c>
      <c r="I2" s="1" t="s">
        <v>15</v>
      </c>
      <c r="J2" s="1">
        <v>123958</v>
      </c>
      <c r="K2" s="7">
        <f>AVERAGE(M2:AZ2)</f>
        <v>14.069357142857141</v>
      </c>
      <c r="L2" s="7">
        <f>_xlfn.STDEV.P(M2:AZ2)</f>
        <v>5.9385792265146957</v>
      </c>
      <c r="M2" s="9">
        <v>13.808</v>
      </c>
      <c r="N2" s="9">
        <v>12.821</v>
      </c>
      <c r="O2" s="9">
        <v>19.373999999999999</v>
      </c>
      <c r="P2" s="9">
        <v>17.696999999999999</v>
      </c>
      <c r="Q2" s="9">
        <v>13.699</v>
      </c>
      <c r="R2" s="9">
        <v>11.221</v>
      </c>
      <c r="S2" s="9">
        <v>27.257000000000001</v>
      </c>
      <c r="T2" s="9">
        <v>15.61</v>
      </c>
      <c r="U2" s="9">
        <v>8.0389999999999997</v>
      </c>
      <c r="V2" s="9">
        <v>2.1360000000000001</v>
      </c>
      <c r="W2" s="9">
        <v>5.8940000000000001</v>
      </c>
      <c r="X2" s="9">
        <v>16.960999999999999</v>
      </c>
      <c r="Y2" s="9">
        <v>15.004</v>
      </c>
      <c r="Z2" s="9">
        <v>17.45</v>
      </c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x14ac:dyDescent="0.25">
      <c r="A3" s="7" t="s">
        <v>15</v>
      </c>
      <c r="B3" s="7">
        <f>AVERAGE(K4:K5)</f>
        <v>10.70976127819549</v>
      </c>
      <c r="D3" s="1" t="s">
        <v>13</v>
      </c>
      <c r="E3" s="1" t="s">
        <v>14</v>
      </c>
      <c r="F3" s="3">
        <v>46056</v>
      </c>
      <c r="G3" s="1">
        <v>18</v>
      </c>
      <c r="H3" s="1" t="s">
        <v>15</v>
      </c>
      <c r="I3" s="1" t="s">
        <v>15</v>
      </c>
      <c r="J3" s="1">
        <v>131727</v>
      </c>
      <c r="K3" s="7">
        <f>AVERAGE(M3:AZ3)</f>
        <v>13.019529411764708</v>
      </c>
      <c r="L3" s="7">
        <f>_xlfn.STDEV.P(M3:AZ3)</f>
        <v>4.0068286875642567</v>
      </c>
      <c r="M3" s="9">
        <v>12.352</v>
      </c>
      <c r="N3" s="9">
        <v>16.457000000000001</v>
      </c>
      <c r="O3" s="9">
        <v>7.2510000000000003</v>
      </c>
      <c r="P3" s="9">
        <v>20.638000000000002</v>
      </c>
      <c r="Q3" s="9">
        <v>12.518000000000001</v>
      </c>
      <c r="R3" s="9">
        <v>11.781000000000001</v>
      </c>
      <c r="S3" s="9">
        <v>15.169</v>
      </c>
      <c r="T3" s="9">
        <v>10.856999999999999</v>
      </c>
      <c r="U3" s="9">
        <v>4.1929999999999996</v>
      </c>
      <c r="V3" s="9">
        <v>19.321999999999999</v>
      </c>
      <c r="W3" s="9">
        <v>14.893000000000001</v>
      </c>
      <c r="X3" s="9">
        <v>13.55</v>
      </c>
      <c r="Y3" s="9">
        <v>10.907999999999999</v>
      </c>
      <c r="Z3" s="7">
        <v>17.259</v>
      </c>
      <c r="AA3" s="7">
        <v>10.169</v>
      </c>
      <c r="AB3" s="7">
        <v>13.464</v>
      </c>
      <c r="AC3" s="7">
        <v>10.551</v>
      </c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x14ac:dyDescent="0.25">
      <c r="A4" s="7" t="s">
        <v>5</v>
      </c>
      <c r="B4" s="7">
        <f>AVERAGE(K6:K8)</f>
        <v>10.142110705003248</v>
      </c>
      <c r="D4" s="1" t="s">
        <v>13</v>
      </c>
      <c r="E4" s="1" t="s">
        <v>19</v>
      </c>
      <c r="F4" s="3">
        <v>46064</v>
      </c>
      <c r="G4" s="1">
        <v>26</v>
      </c>
      <c r="H4" s="1" t="s">
        <v>15</v>
      </c>
      <c r="I4" s="1" t="s">
        <v>15</v>
      </c>
      <c r="J4" s="1">
        <v>105321</v>
      </c>
      <c r="K4" s="7">
        <f t="shared" ref="K4:K24" si="0">AVERAGE(M4:AZ4)</f>
        <v>10.359785714285715</v>
      </c>
      <c r="L4" s="7">
        <f t="shared" ref="L4:L24" si="1">_xlfn.STDEV.P(M4:AZ4)</f>
        <v>5.4537854373763901</v>
      </c>
      <c r="M4" s="7">
        <v>8.6430000000000007</v>
      </c>
      <c r="N4" s="7">
        <v>9.7959999999999994</v>
      </c>
      <c r="O4" s="7">
        <v>8.2370000000000001</v>
      </c>
      <c r="P4" s="7">
        <v>11.129</v>
      </c>
      <c r="Q4" s="7">
        <v>12.023</v>
      </c>
      <c r="R4" s="7">
        <v>18.376000000000001</v>
      </c>
      <c r="S4" s="7">
        <v>16.149000000000001</v>
      </c>
      <c r="T4" s="7">
        <v>4.6760000000000002</v>
      </c>
      <c r="U4" s="7">
        <v>4.6900000000000004</v>
      </c>
      <c r="V4" s="7">
        <v>6.3730000000000002</v>
      </c>
      <c r="W4" s="7">
        <v>24.077000000000002</v>
      </c>
      <c r="X4" s="7">
        <v>6.8780000000000001</v>
      </c>
      <c r="Y4" s="7">
        <v>5.54</v>
      </c>
      <c r="Z4" s="7">
        <v>8.4499999999999993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1:45" x14ac:dyDescent="0.25">
      <c r="A5" s="7" t="s">
        <v>5</v>
      </c>
      <c r="B5" s="7">
        <f>AVERAGE(K9:K12)</f>
        <v>15.364734067599066</v>
      </c>
      <c r="D5" s="1" t="s">
        <v>13</v>
      </c>
      <c r="E5" s="1" t="s">
        <v>19</v>
      </c>
      <c r="F5" s="3">
        <v>46064</v>
      </c>
      <c r="G5" s="1">
        <v>26</v>
      </c>
      <c r="H5" s="1" t="s">
        <v>15</v>
      </c>
      <c r="I5" s="1" t="s">
        <v>15</v>
      </c>
      <c r="J5" s="1">
        <v>122409</v>
      </c>
      <c r="K5" s="7">
        <f t="shared" si="0"/>
        <v>11.059736842105263</v>
      </c>
      <c r="L5" s="7">
        <f t="shared" si="1"/>
        <v>4.275492816680293</v>
      </c>
      <c r="M5" s="7">
        <v>12.895</v>
      </c>
      <c r="N5" s="7">
        <v>10.361000000000001</v>
      </c>
      <c r="O5" s="7">
        <v>6.0830000000000002</v>
      </c>
      <c r="P5" s="7">
        <v>8.2390000000000008</v>
      </c>
      <c r="Q5" s="7">
        <v>8.1969999999999992</v>
      </c>
      <c r="R5" s="7">
        <v>5.5819999999999999</v>
      </c>
      <c r="S5" s="7">
        <v>7.2649999999999997</v>
      </c>
      <c r="T5" s="7">
        <v>9.5299999999999994</v>
      </c>
      <c r="U5" s="7">
        <v>10.912000000000001</v>
      </c>
      <c r="V5" s="7">
        <v>7.218</v>
      </c>
      <c r="W5" s="7">
        <v>13.093999999999999</v>
      </c>
      <c r="X5" s="7">
        <v>9.3719999999999999</v>
      </c>
      <c r="Y5" s="7">
        <v>11.736000000000001</v>
      </c>
      <c r="Z5" s="7">
        <v>10.904999999999999</v>
      </c>
      <c r="AA5" s="7">
        <v>9.3309999999999995</v>
      </c>
      <c r="AB5" s="7">
        <v>13.129</v>
      </c>
      <c r="AC5" s="7">
        <v>16.492000000000001</v>
      </c>
      <c r="AD5" s="7">
        <v>15.393000000000001</v>
      </c>
      <c r="AE5" s="7">
        <v>24.401</v>
      </c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spans="1:45" x14ac:dyDescent="0.25">
      <c r="A6" s="7">
        <v>5</v>
      </c>
      <c r="B6" s="7">
        <f>AVERAGE(K13:K14)</f>
        <v>9.4710705882352926</v>
      </c>
      <c r="D6" s="1" t="s">
        <v>13</v>
      </c>
      <c r="E6" s="1" t="s">
        <v>14</v>
      </c>
      <c r="F6" s="3">
        <v>46056</v>
      </c>
      <c r="G6" s="1">
        <v>18</v>
      </c>
      <c r="H6" s="1" t="s">
        <v>5</v>
      </c>
      <c r="I6" s="1" t="s">
        <v>5</v>
      </c>
      <c r="J6" s="1">
        <v>120844</v>
      </c>
      <c r="K6" s="7">
        <f t="shared" si="0"/>
        <v>14.024374999999999</v>
      </c>
      <c r="L6" s="7">
        <f t="shared" si="1"/>
        <v>5.5578709938586233</v>
      </c>
      <c r="M6" s="9">
        <v>13.64</v>
      </c>
      <c r="N6" s="9">
        <v>7.7770000000000001</v>
      </c>
      <c r="O6" s="9">
        <v>4.9589999999999996</v>
      </c>
      <c r="P6" s="9">
        <v>16.603000000000002</v>
      </c>
      <c r="Q6" s="9">
        <v>23.637</v>
      </c>
      <c r="R6" s="9">
        <v>17.341000000000001</v>
      </c>
      <c r="S6" s="9">
        <v>16.920000000000002</v>
      </c>
      <c r="T6" s="9">
        <v>11.318</v>
      </c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1:45" x14ac:dyDescent="0.25">
      <c r="A7" s="7">
        <v>5</v>
      </c>
      <c r="B7" s="7">
        <f>AVERAGE(K15:K16)</f>
        <v>9.1825595238095232</v>
      </c>
      <c r="D7" s="1" t="s">
        <v>13</v>
      </c>
      <c r="E7" s="1" t="s">
        <v>14</v>
      </c>
      <c r="F7" s="3">
        <v>46056</v>
      </c>
      <c r="G7" s="1">
        <v>18</v>
      </c>
      <c r="H7" s="1" t="s">
        <v>5</v>
      </c>
      <c r="I7" s="1" t="s">
        <v>5</v>
      </c>
      <c r="J7" s="1">
        <v>121420</v>
      </c>
      <c r="K7" s="7">
        <f t="shared" si="0"/>
        <v>8.8388518518518513</v>
      </c>
      <c r="L7" s="7">
        <f t="shared" si="1"/>
        <v>6.6661913536319446</v>
      </c>
      <c r="M7" s="9">
        <v>20.544</v>
      </c>
      <c r="N7" s="9">
        <v>3.0059999999999998</v>
      </c>
      <c r="O7" s="9">
        <v>3.9350000000000001</v>
      </c>
      <c r="P7" s="9">
        <v>3.1549999999999998</v>
      </c>
      <c r="Q7" s="9">
        <v>6.82</v>
      </c>
      <c r="R7" s="9">
        <v>5.2030000000000003</v>
      </c>
      <c r="S7" s="9">
        <v>6.9950000000000001</v>
      </c>
      <c r="T7" s="9">
        <v>31.361999999999998</v>
      </c>
      <c r="U7" s="9">
        <v>22.497</v>
      </c>
      <c r="V7" s="9">
        <v>11.685</v>
      </c>
      <c r="W7" s="9">
        <v>15.436999999999999</v>
      </c>
      <c r="X7" s="9">
        <v>4.0780000000000003</v>
      </c>
      <c r="Y7" s="9">
        <v>4.2389999999999999</v>
      </c>
      <c r="Z7" s="9">
        <v>4.4390000000000001</v>
      </c>
      <c r="AA7" s="7">
        <v>6.0339999999999998</v>
      </c>
      <c r="AB7" s="7">
        <v>7.8579999999999997</v>
      </c>
      <c r="AC7" s="7">
        <v>5.6079999999999997</v>
      </c>
      <c r="AD7" s="7">
        <v>15.542999999999999</v>
      </c>
      <c r="AE7" s="7">
        <v>6.0990000000000002</v>
      </c>
      <c r="AF7" s="7">
        <v>6.734</v>
      </c>
      <c r="AG7" s="7">
        <v>5.3440000000000003</v>
      </c>
      <c r="AH7" s="7">
        <v>3.6669999999999998</v>
      </c>
      <c r="AI7" s="7">
        <v>7.3840000000000003</v>
      </c>
      <c r="AJ7" s="7">
        <v>7.4720000000000004</v>
      </c>
      <c r="AK7" s="7">
        <v>5.944</v>
      </c>
      <c r="AL7" s="7">
        <v>11.577</v>
      </c>
      <c r="AM7" s="7">
        <v>5.99</v>
      </c>
      <c r="AN7" s="7"/>
      <c r="AO7" s="7"/>
      <c r="AP7" s="7"/>
      <c r="AQ7" s="7"/>
      <c r="AR7" s="7"/>
      <c r="AS7" s="7"/>
    </row>
    <row r="8" spans="1:45" x14ac:dyDescent="0.25">
      <c r="A8" s="7">
        <v>50</v>
      </c>
      <c r="B8" s="7">
        <f>AVERAGE(K17:K18)</f>
        <v>8.4965909090909086</v>
      </c>
      <c r="D8" s="1" t="s">
        <v>13</v>
      </c>
      <c r="E8" s="1" t="s">
        <v>14</v>
      </c>
      <c r="F8" s="3">
        <v>46056</v>
      </c>
      <c r="G8" s="1">
        <v>18</v>
      </c>
      <c r="H8" s="1" t="s">
        <v>5</v>
      </c>
      <c r="I8" s="1" t="s">
        <v>5</v>
      </c>
      <c r="J8" s="1">
        <v>134054</v>
      </c>
      <c r="K8" s="7">
        <f t="shared" si="0"/>
        <v>7.5631052631578939</v>
      </c>
      <c r="L8" s="7">
        <f t="shared" si="1"/>
        <v>5.1381183212978385</v>
      </c>
      <c r="M8" s="7">
        <v>11.151</v>
      </c>
      <c r="N8" s="7">
        <v>8.0589999999999993</v>
      </c>
      <c r="O8" s="7">
        <v>4.1639999999999997</v>
      </c>
      <c r="P8" s="7">
        <v>2.8769999999999998</v>
      </c>
      <c r="Q8" s="7">
        <v>4.6500000000000004</v>
      </c>
      <c r="R8" s="7">
        <v>10.362</v>
      </c>
      <c r="S8" s="7">
        <v>5.2279999999999998</v>
      </c>
      <c r="T8" s="7">
        <v>8.6449999999999996</v>
      </c>
      <c r="U8" s="7">
        <v>3.1469999999999998</v>
      </c>
      <c r="V8" s="7">
        <v>2.806</v>
      </c>
      <c r="W8" s="7">
        <v>17.623000000000001</v>
      </c>
      <c r="X8" s="7">
        <v>6.6349999999999998</v>
      </c>
      <c r="Y8" s="7">
        <v>4.3979999999999997</v>
      </c>
      <c r="Z8" s="7">
        <v>12.866</v>
      </c>
      <c r="AA8" s="7">
        <v>11.069000000000001</v>
      </c>
      <c r="AB8" s="7">
        <v>3.2250000000000001</v>
      </c>
      <c r="AC8" s="7">
        <v>3.496</v>
      </c>
      <c r="AD8" s="7">
        <v>2.4660000000000002</v>
      </c>
      <c r="AE8" s="7">
        <v>20.832000000000001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45" x14ac:dyDescent="0.25">
      <c r="A9" s="7">
        <v>50</v>
      </c>
      <c r="B9" s="7">
        <f>AVERAGE(K19:K20)</f>
        <v>3.9266333333333332</v>
      </c>
      <c r="D9" s="1" t="s">
        <v>13</v>
      </c>
      <c r="E9" s="1" t="s">
        <v>19</v>
      </c>
      <c r="F9" s="3">
        <v>46064</v>
      </c>
      <c r="G9" s="1">
        <v>26</v>
      </c>
      <c r="H9" s="1" t="s">
        <v>5</v>
      </c>
      <c r="I9" s="1" t="s">
        <v>5</v>
      </c>
      <c r="J9" s="1">
        <v>111449</v>
      </c>
      <c r="K9" s="7">
        <f t="shared" si="0"/>
        <v>11.961833333333336</v>
      </c>
      <c r="L9" s="7">
        <f t="shared" si="1"/>
        <v>8.1977957691212442</v>
      </c>
      <c r="M9" s="7">
        <v>6.56</v>
      </c>
      <c r="N9" s="7">
        <v>8.3079999999999998</v>
      </c>
      <c r="O9" s="7">
        <v>17.792999999999999</v>
      </c>
      <c r="P9" s="7">
        <v>5.1120000000000001</v>
      </c>
      <c r="Q9" s="7">
        <v>6.508</v>
      </c>
      <c r="R9" s="7">
        <v>6.0019999999999998</v>
      </c>
      <c r="S9" s="7">
        <v>6.4589999999999996</v>
      </c>
      <c r="T9" s="7">
        <v>2.7210000000000001</v>
      </c>
      <c r="U9" s="7">
        <v>10.552</v>
      </c>
      <c r="V9" s="7">
        <v>10.045</v>
      </c>
      <c r="W9" s="7">
        <v>24.666</v>
      </c>
      <c r="X9" s="7">
        <v>29.635999999999999</v>
      </c>
      <c r="Y9" s="7">
        <v>28.210999999999999</v>
      </c>
      <c r="Z9" s="7">
        <v>9.9049999999999994</v>
      </c>
      <c r="AA9" s="7">
        <v>4.1559999999999997</v>
      </c>
      <c r="AB9" s="7">
        <v>5.694</v>
      </c>
      <c r="AC9" s="7">
        <v>19.347999999999999</v>
      </c>
      <c r="AD9" s="7">
        <v>13.637</v>
      </c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45" x14ac:dyDescent="0.25">
      <c r="A10" s="7">
        <v>500</v>
      </c>
      <c r="B10" s="7">
        <f>AVERAGE(K21:K22)</f>
        <v>3.634618181818182</v>
      </c>
      <c r="D10" s="1" t="s">
        <v>13</v>
      </c>
      <c r="E10" s="1" t="s">
        <v>19</v>
      </c>
      <c r="F10" s="3">
        <v>46064</v>
      </c>
      <c r="G10" s="1">
        <v>26</v>
      </c>
      <c r="H10" s="1" t="s">
        <v>5</v>
      </c>
      <c r="I10" s="1" t="s">
        <v>5</v>
      </c>
      <c r="J10" s="1">
        <v>112005</v>
      </c>
      <c r="K10" s="7">
        <f t="shared" si="0"/>
        <v>10.668153846153846</v>
      </c>
      <c r="L10" s="7">
        <f t="shared" si="1"/>
        <v>6.1931510414719586</v>
      </c>
      <c r="M10" s="7">
        <v>20.207000000000001</v>
      </c>
      <c r="N10" s="7">
        <v>24.97</v>
      </c>
      <c r="O10" s="7">
        <v>16.91</v>
      </c>
      <c r="P10" s="7">
        <v>7.9109999999999996</v>
      </c>
      <c r="Q10" s="7">
        <v>11.53</v>
      </c>
      <c r="R10" s="7">
        <v>4.6760000000000002</v>
      </c>
      <c r="S10" s="7">
        <v>11.72</v>
      </c>
      <c r="T10" s="7">
        <v>9.6310000000000002</v>
      </c>
      <c r="U10" s="7">
        <v>8.85</v>
      </c>
      <c r="V10" s="7">
        <v>4.1669999999999998</v>
      </c>
      <c r="W10" s="7">
        <v>8.0120000000000005</v>
      </c>
      <c r="X10" s="7">
        <v>6.0410000000000004</v>
      </c>
      <c r="Y10" s="7">
        <v>4.0609999999999999</v>
      </c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 x14ac:dyDescent="0.25">
      <c r="A11" s="7">
        <v>500</v>
      </c>
      <c r="B11" s="7">
        <f>AVERAGE(K23:K24)</f>
        <v>4.5786388888888894</v>
      </c>
      <c r="D11" s="1" t="s">
        <v>13</v>
      </c>
      <c r="E11" s="1" t="s">
        <v>19</v>
      </c>
      <c r="F11" s="3">
        <v>46064</v>
      </c>
      <c r="G11" s="1">
        <v>26</v>
      </c>
      <c r="H11" s="1" t="s">
        <v>5</v>
      </c>
      <c r="I11" s="1" t="s">
        <v>5</v>
      </c>
      <c r="J11" s="1">
        <v>123504</v>
      </c>
      <c r="K11" s="7">
        <f t="shared" si="0"/>
        <v>14.052039999999998</v>
      </c>
      <c r="L11" s="7">
        <f t="shared" si="1"/>
        <v>8.147758570208131</v>
      </c>
      <c r="M11" s="7">
        <v>7.6139999999999999</v>
      </c>
      <c r="N11" s="7">
        <v>22.405999999999999</v>
      </c>
      <c r="O11" s="7">
        <v>14.465999999999999</v>
      </c>
      <c r="P11" s="7">
        <v>23.041</v>
      </c>
      <c r="Q11" s="7">
        <v>14.414</v>
      </c>
      <c r="R11" s="7">
        <v>12.61</v>
      </c>
      <c r="S11" s="7">
        <v>14.627000000000001</v>
      </c>
      <c r="T11" s="7">
        <v>25.367000000000001</v>
      </c>
      <c r="U11" s="7">
        <v>17.690999999999999</v>
      </c>
      <c r="V11" s="7">
        <v>3.0859999999999999</v>
      </c>
      <c r="W11" s="7">
        <v>14.567</v>
      </c>
      <c r="X11" s="7">
        <v>7.4020000000000001</v>
      </c>
      <c r="Y11" s="7">
        <v>8.68</v>
      </c>
      <c r="Z11" s="7">
        <v>10.132999999999999</v>
      </c>
      <c r="AA11" s="7">
        <v>14.678000000000001</v>
      </c>
      <c r="AB11" s="7">
        <v>5.7859999999999996</v>
      </c>
      <c r="AC11" s="7">
        <v>5.9329999999999998</v>
      </c>
      <c r="AD11" s="7">
        <v>9.7929999999999993</v>
      </c>
      <c r="AE11" s="7">
        <v>12.141999999999999</v>
      </c>
      <c r="AF11" s="7">
        <v>4.1340000000000003</v>
      </c>
      <c r="AG11" s="7">
        <v>10.493</v>
      </c>
      <c r="AH11" s="7">
        <v>4.8780000000000001</v>
      </c>
      <c r="AI11" s="7">
        <v>34.811</v>
      </c>
      <c r="AJ11" s="7">
        <v>22.192</v>
      </c>
      <c r="AK11" s="7">
        <v>30.356999999999999</v>
      </c>
      <c r="AL11" s="7"/>
      <c r="AM11" s="7"/>
      <c r="AN11" s="7"/>
      <c r="AO11" s="7"/>
      <c r="AP11" s="7"/>
      <c r="AQ11" s="7"/>
      <c r="AR11" s="7"/>
      <c r="AS11" s="7"/>
    </row>
    <row r="12" spans="1:45" x14ac:dyDescent="0.25">
      <c r="D12" s="1" t="s">
        <v>13</v>
      </c>
      <c r="E12" s="1" t="s">
        <v>19</v>
      </c>
      <c r="F12" s="3">
        <v>46064</v>
      </c>
      <c r="G12" s="1">
        <v>26</v>
      </c>
      <c r="H12" s="1" t="s">
        <v>5</v>
      </c>
      <c r="I12" s="1" t="s">
        <v>5</v>
      </c>
      <c r="J12" s="1">
        <v>131519</v>
      </c>
      <c r="K12" s="7">
        <f t="shared" si="0"/>
        <v>24.77690909090909</v>
      </c>
      <c r="L12" s="7">
        <f t="shared" si="1"/>
        <v>13.461319038803845</v>
      </c>
      <c r="M12" s="7">
        <v>19.143999999999998</v>
      </c>
      <c r="N12" s="7">
        <v>27.337</v>
      </c>
      <c r="O12" s="7">
        <v>26.32</v>
      </c>
      <c r="P12" s="7">
        <v>27.721</v>
      </c>
      <c r="Q12" s="7">
        <v>26.655000000000001</v>
      </c>
      <c r="R12" s="7">
        <v>11.7</v>
      </c>
      <c r="S12" s="7">
        <v>42.442999999999998</v>
      </c>
      <c r="T12" s="7">
        <v>54.155999999999999</v>
      </c>
      <c r="U12" s="7">
        <v>9.4309999999999992</v>
      </c>
      <c r="V12" s="7">
        <v>21.518999999999998</v>
      </c>
      <c r="W12" s="7">
        <v>6.12</v>
      </c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spans="1:45" x14ac:dyDescent="0.25">
      <c r="D13" s="1" t="s">
        <v>13</v>
      </c>
      <c r="E13" s="1" t="s">
        <v>14</v>
      </c>
      <c r="F13" s="3">
        <v>46056</v>
      </c>
      <c r="G13" s="1">
        <v>18</v>
      </c>
      <c r="H13" s="1" t="s">
        <v>55</v>
      </c>
      <c r="I13" s="1">
        <v>5</v>
      </c>
      <c r="J13" s="1">
        <v>115018</v>
      </c>
      <c r="K13" s="7">
        <f t="shared" si="0"/>
        <v>7.2422000000000004</v>
      </c>
      <c r="L13" s="7">
        <f t="shared" si="1"/>
        <v>4.5528733344998749</v>
      </c>
      <c r="M13" s="7">
        <v>9.2270000000000003</v>
      </c>
      <c r="N13" s="7">
        <v>11.994</v>
      </c>
      <c r="O13" s="7">
        <v>12.648999999999999</v>
      </c>
      <c r="P13" s="7">
        <v>10.156000000000001</v>
      </c>
      <c r="Q13" s="7">
        <v>7.0759999999999996</v>
      </c>
      <c r="R13" s="7">
        <v>10.993</v>
      </c>
      <c r="S13" s="7">
        <v>7.218</v>
      </c>
      <c r="T13" s="7">
        <v>4.0019999999999998</v>
      </c>
      <c r="U13" s="7">
        <v>10.992000000000001</v>
      </c>
      <c r="V13" s="7">
        <v>5.4690000000000003</v>
      </c>
      <c r="W13" s="7">
        <v>4.5019999999999998</v>
      </c>
      <c r="X13" s="7">
        <v>2.2730000000000001</v>
      </c>
      <c r="Y13" s="7">
        <v>2.2000000000000002</v>
      </c>
      <c r="Z13" s="7">
        <v>2.6909999999999998</v>
      </c>
      <c r="AA13" s="7">
        <v>2.1819999999999999</v>
      </c>
      <c r="AB13" s="7">
        <v>3.496</v>
      </c>
      <c r="AC13" s="7">
        <v>3.722</v>
      </c>
      <c r="AD13" s="7">
        <v>20.05</v>
      </c>
      <c r="AE13" s="7">
        <v>12.699</v>
      </c>
      <c r="AF13" s="7">
        <v>13.989000000000001</v>
      </c>
      <c r="AG13" s="7">
        <v>6.7469999999999999</v>
      </c>
      <c r="AH13" s="7">
        <v>5.3120000000000003</v>
      </c>
      <c r="AI13" s="7">
        <v>2.5310000000000001</v>
      </c>
      <c r="AJ13" s="7">
        <v>3.8839999999999999</v>
      </c>
      <c r="AK13" s="7">
        <v>5.0010000000000003</v>
      </c>
      <c r="AL13" s="7"/>
      <c r="AM13" s="7"/>
      <c r="AN13" s="7"/>
      <c r="AO13" s="7"/>
      <c r="AP13" s="7"/>
      <c r="AQ13" s="7"/>
      <c r="AR13" s="7"/>
      <c r="AS13" s="7"/>
    </row>
    <row r="14" spans="1:45" x14ac:dyDescent="0.25">
      <c r="D14" s="1" t="s">
        <v>13</v>
      </c>
      <c r="E14" s="1" t="s">
        <v>14</v>
      </c>
      <c r="F14" s="3">
        <v>46056</v>
      </c>
      <c r="G14" s="1">
        <v>18</v>
      </c>
      <c r="H14" s="1" t="s">
        <v>55</v>
      </c>
      <c r="I14" s="1">
        <v>5</v>
      </c>
      <c r="J14" s="1">
        <v>140006</v>
      </c>
      <c r="K14" s="7">
        <f t="shared" si="0"/>
        <v>11.699941176470587</v>
      </c>
      <c r="L14" s="7">
        <f t="shared" si="1"/>
        <v>5.2997647724779862</v>
      </c>
      <c r="M14" s="7">
        <v>16.725999999999999</v>
      </c>
      <c r="N14" s="7">
        <v>6.0019999999999998</v>
      </c>
      <c r="O14" s="7">
        <v>15.097</v>
      </c>
      <c r="P14" s="7">
        <v>12.3</v>
      </c>
      <c r="Q14" s="7">
        <v>17.803999999999998</v>
      </c>
      <c r="R14" s="7">
        <v>3.8919999999999999</v>
      </c>
      <c r="S14" s="7">
        <v>17.294</v>
      </c>
      <c r="T14" s="7">
        <v>20.347999999999999</v>
      </c>
      <c r="U14" s="7">
        <v>10.266999999999999</v>
      </c>
      <c r="V14" s="7">
        <v>7.1509999999999998</v>
      </c>
      <c r="W14" s="7">
        <v>9.1259999999999994</v>
      </c>
      <c r="X14" s="7">
        <v>4.468</v>
      </c>
      <c r="Y14" s="7">
        <v>12.875999999999999</v>
      </c>
      <c r="Z14" s="7">
        <v>5.9470000000000001</v>
      </c>
      <c r="AA14" s="7">
        <v>6.0609999999999999</v>
      </c>
      <c r="AB14" s="7">
        <v>15.321999999999999</v>
      </c>
      <c r="AC14" s="7">
        <v>18.218</v>
      </c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spans="1:45" x14ac:dyDescent="0.25">
      <c r="D15" s="1" t="s">
        <v>13</v>
      </c>
      <c r="E15" s="1" t="s">
        <v>19</v>
      </c>
      <c r="F15" s="3">
        <v>46064</v>
      </c>
      <c r="G15" s="1">
        <v>26</v>
      </c>
      <c r="H15" s="1" t="s">
        <v>55</v>
      </c>
      <c r="I15" s="1">
        <v>5</v>
      </c>
      <c r="J15" s="1">
        <v>113926</v>
      </c>
      <c r="K15" s="7">
        <f t="shared" si="0"/>
        <v>6.6896190476190487</v>
      </c>
      <c r="L15" s="7">
        <f t="shared" si="1"/>
        <v>3.6828616652477542</v>
      </c>
      <c r="M15" s="7">
        <v>3.67</v>
      </c>
      <c r="N15" s="7">
        <v>13.032</v>
      </c>
      <c r="O15" s="7">
        <v>12.314</v>
      </c>
      <c r="P15" s="7">
        <v>7.2949999999999999</v>
      </c>
      <c r="Q15" s="7">
        <v>6.4749999999999996</v>
      </c>
      <c r="R15" s="7">
        <v>4.9130000000000003</v>
      </c>
      <c r="S15" s="7">
        <v>2.254</v>
      </c>
      <c r="T15" s="7">
        <v>6.0389999999999997</v>
      </c>
      <c r="U15" s="7">
        <v>8.7590000000000003</v>
      </c>
      <c r="V15" s="7">
        <v>5.1020000000000003</v>
      </c>
      <c r="W15" s="7">
        <v>4.516</v>
      </c>
      <c r="X15" s="7">
        <v>1.6020000000000001</v>
      </c>
      <c r="Y15" s="7">
        <v>5.8879999999999999</v>
      </c>
      <c r="Z15" s="7">
        <v>10.065</v>
      </c>
      <c r="AA15" s="7">
        <v>15.648999999999999</v>
      </c>
      <c r="AB15" s="7">
        <v>10.143000000000001</v>
      </c>
      <c r="AC15" s="7">
        <v>6.4690000000000003</v>
      </c>
      <c r="AD15" s="7">
        <v>2.0209999999999999</v>
      </c>
      <c r="AE15" s="7">
        <v>5.6719999999999997</v>
      </c>
      <c r="AF15" s="7">
        <v>2.8420000000000001</v>
      </c>
      <c r="AG15" s="7">
        <v>5.7619999999999996</v>
      </c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1:45" x14ac:dyDescent="0.25">
      <c r="D16" s="1" t="s">
        <v>13</v>
      </c>
      <c r="E16" s="1" t="s">
        <v>19</v>
      </c>
      <c r="F16" s="3">
        <v>46064</v>
      </c>
      <c r="G16" s="1">
        <v>26</v>
      </c>
      <c r="H16" s="1" t="s">
        <v>55</v>
      </c>
      <c r="I16" s="1">
        <v>5</v>
      </c>
      <c r="J16" s="1">
        <v>124720</v>
      </c>
      <c r="K16" s="7">
        <f t="shared" si="0"/>
        <v>11.675499999999996</v>
      </c>
      <c r="L16" s="7">
        <f t="shared" si="1"/>
        <v>6.616976745463151</v>
      </c>
      <c r="M16" s="7">
        <v>6.6580000000000004</v>
      </c>
      <c r="N16" s="7">
        <v>10.657999999999999</v>
      </c>
      <c r="O16" s="7">
        <v>18.068999999999999</v>
      </c>
      <c r="P16" s="7">
        <v>24.263999999999999</v>
      </c>
      <c r="Q16" s="7">
        <v>24.100999999999999</v>
      </c>
      <c r="R16" s="7">
        <v>14.587999999999999</v>
      </c>
      <c r="S16" s="7">
        <v>21.241</v>
      </c>
      <c r="T16" s="7">
        <v>5.0179999999999998</v>
      </c>
      <c r="U16" s="7">
        <v>6.6550000000000002</v>
      </c>
      <c r="V16" s="7">
        <v>6.6639999999999997</v>
      </c>
      <c r="W16" s="7">
        <v>6.48</v>
      </c>
      <c r="X16" s="7">
        <v>13.637</v>
      </c>
      <c r="Y16" s="7">
        <v>11.807</v>
      </c>
      <c r="Z16" s="7">
        <v>17.106000000000002</v>
      </c>
      <c r="AA16" s="7">
        <v>5.79</v>
      </c>
      <c r="AB16" s="7">
        <v>2.8740000000000001</v>
      </c>
      <c r="AC16" s="7">
        <v>8.359</v>
      </c>
      <c r="AD16" s="7">
        <v>6.19</v>
      </c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spans="4:45" x14ac:dyDescent="0.25">
      <c r="D17" s="1" t="s">
        <v>13</v>
      </c>
      <c r="E17" s="1" t="s">
        <v>14</v>
      </c>
      <c r="F17" s="3">
        <v>46056</v>
      </c>
      <c r="G17" s="1">
        <v>18</v>
      </c>
      <c r="H17" s="1" t="s">
        <v>55</v>
      </c>
      <c r="I17" s="1">
        <v>50</v>
      </c>
      <c r="J17" s="1">
        <v>113427</v>
      </c>
      <c r="K17" s="7">
        <f t="shared" si="0"/>
        <v>8.5695151515151533</v>
      </c>
      <c r="L17" s="7">
        <f t="shared" si="1"/>
        <v>6.6186732586157984</v>
      </c>
      <c r="M17" s="7">
        <v>12.484999999999999</v>
      </c>
      <c r="N17" s="7">
        <v>10.576000000000001</v>
      </c>
      <c r="O17" s="7">
        <v>5.9470000000000001</v>
      </c>
      <c r="P17" s="7">
        <v>11.099</v>
      </c>
      <c r="Q17" s="7">
        <v>9.0220000000000002</v>
      </c>
      <c r="R17" s="7">
        <v>3.6059999999999999</v>
      </c>
      <c r="S17" s="7">
        <v>2.5760000000000001</v>
      </c>
      <c r="T17" s="7">
        <v>5.1890000000000001</v>
      </c>
      <c r="U17" s="7">
        <v>4.4820000000000002</v>
      </c>
      <c r="V17" s="7">
        <v>5.9470000000000001</v>
      </c>
      <c r="W17" s="7">
        <v>3.629</v>
      </c>
      <c r="X17" s="7">
        <v>4.8639999999999999</v>
      </c>
      <c r="Y17" s="7">
        <v>3.601</v>
      </c>
      <c r="Z17" s="7">
        <v>1.776</v>
      </c>
      <c r="AA17" s="7">
        <v>1.5580000000000001</v>
      </c>
      <c r="AB17" s="7">
        <v>5.7939999999999996</v>
      </c>
      <c r="AC17" s="7">
        <v>8.9629999999999992</v>
      </c>
      <c r="AD17" s="7">
        <v>38.843000000000004</v>
      </c>
      <c r="AE17" s="7">
        <v>10.021000000000001</v>
      </c>
      <c r="AF17" s="7">
        <v>7.2389999999999999</v>
      </c>
      <c r="AG17" s="7">
        <v>10.659000000000001</v>
      </c>
      <c r="AH17" s="7">
        <v>18.215</v>
      </c>
      <c r="AI17" s="7">
        <v>5.3540000000000001</v>
      </c>
      <c r="AJ17" s="7">
        <v>8.952</v>
      </c>
      <c r="AK17" s="7">
        <v>3.7850000000000001</v>
      </c>
      <c r="AL17" s="7">
        <v>2.2629999999999999</v>
      </c>
      <c r="AM17" s="7">
        <v>13.14</v>
      </c>
      <c r="AN17" s="7">
        <v>13.475</v>
      </c>
      <c r="AO17" s="7">
        <v>9.3840000000000003</v>
      </c>
      <c r="AP17" s="7">
        <v>9.3320000000000007</v>
      </c>
      <c r="AQ17" s="7">
        <v>9.6509999999999998</v>
      </c>
      <c r="AR17" s="7">
        <v>12.098000000000001</v>
      </c>
      <c r="AS17" s="7">
        <v>9.2690000000000001</v>
      </c>
    </row>
    <row r="18" spans="4:45" x14ac:dyDescent="0.25">
      <c r="D18" s="1" t="s">
        <v>13</v>
      </c>
      <c r="E18" s="1" t="s">
        <v>14</v>
      </c>
      <c r="F18" s="3">
        <v>46056</v>
      </c>
      <c r="G18" s="1">
        <v>18</v>
      </c>
      <c r="H18" s="1" t="s">
        <v>55</v>
      </c>
      <c r="I18" s="1">
        <v>50</v>
      </c>
      <c r="J18" s="1">
        <v>141744</v>
      </c>
      <c r="K18" s="7">
        <f t="shared" si="0"/>
        <v>8.4236666666666657</v>
      </c>
      <c r="L18" s="7">
        <f t="shared" si="1"/>
        <v>3.7472875820014466</v>
      </c>
      <c r="M18" s="7">
        <v>15.412000000000001</v>
      </c>
      <c r="N18" s="7">
        <v>11.458</v>
      </c>
      <c r="O18" s="7">
        <v>14.722</v>
      </c>
      <c r="P18" s="7">
        <v>12.417</v>
      </c>
      <c r="Q18" s="7">
        <v>5.2930000000000001</v>
      </c>
      <c r="R18" s="7">
        <v>7.49</v>
      </c>
      <c r="S18" s="7">
        <v>1.6</v>
      </c>
      <c r="T18" s="7">
        <v>11.172000000000001</v>
      </c>
      <c r="U18" s="7">
        <v>8.6010000000000009</v>
      </c>
      <c r="V18" s="7">
        <v>12.145</v>
      </c>
      <c r="W18" s="7">
        <v>6.5339999999999998</v>
      </c>
      <c r="X18" s="7">
        <v>5.1050000000000004</v>
      </c>
      <c r="Y18" s="7">
        <v>5.5410000000000004</v>
      </c>
      <c r="Z18" s="7">
        <v>5.21</v>
      </c>
      <c r="AA18" s="7">
        <v>10.528</v>
      </c>
      <c r="AB18" s="7">
        <v>7.95</v>
      </c>
      <c r="AC18" s="7">
        <v>6.2439999999999998</v>
      </c>
      <c r="AD18" s="7">
        <v>4.2039999999999997</v>
      </c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4:45" x14ac:dyDescent="0.25">
      <c r="D19" s="1" t="s">
        <v>13</v>
      </c>
      <c r="E19" s="1" t="s">
        <v>19</v>
      </c>
      <c r="F19" s="3">
        <v>46064</v>
      </c>
      <c r="G19" s="1">
        <v>26</v>
      </c>
      <c r="H19" s="1" t="s">
        <v>55</v>
      </c>
      <c r="I19" s="1">
        <v>50</v>
      </c>
      <c r="J19" s="1">
        <v>121218</v>
      </c>
      <c r="K19" s="7">
        <f t="shared" si="0"/>
        <v>4.8079999999999998</v>
      </c>
      <c r="L19" s="7">
        <f t="shared" si="1"/>
        <v>4.8542634721595874</v>
      </c>
      <c r="M19" s="7">
        <v>4.3680000000000003</v>
      </c>
      <c r="N19" s="7">
        <v>4.0739999999999998</v>
      </c>
      <c r="O19" s="7">
        <v>2.234</v>
      </c>
      <c r="P19" s="7">
        <v>0.98499999999999999</v>
      </c>
      <c r="Q19" s="7">
        <v>20.948</v>
      </c>
      <c r="R19" s="7">
        <v>3.508</v>
      </c>
      <c r="S19" s="7">
        <v>3.14</v>
      </c>
      <c r="T19" s="7">
        <v>1.33</v>
      </c>
      <c r="U19" s="7">
        <v>1.577</v>
      </c>
      <c r="V19" s="7">
        <v>1.637</v>
      </c>
      <c r="W19" s="7">
        <v>7.4089999999999998</v>
      </c>
      <c r="X19" s="7">
        <v>6.5709999999999997</v>
      </c>
      <c r="Y19" s="7">
        <v>5.2560000000000002</v>
      </c>
      <c r="Z19" s="7">
        <v>4.2750000000000004</v>
      </c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spans="4:45" x14ac:dyDescent="0.25">
      <c r="D20" s="1" t="s">
        <v>13</v>
      </c>
      <c r="E20" s="1" t="s">
        <v>19</v>
      </c>
      <c r="F20" s="3">
        <v>46064</v>
      </c>
      <c r="G20" s="1">
        <v>26</v>
      </c>
      <c r="H20" s="1" t="s">
        <v>55</v>
      </c>
      <c r="I20" s="1">
        <v>50</v>
      </c>
      <c r="J20" s="1">
        <v>130759</v>
      </c>
      <c r="K20" s="7">
        <f t="shared" si="0"/>
        <v>3.045266666666667</v>
      </c>
      <c r="L20" s="7">
        <f t="shared" si="1"/>
        <v>1.0458729347083962</v>
      </c>
      <c r="M20" s="7">
        <v>3.44</v>
      </c>
      <c r="N20" s="7">
        <v>2.827</v>
      </c>
      <c r="O20" s="7">
        <v>4.2060000000000004</v>
      </c>
      <c r="P20" s="7">
        <v>3.274</v>
      </c>
      <c r="Q20" s="7">
        <v>3.9780000000000002</v>
      </c>
      <c r="R20" s="7">
        <v>2.92</v>
      </c>
      <c r="S20" s="7">
        <v>4.9320000000000004</v>
      </c>
      <c r="T20" s="7">
        <v>4.1159999999999997</v>
      </c>
      <c r="U20" s="7">
        <v>2.2000000000000002</v>
      </c>
      <c r="V20" s="7">
        <v>3.968</v>
      </c>
      <c r="W20" s="7">
        <v>1.5209999999999999</v>
      </c>
      <c r="X20" s="7">
        <v>2.04</v>
      </c>
      <c r="Y20" s="7">
        <v>3.101</v>
      </c>
      <c r="Z20" s="7">
        <v>1.5329999999999999</v>
      </c>
      <c r="AA20" s="7">
        <v>1.623</v>
      </c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spans="4:45" x14ac:dyDescent="0.25">
      <c r="D21" s="1" t="s">
        <v>13</v>
      </c>
      <c r="E21" s="1" t="s">
        <v>14</v>
      </c>
      <c r="F21" s="3">
        <v>46056</v>
      </c>
      <c r="G21" s="1">
        <v>18</v>
      </c>
      <c r="H21" s="1" t="s">
        <v>55</v>
      </c>
      <c r="I21" s="1">
        <v>500</v>
      </c>
      <c r="J21" s="1">
        <v>111826</v>
      </c>
      <c r="K21" s="7">
        <f t="shared" si="0"/>
        <v>4.1135999999999999</v>
      </c>
      <c r="L21" s="7">
        <f t="shared" si="1"/>
        <v>1.7151885727231286</v>
      </c>
      <c r="M21" s="7">
        <v>3.968</v>
      </c>
      <c r="N21" s="7">
        <v>2.9990000000000001</v>
      </c>
      <c r="O21" s="7">
        <v>3.5419999999999998</v>
      </c>
      <c r="P21" s="7">
        <v>4.2309999999999999</v>
      </c>
      <c r="Q21" s="7">
        <v>2.8929999999999998</v>
      </c>
      <c r="R21" s="7">
        <v>3.7109999999999999</v>
      </c>
      <c r="S21" s="7">
        <v>5.1020000000000003</v>
      </c>
      <c r="T21" s="7">
        <v>8.7780000000000005</v>
      </c>
      <c r="U21" s="7">
        <v>2.3439999999999999</v>
      </c>
      <c r="V21" s="7">
        <v>3.5680000000000001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spans="4:45" x14ac:dyDescent="0.25">
      <c r="D22" s="1" t="s">
        <v>13</v>
      </c>
      <c r="E22" s="1" t="s">
        <v>14</v>
      </c>
      <c r="F22" s="3">
        <v>46056</v>
      </c>
      <c r="G22" s="1">
        <v>18</v>
      </c>
      <c r="H22" s="1" t="s">
        <v>55</v>
      </c>
      <c r="I22" s="1">
        <v>500</v>
      </c>
      <c r="J22" s="1">
        <v>143634</v>
      </c>
      <c r="K22" s="7">
        <f t="shared" si="0"/>
        <v>3.155636363636364</v>
      </c>
      <c r="L22" s="7">
        <f t="shared" si="1"/>
        <v>1.0679665701890309</v>
      </c>
      <c r="M22" s="7">
        <v>4.7809999999999997</v>
      </c>
      <c r="N22" s="7">
        <v>3.3650000000000002</v>
      </c>
      <c r="O22" s="7">
        <v>2.2229999999999999</v>
      </c>
      <c r="P22" s="7">
        <v>2.8570000000000002</v>
      </c>
      <c r="Q22" s="7">
        <v>2.468</v>
      </c>
      <c r="R22" s="7">
        <v>1.454</v>
      </c>
      <c r="S22" s="7">
        <v>2.0409999999999999</v>
      </c>
      <c r="T22" s="7">
        <v>5.1029999999999998</v>
      </c>
      <c r="U22" s="7">
        <v>3.7730000000000001</v>
      </c>
      <c r="V22" s="7">
        <v>3.4980000000000002</v>
      </c>
      <c r="W22" s="7">
        <v>3.149</v>
      </c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spans="4:45" x14ac:dyDescent="0.25">
      <c r="D23" s="1" t="s">
        <v>13</v>
      </c>
      <c r="E23" s="1" t="s">
        <v>19</v>
      </c>
      <c r="F23" s="3">
        <v>46064</v>
      </c>
      <c r="G23" s="1">
        <v>26</v>
      </c>
      <c r="H23" s="1" t="s">
        <v>55</v>
      </c>
      <c r="I23" s="1">
        <v>500</v>
      </c>
      <c r="J23" s="1">
        <v>115719</v>
      </c>
      <c r="K23" s="7">
        <f t="shared" si="0"/>
        <v>4.8622777777777788</v>
      </c>
      <c r="L23" s="7">
        <f t="shared" si="1"/>
        <v>1.2110719680218793</v>
      </c>
      <c r="M23" s="7">
        <v>7.1609999999999996</v>
      </c>
      <c r="N23" s="7">
        <v>3.5790000000000002</v>
      </c>
      <c r="O23" s="7">
        <v>4.5650000000000004</v>
      </c>
      <c r="P23" s="7">
        <v>4.7770000000000001</v>
      </c>
      <c r="Q23" s="7">
        <v>4.43</v>
      </c>
      <c r="R23" s="7">
        <v>5.3380000000000001</v>
      </c>
      <c r="S23" s="7">
        <v>4.2169999999999996</v>
      </c>
      <c r="T23" s="7">
        <v>4.7030000000000003</v>
      </c>
      <c r="U23" s="7">
        <v>6.0359999999999996</v>
      </c>
      <c r="V23" s="7">
        <v>4.8380000000000001</v>
      </c>
      <c r="W23" s="7">
        <v>4.5609999999999999</v>
      </c>
      <c r="X23" s="7">
        <v>4.9660000000000002</v>
      </c>
      <c r="Y23" s="7">
        <v>4.431</v>
      </c>
      <c r="Z23" s="7">
        <v>7.1470000000000002</v>
      </c>
      <c r="AA23" s="7">
        <v>2.3159999999999998</v>
      </c>
      <c r="AB23" s="7">
        <v>3.456</v>
      </c>
      <c r="AC23" s="7">
        <v>6.5860000000000003</v>
      </c>
      <c r="AD23" s="7">
        <v>4.4139999999999997</v>
      </c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spans="4:45" x14ac:dyDescent="0.25">
      <c r="D24" s="1" t="s">
        <v>13</v>
      </c>
      <c r="E24" s="1" t="s">
        <v>19</v>
      </c>
      <c r="F24" s="3">
        <v>46064</v>
      </c>
      <c r="G24" s="1">
        <v>26</v>
      </c>
      <c r="H24" s="1" t="s">
        <v>55</v>
      </c>
      <c r="I24" s="1">
        <v>500</v>
      </c>
      <c r="J24" s="1">
        <v>125943</v>
      </c>
      <c r="K24" s="7">
        <f t="shared" si="0"/>
        <v>4.2950000000000008</v>
      </c>
      <c r="L24" s="7">
        <f t="shared" si="1"/>
        <v>2.0788372284097214</v>
      </c>
      <c r="M24" s="7">
        <v>3.9780000000000002</v>
      </c>
      <c r="N24" s="7">
        <v>2.722</v>
      </c>
      <c r="O24" s="7">
        <v>8.4469999999999992</v>
      </c>
      <c r="P24" s="7">
        <v>3.343</v>
      </c>
      <c r="Q24" s="7">
        <v>5.8330000000000002</v>
      </c>
      <c r="R24" s="7">
        <v>4.359</v>
      </c>
      <c r="S24" s="7">
        <v>0.86699999999999999</v>
      </c>
      <c r="T24" s="7">
        <v>3.153</v>
      </c>
      <c r="U24" s="7">
        <v>5.9530000000000003</v>
      </c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spans="4:45" x14ac:dyDescent="0.25">
      <c r="K25" s="7"/>
      <c r="L25" s="7"/>
      <c r="M25" s="1"/>
    </row>
    <row r="26" spans="4:45" x14ac:dyDescent="0.25">
      <c r="K26" s="7"/>
      <c r="L26" s="7"/>
      <c r="M26" s="1"/>
    </row>
    <row r="27" spans="4:45" x14ac:dyDescent="0.25">
      <c r="K27" s="7"/>
      <c r="L27" s="7"/>
      <c r="M27" s="1"/>
    </row>
    <row r="28" spans="4:45" x14ac:dyDescent="0.25">
      <c r="K28" s="7"/>
    </row>
    <row r="29" spans="4:45" x14ac:dyDescent="0.25">
      <c r="K29" s="7"/>
    </row>
    <row r="30" spans="4:45" x14ac:dyDescent="0.25">
      <c r="K30" s="7"/>
    </row>
    <row r="31" spans="4:45" x14ac:dyDescent="0.25">
      <c r="K31" s="7"/>
    </row>
    <row r="32" spans="4:45" x14ac:dyDescent="0.25">
      <c r="K32" s="7"/>
    </row>
    <row r="33" spans="11:11" x14ac:dyDescent="0.25">
      <c r="K33" s="7"/>
    </row>
    <row r="34" spans="11:11" x14ac:dyDescent="0.25">
      <c r="K34" s="7"/>
    </row>
    <row r="35" spans="11:11" x14ac:dyDescent="0.25">
      <c r="K35" s="7"/>
    </row>
    <row r="36" spans="11:11" x14ac:dyDescent="0.25">
      <c r="K36" s="7"/>
    </row>
    <row r="37" spans="11:11" x14ac:dyDescent="0.25">
      <c r="K37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E8768-4116-4956-81FB-24787E7EE69C}">
  <dimension ref="A1:I51"/>
  <sheetViews>
    <sheetView workbookViewId="0">
      <selection activeCell="F55" sqref="F55"/>
    </sheetView>
  </sheetViews>
  <sheetFormatPr defaultRowHeight="15" x14ac:dyDescent="0.25"/>
  <cols>
    <col min="1" max="1" width="10" style="1" bestFit="1" customWidth="1"/>
    <col min="2" max="2" width="10.42578125" style="1" bestFit="1" customWidth="1"/>
    <col min="3" max="3" width="6.85546875" style="1" bestFit="1" customWidth="1"/>
    <col min="4" max="4" width="10" style="1" bestFit="1" customWidth="1"/>
    <col min="5" max="5" width="12" style="7" bestFit="1" customWidth="1"/>
    <col min="6" max="6" width="35.28515625" style="7" bestFit="1" customWidth="1"/>
    <col min="7" max="7" width="9.140625" style="1"/>
    <col min="8" max="8" width="6.28515625" style="1" bestFit="1" customWidth="1"/>
    <col min="9" max="9" width="28" style="1" bestFit="1" customWidth="1"/>
  </cols>
  <sheetData>
    <row r="1" spans="1:9" x14ac:dyDescent="0.25">
      <c r="A1" s="6" t="s">
        <v>3</v>
      </c>
      <c r="B1" s="6" t="s">
        <v>1</v>
      </c>
      <c r="C1" s="6" t="s">
        <v>8</v>
      </c>
      <c r="D1" s="6" t="s">
        <v>9</v>
      </c>
      <c r="E1" s="8" t="s">
        <v>7</v>
      </c>
      <c r="F1" s="8" t="s">
        <v>58</v>
      </c>
      <c r="G1" s="6"/>
      <c r="H1" s="6" t="s">
        <v>57</v>
      </c>
      <c r="I1" s="6" t="s">
        <v>59</v>
      </c>
    </row>
    <row r="2" spans="1:9" x14ac:dyDescent="0.25">
      <c r="A2" s="1" t="s">
        <v>15</v>
      </c>
      <c r="B2" s="2">
        <v>46056</v>
      </c>
      <c r="C2" s="1">
        <v>6</v>
      </c>
      <c r="D2" s="1">
        <v>0</v>
      </c>
      <c r="E2" s="7">
        <f>D2/(C2+D2)*100</f>
        <v>0</v>
      </c>
      <c r="F2" s="14">
        <f>AVERAGE(E2:E6)</f>
        <v>2</v>
      </c>
      <c r="H2" s="1" t="s">
        <v>15</v>
      </c>
      <c r="I2" s="7">
        <f>F2</f>
        <v>2</v>
      </c>
    </row>
    <row r="3" spans="1:9" x14ac:dyDescent="0.25">
      <c r="A3" s="1" t="s">
        <v>15</v>
      </c>
      <c r="B3" s="2">
        <v>46056</v>
      </c>
      <c r="C3" s="1">
        <v>9</v>
      </c>
      <c r="D3" s="1">
        <v>1</v>
      </c>
      <c r="E3" s="7">
        <f t="shared" ref="E3:E11" si="0">D3/(C3+D3)*100</f>
        <v>10</v>
      </c>
      <c r="F3" s="14"/>
      <c r="H3" s="1" t="s">
        <v>15</v>
      </c>
      <c r="I3" s="7">
        <f>F7</f>
        <v>0</v>
      </c>
    </row>
    <row r="4" spans="1:9" x14ac:dyDescent="0.25">
      <c r="A4" s="1" t="s">
        <v>15</v>
      </c>
      <c r="B4" s="2">
        <v>46056</v>
      </c>
      <c r="C4" s="1">
        <v>5</v>
      </c>
      <c r="D4" s="1">
        <v>0</v>
      </c>
      <c r="E4" s="7">
        <f t="shared" si="0"/>
        <v>0</v>
      </c>
      <c r="F4" s="14"/>
      <c r="H4" s="1" t="s">
        <v>5</v>
      </c>
      <c r="I4" s="7">
        <f>F12</f>
        <v>2</v>
      </c>
    </row>
    <row r="5" spans="1:9" x14ac:dyDescent="0.25">
      <c r="A5" s="1" t="s">
        <v>15</v>
      </c>
      <c r="B5" s="2">
        <v>46056</v>
      </c>
      <c r="C5" s="1">
        <v>5</v>
      </c>
      <c r="D5" s="1">
        <v>0</v>
      </c>
      <c r="E5" s="7">
        <f t="shared" si="0"/>
        <v>0</v>
      </c>
      <c r="F5" s="14"/>
      <c r="H5" s="1" t="s">
        <v>5</v>
      </c>
      <c r="I5" s="7">
        <f>F17</f>
        <v>11</v>
      </c>
    </row>
    <row r="6" spans="1:9" x14ac:dyDescent="0.25">
      <c r="A6" s="1" t="s">
        <v>15</v>
      </c>
      <c r="B6" s="2">
        <v>46056</v>
      </c>
      <c r="C6" s="1">
        <v>12</v>
      </c>
      <c r="D6" s="1">
        <v>0</v>
      </c>
      <c r="E6" s="7">
        <f t="shared" si="0"/>
        <v>0</v>
      </c>
      <c r="F6" s="14"/>
      <c r="H6" s="1">
        <v>5</v>
      </c>
      <c r="I6" s="7">
        <f>F22</f>
        <v>10</v>
      </c>
    </row>
    <row r="7" spans="1:9" x14ac:dyDescent="0.25">
      <c r="A7" s="1" t="s">
        <v>15</v>
      </c>
      <c r="B7" s="2">
        <v>46064</v>
      </c>
      <c r="C7" s="1">
        <v>11</v>
      </c>
      <c r="D7" s="1">
        <v>0</v>
      </c>
      <c r="E7" s="7">
        <f t="shared" si="0"/>
        <v>0</v>
      </c>
      <c r="F7" s="14">
        <f>AVERAGE(E7:E11)</f>
        <v>0</v>
      </c>
      <c r="H7" s="1">
        <v>5</v>
      </c>
      <c r="I7" s="7">
        <f>F27</f>
        <v>8.3333333333333321</v>
      </c>
    </row>
    <row r="8" spans="1:9" x14ac:dyDescent="0.25">
      <c r="A8" s="1" t="s">
        <v>15</v>
      </c>
      <c r="B8" s="2">
        <v>46064</v>
      </c>
      <c r="C8" s="1">
        <v>4</v>
      </c>
      <c r="D8" s="1">
        <v>0</v>
      </c>
      <c r="E8" s="7">
        <f t="shared" si="0"/>
        <v>0</v>
      </c>
      <c r="F8" s="14"/>
      <c r="H8" s="1">
        <v>50</v>
      </c>
      <c r="I8" s="7">
        <f>F32</f>
        <v>17.619047619047617</v>
      </c>
    </row>
    <row r="9" spans="1:9" x14ac:dyDescent="0.25">
      <c r="A9" s="1" t="s">
        <v>15</v>
      </c>
      <c r="B9" s="2">
        <v>46064</v>
      </c>
      <c r="C9" s="1">
        <v>4</v>
      </c>
      <c r="D9" s="1">
        <v>0</v>
      </c>
      <c r="E9" s="7">
        <f t="shared" si="0"/>
        <v>0</v>
      </c>
      <c r="F9" s="14"/>
      <c r="H9" s="1">
        <v>50</v>
      </c>
      <c r="I9" s="7">
        <f>F37</f>
        <v>86.666666666666657</v>
      </c>
    </row>
    <row r="10" spans="1:9" x14ac:dyDescent="0.25">
      <c r="A10" s="1" t="s">
        <v>15</v>
      </c>
      <c r="B10" s="2">
        <v>46064</v>
      </c>
      <c r="C10" s="1">
        <v>4</v>
      </c>
      <c r="D10" s="1">
        <v>0</v>
      </c>
      <c r="E10" s="7">
        <f t="shared" si="0"/>
        <v>0</v>
      </c>
      <c r="F10" s="14"/>
      <c r="H10" s="1">
        <v>500</v>
      </c>
      <c r="I10" s="7">
        <f>F42</f>
        <v>88.80952380952381</v>
      </c>
    </row>
    <row r="11" spans="1:9" x14ac:dyDescent="0.25">
      <c r="A11" s="1" t="s">
        <v>15</v>
      </c>
      <c r="B11" s="2">
        <v>46064</v>
      </c>
      <c r="C11" s="1">
        <v>6</v>
      </c>
      <c r="D11" s="1">
        <v>0</v>
      </c>
      <c r="E11" s="7">
        <f t="shared" si="0"/>
        <v>0</v>
      </c>
      <c r="F11" s="14"/>
      <c r="H11" s="1">
        <v>500</v>
      </c>
      <c r="I11" s="7">
        <f>F47</f>
        <v>100</v>
      </c>
    </row>
    <row r="12" spans="1:9" x14ac:dyDescent="0.25">
      <c r="A12" s="1" t="s">
        <v>5</v>
      </c>
      <c r="B12" s="2">
        <v>46056</v>
      </c>
      <c r="C12" s="1">
        <v>6</v>
      </c>
      <c r="D12" s="1">
        <v>0</v>
      </c>
      <c r="E12" s="7">
        <f>D12/(C12+D12)*100</f>
        <v>0</v>
      </c>
      <c r="F12" s="14">
        <f>AVERAGE(E12:E16)</f>
        <v>2</v>
      </c>
    </row>
    <row r="13" spans="1:9" x14ac:dyDescent="0.25">
      <c r="A13" s="1" t="s">
        <v>5</v>
      </c>
      <c r="B13" s="2">
        <v>46056</v>
      </c>
      <c r="C13" s="1">
        <v>9</v>
      </c>
      <c r="D13" s="1">
        <v>1</v>
      </c>
      <c r="E13" s="7">
        <f t="shared" ref="E13:E51" si="1">D13/(C13+D13)*100</f>
        <v>10</v>
      </c>
      <c r="F13" s="14"/>
    </row>
    <row r="14" spans="1:9" x14ac:dyDescent="0.25">
      <c r="A14" s="1" t="s">
        <v>5</v>
      </c>
      <c r="B14" s="2">
        <v>46056</v>
      </c>
      <c r="C14" s="1">
        <v>7</v>
      </c>
      <c r="D14" s="1">
        <v>0</v>
      </c>
      <c r="E14" s="7">
        <f t="shared" si="1"/>
        <v>0</v>
      </c>
      <c r="F14" s="14"/>
    </row>
    <row r="15" spans="1:9" x14ac:dyDescent="0.25">
      <c r="A15" s="1" t="s">
        <v>5</v>
      </c>
      <c r="B15" s="2">
        <v>46056</v>
      </c>
      <c r="C15" s="1">
        <v>6</v>
      </c>
      <c r="D15" s="1">
        <v>0</v>
      </c>
      <c r="E15" s="7">
        <f t="shared" si="1"/>
        <v>0</v>
      </c>
      <c r="F15" s="14"/>
    </row>
    <row r="16" spans="1:9" x14ac:dyDescent="0.25">
      <c r="A16" s="1" t="s">
        <v>5</v>
      </c>
      <c r="B16" s="2">
        <v>46056</v>
      </c>
      <c r="C16" s="1">
        <v>10</v>
      </c>
      <c r="D16" s="1">
        <v>0</v>
      </c>
      <c r="E16" s="7">
        <f t="shared" si="1"/>
        <v>0</v>
      </c>
      <c r="F16" s="14"/>
    </row>
    <row r="17" spans="1:6" x14ac:dyDescent="0.25">
      <c r="A17" s="1" t="s">
        <v>5</v>
      </c>
      <c r="B17" s="2">
        <v>46064</v>
      </c>
      <c r="C17" s="1">
        <v>3</v>
      </c>
      <c r="D17" s="1">
        <v>0</v>
      </c>
      <c r="E17" s="7">
        <f t="shared" si="1"/>
        <v>0</v>
      </c>
      <c r="F17" s="14">
        <f>AVERAGE(E17:E21)</f>
        <v>11</v>
      </c>
    </row>
    <row r="18" spans="1:6" x14ac:dyDescent="0.25">
      <c r="A18" s="1" t="s">
        <v>5</v>
      </c>
      <c r="B18" s="2">
        <v>46064</v>
      </c>
      <c r="C18" s="1">
        <v>9</v>
      </c>
      <c r="D18" s="1">
        <v>1</v>
      </c>
      <c r="E18" s="7">
        <f t="shared" si="1"/>
        <v>10</v>
      </c>
      <c r="F18" s="14"/>
    </row>
    <row r="19" spans="1:6" x14ac:dyDescent="0.25">
      <c r="A19" s="1" t="s">
        <v>5</v>
      </c>
      <c r="B19" s="2">
        <v>46064</v>
      </c>
      <c r="C19" s="1">
        <v>4</v>
      </c>
      <c r="D19" s="1">
        <v>1</v>
      </c>
      <c r="E19" s="7">
        <f t="shared" si="1"/>
        <v>20</v>
      </c>
      <c r="F19" s="14"/>
    </row>
    <row r="20" spans="1:6" x14ac:dyDescent="0.25">
      <c r="A20" s="1" t="s">
        <v>5</v>
      </c>
      <c r="B20" s="2">
        <v>46064</v>
      </c>
      <c r="C20" s="1">
        <v>6</v>
      </c>
      <c r="D20" s="1">
        <v>0</v>
      </c>
      <c r="E20" s="7">
        <f t="shared" si="1"/>
        <v>0</v>
      </c>
      <c r="F20" s="14"/>
    </row>
    <row r="21" spans="1:6" x14ac:dyDescent="0.25">
      <c r="A21" s="1" t="s">
        <v>5</v>
      </c>
      <c r="B21" s="2">
        <v>46064</v>
      </c>
      <c r="C21" s="1">
        <v>3</v>
      </c>
      <c r="D21" s="1">
        <v>1</v>
      </c>
      <c r="E21" s="7">
        <f t="shared" si="1"/>
        <v>25</v>
      </c>
      <c r="F21" s="14"/>
    </row>
    <row r="22" spans="1:6" x14ac:dyDescent="0.25">
      <c r="A22" s="1">
        <v>5</v>
      </c>
      <c r="B22" s="2">
        <v>46056</v>
      </c>
      <c r="C22" s="1">
        <v>2</v>
      </c>
      <c r="D22" s="1">
        <v>1</v>
      </c>
      <c r="E22" s="7">
        <f t="shared" si="1"/>
        <v>33.333333333333329</v>
      </c>
      <c r="F22" s="14">
        <f>AVERAGE(E22:E26)</f>
        <v>10</v>
      </c>
    </row>
    <row r="23" spans="1:6" x14ac:dyDescent="0.25">
      <c r="A23" s="1">
        <v>5</v>
      </c>
      <c r="B23" s="2">
        <v>46056</v>
      </c>
      <c r="C23" s="1">
        <v>8</v>
      </c>
      <c r="D23" s="1">
        <v>1</v>
      </c>
      <c r="E23" s="7">
        <f t="shared" si="1"/>
        <v>11.111111111111111</v>
      </c>
      <c r="F23" s="14"/>
    </row>
    <row r="24" spans="1:6" x14ac:dyDescent="0.25">
      <c r="A24" s="1">
        <v>5</v>
      </c>
      <c r="B24" s="2">
        <v>46056</v>
      </c>
      <c r="C24" s="1">
        <v>7</v>
      </c>
      <c r="D24" s="1">
        <v>0</v>
      </c>
      <c r="E24" s="7">
        <f t="shared" si="1"/>
        <v>0</v>
      </c>
      <c r="F24" s="14"/>
    </row>
    <row r="25" spans="1:6" x14ac:dyDescent="0.25">
      <c r="A25" s="1">
        <v>5</v>
      </c>
      <c r="B25" s="2">
        <v>46056</v>
      </c>
      <c r="C25" s="1">
        <v>6</v>
      </c>
      <c r="D25" s="1">
        <v>0</v>
      </c>
      <c r="E25" s="7">
        <f t="shared" si="1"/>
        <v>0</v>
      </c>
      <c r="F25" s="14"/>
    </row>
    <row r="26" spans="1:6" x14ac:dyDescent="0.25">
      <c r="A26" s="1">
        <v>5</v>
      </c>
      <c r="B26" s="2">
        <v>46056</v>
      </c>
      <c r="C26" s="1">
        <v>17</v>
      </c>
      <c r="D26" s="1">
        <v>1</v>
      </c>
      <c r="E26" s="7">
        <f t="shared" si="1"/>
        <v>5.5555555555555554</v>
      </c>
      <c r="F26" s="14"/>
    </row>
    <row r="27" spans="1:6" x14ac:dyDescent="0.25">
      <c r="A27" s="1">
        <v>5</v>
      </c>
      <c r="B27" s="2">
        <v>46064</v>
      </c>
      <c r="C27" s="1">
        <v>5</v>
      </c>
      <c r="D27" s="1">
        <v>0</v>
      </c>
      <c r="E27" s="7">
        <f t="shared" si="1"/>
        <v>0</v>
      </c>
      <c r="F27" s="14">
        <f>AVERAGE(E27:E31)</f>
        <v>8.3333333333333321</v>
      </c>
    </row>
    <row r="28" spans="1:6" x14ac:dyDescent="0.25">
      <c r="A28" s="1">
        <v>5</v>
      </c>
      <c r="B28" s="2">
        <v>46064</v>
      </c>
      <c r="C28" s="1">
        <v>4</v>
      </c>
      <c r="D28" s="1">
        <v>0</v>
      </c>
      <c r="E28" s="7">
        <f t="shared" si="1"/>
        <v>0</v>
      </c>
      <c r="F28" s="14"/>
    </row>
    <row r="29" spans="1:6" x14ac:dyDescent="0.25">
      <c r="A29" s="1">
        <v>5</v>
      </c>
      <c r="B29" s="2">
        <v>46064</v>
      </c>
      <c r="C29" s="1">
        <v>4</v>
      </c>
      <c r="D29" s="1">
        <v>0</v>
      </c>
      <c r="E29" s="7">
        <f t="shared" si="1"/>
        <v>0</v>
      </c>
      <c r="F29" s="14"/>
    </row>
    <row r="30" spans="1:6" x14ac:dyDescent="0.25">
      <c r="A30" s="1">
        <v>5</v>
      </c>
      <c r="B30" s="2">
        <v>46064</v>
      </c>
      <c r="C30" s="1">
        <v>5</v>
      </c>
      <c r="D30" s="1">
        <v>1</v>
      </c>
      <c r="E30" s="7">
        <f t="shared" si="1"/>
        <v>16.666666666666664</v>
      </c>
      <c r="F30" s="14"/>
    </row>
    <row r="31" spans="1:6" x14ac:dyDescent="0.25">
      <c r="A31" s="1">
        <v>5</v>
      </c>
      <c r="B31" s="2">
        <v>46064</v>
      </c>
      <c r="C31" s="1">
        <v>3</v>
      </c>
      <c r="D31" s="1">
        <v>1</v>
      </c>
      <c r="E31" s="7">
        <f t="shared" si="1"/>
        <v>25</v>
      </c>
      <c r="F31" s="14"/>
    </row>
    <row r="32" spans="1:6" x14ac:dyDescent="0.25">
      <c r="A32" s="1">
        <v>50</v>
      </c>
      <c r="B32" s="2">
        <v>46056</v>
      </c>
      <c r="C32" s="1">
        <v>7</v>
      </c>
      <c r="D32" s="1">
        <v>0</v>
      </c>
      <c r="E32" s="7">
        <f t="shared" si="1"/>
        <v>0</v>
      </c>
      <c r="F32" s="14">
        <f>AVERAGE(E32:E36)</f>
        <v>17.619047619047617</v>
      </c>
    </row>
    <row r="33" spans="1:6" x14ac:dyDescent="0.25">
      <c r="A33" s="1">
        <v>50</v>
      </c>
      <c r="B33" s="2">
        <v>46056</v>
      </c>
      <c r="C33" s="1">
        <v>5</v>
      </c>
      <c r="D33" s="1">
        <v>1</v>
      </c>
      <c r="E33" s="7">
        <f t="shared" si="1"/>
        <v>16.666666666666664</v>
      </c>
      <c r="F33" s="14"/>
    </row>
    <row r="34" spans="1:6" x14ac:dyDescent="0.25">
      <c r="A34" s="1">
        <v>50</v>
      </c>
      <c r="B34" s="2">
        <v>46056</v>
      </c>
      <c r="C34" s="1">
        <v>5</v>
      </c>
      <c r="D34" s="1">
        <v>2</v>
      </c>
      <c r="E34" s="7">
        <f t="shared" si="1"/>
        <v>28.571428571428569</v>
      </c>
      <c r="F34" s="14"/>
    </row>
    <row r="35" spans="1:6" x14ac:dyDescent="0.25">
      <c r="A35" s="1">
        <v>50</v>
      </c>
      <c r="B35" s="2">
        <v>46056</v>
      </c>
      <c r="C35" s="1">
        <v>6</v>
      </c>
      <c r="D35" s="1">
        <v>1</v>
      </c>
      <c r="E35" s="7">
        <f t="shared" si="1"/>
        <v>14.285714285714285</v>
      </c>
      <c r="F35" s="14"/>
    </row>
    <row r="36" spans="1:6" x14ac:dyDescent="0.25">
      <c r="A36" s="1">
        <v>50</v>
      </c>
      <c r="B36" s="2">
        <v>46056</v>
      </c>
      <c r="C36" s="1">
        <v>5</v>
      </c>
      <c r="D36" s="1">
        <v>2</v>
      </c>
      <c r="E36" s="7">
        <f t="shared" si="1"/>
        <v>28.571428571428569</v>
      </c>
      <c r="F36" s="14"/>
    </row>
    <row r="37" spans="1:6" x14ac:dyDescent="0.25">
      <c r="A37" s="1">
        <v>50</v>
      </c>
      <c r="B37" s="2">
        <v>46064</v>
      </c>
      <c r="C37" s="1">
        <v>1</v>
      </c>
      <c r="D37" s="1">
        <v>2</v>
      </c>
      <c r="E37" s="7">
        <f t="shared" si="1"/>
        <v>66.666666666666657</v>
      </c>
      <c r="F37" s="14">
        <f>AVERAGE(E37:E41)</f>
        <v>86.666666666666657</v>
      </c>
    </row>
    <row r="38" spans="1:6" x14ac:dyDescent="0.25">
      <c r="A38" s="1">
        <v>50</v>
      </c>
      <c r="B38" s="2">
        <v>46064</v>
      </c>
      <c r="C38" s="1">
        <v>1</v>
      </c>
      <c r="D38" s="1">
        <v>2</v>
      </c>
      <c r="E38" s="7">
        <f t="shared" si="1"/>
        <v>66.666666666666657</v>
      </c>
      <c r="F38" s="14"/>
    </row>
    <row r="39" spans="1:6" x14ac:dyDescent="0.25">
      <c r="A39" s="1">
        <v>50</v>
      </c>
      <c r="B39" s="2">
        <v>46064</v>
      </c>
      <c r="C39" s="1">
        <v>0</v>
      </c>
      <c r="D39" s="1">
        <v>1</v>
      </c>
      <c r="E39" s="7">
        <f t="shared" si="1"/>
        <v>100</v>
      </c>
      <c r="F39" s="14"/>
    </row>
    <row r="40" spans="1:6" x14ac:dyDescent="0.25">
      <c r="A40" s="1">
        <v>50</v>
      </c>
      <c r="B40" s="2">
        <v>46064</v>
      </c>
      <c r="C40" s="1">
        <v>0</v>
      </c>
      <c r="D40" s="1">
        <v>2</v>
      </c>
      <c r="E40" s="7">
        <f t="shared" si="1"/>
        <v>100</v>
      </c>
      <c r="F40" s="14"/>
    </row>
    <row r="41" spans="1:6" x14ac:dyDescent="0.25">
      <c r="A41" s="1">
        <v>50</v>
      </c>
      <c r="B41" s="2">
        <v>46064</v>
      </c>
      <c r="C41" s="1">
        <v>0</v>
      </c>
      <c r="D41" s="1">
        <v>2</v>
      </c>
      <c r="E41" s="7">
        <f t="shared" si="1"/>
        <v>100</v>
      </c>
      <c r="F41" s="14"/>
    </row>
    <row r="42" spans="1:6" x14ac:dyDescent="0.25">
      <c r="A42" s="1">
        <v>500</v>
      </c>
      <c r="B42" s="2">
        <v>46056</v>
      </c>
      <c r="C42" s="1">
        <v>1</v>
      </c>
      <c r="D42" s="1">
        <v>3</v>
      </c>
      <c r="E42" s="7">
        <f t="shared" si="1"/>
        <v>75</v>
      </c>
      <c r="F42" s="14">
        <f>AVERAGE(E42:E46)</f>
        <v>88.80952380952381</v>
      </c>
    </row>
    <row r="43" spans="1:6" x14ac:dyDescent="0.25">
      <c r="A43" s="1">
        <v>500</v>
      </c>
      <c r="B43" s="2">
        <v>46056</v>
      </c>
      <c r="C43" s="1">
        <v>0</v>
      </c>
      <c r="D43" s="1">
        <v>1</v>
      </c>
      <c r="E43" s="7">
        <f t="shared" si="1"/>
        <v>100</v>
      </c>
      <c r="F43" s="14"/>
    </row>
    <row r="44" spans="1:6" x14ac:dyDescent="0.25">
      <c r="A44" s="1">
        <v>500</v>
      </c>
      <c r="B44" s="2">
        <v>46056</v>
      </c>
      <c r="C44" s="1">
        <v>1</v>
      </c>
      <c r="D44" s="1">
        <v>6</v>
      </c>
      <c r="E44" s="7">
        <f t="shared" si="1"/>
        <v>85.714285714285708</v>
      </c>
      <c r="F44" s="14"/>
    </row>
    <row r="45" spans="1:6" x14ac:dyDescent="0.25">
      <c r="A45" s="1">
        <v>500</v>
      </c>
      <c r="B45" s="2">
        <v>46056</v>
      </c>
      <c r="C45" s="1">
        <v>0</v>
      </c>
      <c r="D45" s="1">
        <v>6</v>
      </c>
      <c r="E45" s="7">
        <f t="shared" si="1"/>
        <v>100</v>
      </c>
      <c r="F45" s="14"/>
    </row>
    <row r="46" spans="1:6" x14ac:dyDescent="0.25">
      <c r="A46" s="1">
        <v>500</v>
      </c>
      <c r="B46" s="2">
        <v>46056</v>
      </c>
      <c r="C46" s="1">
        <v>1</v>
      </c>
      <c r="D46" s="1">
        <v>5</v>
      </c>
      <c r="E46" s="7">
        <f t="shared" si="1"/>
        <v>83.333333333333343</v>
      </c>
      <c r="F46" s="14"/>
    </row>
    <row r="47" spans="1:6" x14ac:dyDescent="0.25">
      <c r="A47" s="1">
        <v>500</v>
      </c>
      <c r="B47" s="2">
        <v>46064</v>
      </c>
      <c r="C47" s="1">
        <v>0</v>
      </c>
      <c r="D47" s="1">
        <v>2</v>
      </c>
      <c r="E47" s="7">
        <f t="shared" si="1"/>
        <v>100</v>
      </c>
      <c r="F47" s="14">
        <f>AVERAGE(E47:E51)</f>
        <v>100</v>
      </c>
    </row>
    <row r="48" spans="1:6" x14ac:dyDescent="0.25">
      <c r="A48" s="1">
        <v>500</v>
      </c>
      <c r="B48" s="2">
        <v>46064</v>
      </c>
      <c r="C48" s="1">
        <v>0</v>
      </c>
      <c r="D48" s="1">
        <v>2</v>
      </c>
      <c r="E48" s="7">
        <f t="shared" si="1"/>
        <v>100</v>
      </c>
      <c r="F48" s="14"/>
    </row>
    <row r="49" spans="1:6" x14ac:dyDescent="0.25">
      <c r="A49" s="1">
        <v>500</v>
      </c>
      <c r="B49" s="2">
        <v>46064</v>
      </c>
      <c r="C49" s="1">
        <v>0</v>
      </c>
      <c r="D49" s="1">
        <v>1</v>
      </c>
      <c r="E49" s="7">
        <f t="shared" si="1"/>
        <v>100</v>
      </c>
      <c r="F49" s="14"/>
    </row>
    <row r="50" spans="1:6" x14ac:dyDescent="0.25">
      <c r="A50" s="1">
        <v>500</v>
      </c>
      <c r="B50" s="2">
        <v>46064</v>
      </c>
      <c r="C50" s="1">
        <v>0</v>
      </c>
      <c r="D50" s="1">
        <v>1</v>
      </c>
      <c r="E50" s="7">
        <f t="shared" si="1"/>
        <v>100</v>
      </c>
      <c r="F50" s="14"/>
    </row>
    <row r="51" spans="1:6" x14ac:dyDescent="0.25">
      <c r="A51" s="1">
        <v>500</v>
      </c>
      <c r="B51" s="2">
        <v>46064</v>
      </c>
      <c r="C51" s="1">
        <v>0</v>
      </c>
      <c r="D51" s="1">
        <v>4</v>
      </c>
      <c r="E51" s="7">
        <f t="shared" si="1"/>
        <v>100</v>
      </c>
      <c r="F51" s="14"/>
    </row>
  </sheetData>
  <mergeCells count="10">
    <mergeCell ref="F32:F36"/>
    <mergeCell ref="F37:F41"/>
    <mergeCell ref="F42:F46"/>
    <mergeCell ref="F47:F51"/>
    <mergeCell ref="F2:F6"/>
    <mergeCell ref="F7:F11"/>
    <mergeCell ref="F12:F16"/>
    <mergeCell ref="F17:F21"/>
    <mergeCell ref="F22:F26"/>
    <mergeCell ref="F27:F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650830AF-43CD-4A9B-BFBB-880B2D3C605F}"/>
</file>

<file path=customXml/itemProps2.xml><?xml version="1.0" encoding="utf-8"?>
<ds:datastoreItem xmlns:ds="http://schemas.openxmlformats.org/officeDocument/2006/customXml" ds:itemID="{B80455AA-1452-4018-83C1-BBE36F40B338}"/>
</file>

<file path=customXml/itemProps3.xml><?xml version="1.0" encoding="utf-8"?>
<ds:datastoreItem xmlns:ds="http://schemas.openxmlformats.org/officeDocument/2006/customXml" ds:itemID="{0C5483D2-7C69-4F3C-919D-6868FD5EBEB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ED4b</vt:lpstr>
      <vt:lpstr>Fig ED4c</vt:lpstr>
      <vt:lpstr>Fig ED4d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Philipp Radler</dc:creator>
  <cp:lastModifiedBy>Philipp Radler</cp:lastModifiedBy>
  <dcterms:created xsi:type="dcterms:W3CDTF">2025-09-01T09:35:46Z</dcterms:created>
  <dcterms:modified xsi:type="dcterms:W3CDTF">2026-06-11T13:43:08Z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