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ytoSMART\Documents\final submission NBT sep 2025\"/>
    </mc:Choice>
  </mc:AlternateContent>
  <xr:revisionPtr revIDLastSave="0" documentId="13_ncr:1_{2BE37CB6-35E1-488C-834D-E5CCA44B48A6}" xr6:coauthVersionLast="47" xr6:coauthVersionMax="47" xr10:uidLastSave="{00000000-0000-0000-0000-000000000000}"/>
  <bookViews>
    <workbookView xWindow="-120" yWindow="-120" windowWidth="29040" windowHeight="15720" activeTab="1" xr2:uid="{768DBD25-0ED4-45D1-9F62-9E966691A392}"/>
  </bookViews>
  <sheets>
    <sheet name="Fig S4" sheetId="1" r:id="rId1"/>
    <sheet name="Fig S5" sheetId="2" r:id="rId2"/>
    <sheet name="Fig S8" sheetId="3" r:id="rId3"/>
    <sheet name="Fig S13" sheetId="4" r:id="rId4"/>
    <sheet name="Fig S1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B31" i="2"/>
  <c r="C30" i="2"/>
  <c r="B30" i="2"/>
</calcChain>
</file>

<file path=xl/sharedStrings.xml><?xml version="1.0" encoding="utf-8"?>
<sst xmlns="http://schemas.openxmlformats.org/spreadsheetml/2006/main" count="84" uniqueCount="52">
  <si>
    <t>Adhesion</t>
  </si>
  <si>
    <t>Collagen</t>
  </si>
  <si>
    <t>mean</t>
  </si>
  <si>
    <t>Control</t>
  </si>
  <si>
    <t>Mn++</t>
  </si>
  <si>
    <t xml:space="preserve"> Mn++ vs control </t>
  </si>
  <si>
    <t>scTS2/16</t>
  </si>
  <si>
    <t xml:space="preserve"> scTS2/16 vs control</t>
  </si>
  <si>
    <t>BME</t>
  </si>
  <si>
    <t>Growth</t>
  </si>
  <si>
    <t>not relevant</t>
  </si>
  <si>
    <r>
      <t>1.45 x 10</t>
    </r>
    <r>
      <rPr>
        <sz val="14"/>
        <color rgb="FFFF0000"/>
        <rFont val="Aptos Narrow"/>
        <family val="2"/>
      </rPr>
      <t>^-3</t>
    </r>
  </si>
  <si>
    <r>
      <t xml:space="preserve">4.03 x 10 </t>
    </r>
    <r>
      <rPr>
        <sz val="14"/>
        <color rgb="FFFF0000"/>
        <rFont val="Aptos Narrow"/>
        <family val="2"/>
      </rPr>
      <t>^-8</t>
    </r>
  </si>
  <si>
    <r>
      <t>4.20 x 10</t>
    </r>
    <r>
      <rPr>
        <sz val="14"/>
        <color rgb="FFFF0000"/>
        <rFont val="Aptos Narrow"/>
        <family val="2"/>
      </rPr>
      <t>^-2</t>
    </r>
  </si>
  <si>
    <r>
      <t>2.84 x 10</t>
    </r>
    <r>
      <rPr>
        <sz val="14"/>
        <color rgb="FFFF0000"/>
        <rFont val="Aptos Narrow"/>
        <family val="2"/>
      </rPr>
      <t>^</t>
    </r>
    <r>
      <rPr>
        <sz val="14"/>
        <color rgb="FFFF0000"/>
        <rFont val="Aptos Narrow"/>
        <family val="2"/>
        <scheme val="minor"/>
      </rPr>
      <t>-6</t>
    </r>
  </si>
  <si>
    <r>
      <t>2.50 x 10</t>
    </r>
    <r>
      <rPr>
        <sz val="14"/>
        <color rgb="FFFF0000"/>
        <rFont val="Aptos Narrow"/>
        <family val="2"/>
      </rPr>
      <t>^-4</t>
    </r>
  </si>
  <si>
    <r>
      <t>2.48 x 10</t>
    </r>
    <r>
      <rPr>
        <sz val="14"/>
        <color rgb="FFFF0000"/>
        <rFont val="Aptos Narrow"/>
        <family val="2"/>
      </rPr>
      <t>^-4</t>
    </r>
  </si>
  <si>
    <t>Mean</t>
  </si>
  <si>
    <t>control</t>
  </si>
  <si>
    <r>
      <t>3.7 x 10</t>
    </r>
    <r>
      <rPr>
        <sz val="11"/>
        <color theme="1"/>
        <rFont val="Aptos Narrow"/>
        <family val="2"/>
      </rPr>
      <t>^</t>
    </r>
    <r>
      <rPr>
        <sz val="11"/>
        <color theme="1"/>
        <rFont val="Aptos Narrow"/>
        <family val="2"/>
        <scheme val="minor"/>
      </rPr>
      <t>4</t>
    </r>
  </si>
  <si>
    <r>
      <t xml:space="preserve">  7.2 x 10</t>
    </r>
    <r>
      <rPr>
        <sz val="11"/>
        <color theme="1"/>
        <rFont val="Aptos Narrow"/>
        <family val="2"/>
      </rPr>
      <t>^</t>
    </r>
    <r>
      <rPr>
        <sz val="11"/>
        <color theme="1"/>
        <rFont val="Aptos Narrow"/>
        <family val="2"/>
        <scheme val="minor"/>
      </rPr>
      <t>4</t>
    </r>
  </si>
  <si>
    <r>
      <t>3.9 x 10</t>
    </r>
    <r>
      <rPr>
        <sz val="11"/>
        <color theme="1"/>
        <rFont val="Aptos Narrow"/>
        <family val="2"/>
      </rPr>
      <t>^4</t>
    </r>
  </si>
  <si>
    <r>
      <t>11.0 x 10</t>
    </r>
    <r>
      <rPr>
        <sz val="11"/>
        <color theme="1"/>
        <rFont val="Aptos Narrow"/>
        <family val="2"/>
      </rPr>
      <t>^</t>
    </r>
    <r>
      <rPr>
        <sz val="11"/>
        <color theme="1"/>
        <rFont val="Aptos Narrow"/>
        <family val="2"/>
        <scheme val="minor"/>
      </rPr>
      <t>4</t>
    </r>
  </si>
  <si>
    <r>
      <t>3.4 x 10</t>
    </r>
    <r>
      <rPr>
        <sz val="11"/>
        <color theme="1"/>
        <rFont val="Aptos Narrow"/>
        <family val="2"/>
      </rPr>
      <t>^</t>
    </r>
    <r>
      <rPr>
        <sz val="11"/>
        <color theme="1"/>
        <rFont val="Aptos Narrow"/>
        <family val="2"/>
        <scheme val="minor"/>
      </rPr>
      <t>4</t>
    </r>
  </si>
  <si>
    <r>
      <t>9.5 x 10</t>
    </r>
    <r>
      <rPr>
        <sz val="11"/>
        <color theme="1"/>
        <rFont val="Aptos Narrow"/>
        <family val="2"/>
      </rPr>
      <t>^</t>
    </r>
    <r>
      <rPr>
        <sz val="11"/>
        <color theme="1"/>
        <rFont val="Aptos Narrow"/>
        <family val="2"/>
        <scheme val="minor"/>
      </rPr>
      <t>4</t>
    </r>
  </si>
  <si>
    <r>
      <t>3.73 x 10</t>
    </r>
    <r>
      <rPr>
        <sz val="11"/>
        <color rgb="FF00B050"/>
        <rFont val="Aptos Narrow"/>
        <family val="2"/>
      </rPr>
      <t>^4</t>
    </r>
  </si>
  <si>
    <r>
      <t>9.2 x 10</t>
    </r>
    <r>
      <rPr>
        <sz val="11"/>
        <color rgb="FF00B050"/>
        <rFont val="Aptos Narrow"/>
        <family val="2"/>
      </rPr>
      <t>^4</t>
    </r>
  </si>
  <si>
    <r>
      <t>3.90 x 10</t>
    </r>
    <r>
      <rPr>
        <sz val="11"/>
        <color rgb="FFFF0000"/>
        <rFont val="Aptos Narrow"/>
        <family val="2"/>
      </rPr>
      <t>^-3</t>
    </r>
  </si>
  <si>
    <t>Source data Suppl fig 13; scTS2/16 mediated enhanced growth of duodenum organoids in 2D (number of cells x 10^3)</t>
  </si>
  <si>
    <t>ctr</t>
  </si>
  <si>
    <t>scFv</t>
  </si>
  <si>
    <t>P=value</t>
  </si>
  <si>
    <t>BME 2D</t>
  </si>
  <si>
    <t>Col 2D</t>
  </si>
  <si>
    <r>
      <t>4.59 x 10</t>
    </r>
    <r>
      <rPr>
        <sz val="11"/>
        <color rgb="FFFF0000"/>
        <rFont val="Aptos Narrow"/>
        <family val="2"/>
      </rPr>
      <t>^-2</t>
    </r>
  </si>
  <si>
    <r>
      <t>5.78 x 10</t>
    </r>
    <r>
      <rPr>
        <sz val="11"/>
        <color rgb="FFFF0000"/>
        <rFont val="Aptos Narrow"/>
        <family val="2"/>
      </rPr>
      <t>^-3</t>
    </r>
  </si>
  <si>
    <r>
      <t>Source data suppl. Fig.  14;  scTS2/16 mediated enhanced growth of Jejunal organoids in 2D  (number cells 10</t>
    </r>
    <r>
      <rPr>
        <b/>
        <sz val="11"/>
        <color theme="1"/>
        <rFont val="Aptos Narrow"/>
        <family val="2"/>
      </rPr>
      <t>^</t>
    </r>
    <r>
      <rPr>
        <b/>
        <sz val="11"/>
        <color theme="1"/>
        <rFont val="Aptos Narrow"/>
        <family val="2"/>
        <scheme val="minor"/>
      </rPr>
      <t>3)</t>
    </r>
  </si>
  <si>
    <t xml:space="preserve">scTS2/16 </t>
  </si>
  <si>
    <r>
      <t>9.42 x 10</t>
    </r>
    <r>
      <rPr>
        <sz val="11"/>
        <color rgb="FFFF0000"/>
        <rFont val="Aptos Narrow"/>
        <family val="2"/>
      </rPr>
      <t>^</t>
    </r>
    <r>
      <rPr>
        <sz val="11"/>
        <color rgb="FFFF0000"/>
        <rFont val="Aptos Narrow"/>
        <family val="2"/>
        <scheme val="minor"/>
      </rPr>
      <t>-4  P value</t>
    </r>
  </si>
  <si>
    <r>
      <t>3.43 x 10</t>
    </r>
    <r>
      <rPr>
        <sz val="11"/>
        <color rgb="FFFF0000"/>
        <rFont val="Aptos Narrow"/>
        <family val="2"/>
      </rPr>
      <t>^</t>
    </r>
    <r>
      <rPr>
        <sz val="11"/>
        <color rgb="FFFF0000"/>
        <rFont val="Aptos Narrow"/>
        <family val="2"/>
        <scheme val="minor"/>
      </rPr>
      <t>-5</t>
    </r>
  </si>
  <si>
    <t>Pvalue</t>
  </si>
  <si>
    <t xml:space="preserve">BME 2D </t>
  </si>
  <si>
    <t xml:space="preserve">  scTS2/16</t>
  </si>
  <si>
    <t xml:space="preserve">P-value scTS2/16  vs  ctr </t>
  </si>
  <si>
    <t>P-value scTS2/16 vs control</t>
  </si>
  <si>
    <t xml:space="preserve">                      P-value</t>
  </si>
  <si>
    <t xml:space="preserve">Source data suppl Fig 5;  effect of scTS2/16 on growth (% of Ki67positive) cells in organoids </t>
  </si>
  <si>
    <t>Source data Supplemental Figure 8; 3D growth of colon organoids in collagen-I (RLU CellTiterGLO)</t>
  </si>
  <si>
    <t xml:space="preserve">Source data Supplementary figure 4; comparison 0f Mn++ or scFv on adhesion and growth of organoid cells </t>
  </si>
  <si>
    <t>stdev</t>
  </si>
  <si>
    <t>P-value</t>
  </si>
  <si>
    <t>1.9 x 10^-4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</si>
</sst>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B05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rgb="FFFF0000"/>
      <name val="Aptos Narrow"/>
      <family val="2"/>
    </font>
    <font>
      <sz val="11"/>
      <color theme="1"/>
      <name val="Aptos Narrow"/>
      <family val="2"/>
    </font>
    <font>
      <sz val="11"/>
      <color rgb="FF00B050"/>
      <name val="Aptos Narrow"/>
      <family val="2"/>
      <scheme val="minor"/>
    </font>
    <font>
      <sz val="11"/>
      <color rgb="FF00B050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rgb="FF00B050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4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11" fontId="7" fillId="2" borderId="0" xfId="0" applyNumberFormat="1" applyFont="1" applyFill="1"/>
    <xf numFmtId="0" fontId="3" fillId="2" borderId="0" xfId="0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/>
    <xf numFmtId="11" fontId="2" fillId="2" borderId="0" xfId="0" applyNumberFormat="1" applyFont="1" applyFill="1"/>
    <xf numFmtId="0" fontId="2" fillId="2" borderId="0" xfId="0" applyFont="1" applyFill="1"/>
    <xf numFmtId="0" fontId="15" fillId="2" borderId="0" xfId="0" applyFont="1" applyFill="1"/>
    <xf numFmtId="0" fontId="15" fillId="0" borderId="0" xfId="0" applyFont="1" applyAlignment="1">
      <alignment horizontal="right"/>
    </xf>
    <xf numFmtId="0" fontId="14" fillId="0" borderId="0" xfId="0" applyFont="1"/>
    <xf numFmtId="0" fontId="4" fillId="0" borderId="0" xfId="0" applyFont="1"/>
    <xf numFmtId="0" fontId="16" fillId="2" borderId="0" xfId="0" applyFont="1" applyFill="1"/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7" fillId="2" borderId="0" xfId="0" applyFont="1" applyFill="1"/>
    <xf numFmtId="0" fontId="17" fillId="0" borderId="0" xfId="0" applyFont="1"/>
    <xf numFmtId="0" fontId="18" fillId="2" borderId="0" xfId="0" applyFont="1" applyFill="1"/>
    <xf numFmtId="0" fontId="19" fillId="2" borderId="0" xfId="0" applyFont="1" applyFill="1"/>
    <xf numFmtId="0" fontId="21" fillId="0" borderId="0" xfId="0" applyFont="1" applyAlignment="1">
      <alignment horizontal="center"/>
    </xf>
    <xf numFmtId="2" fontId="22" fillId="2" borderId="0" xfId="0" applyNumberFormat="1" applyFont="1" applyFill="1"/>
    <xf numFmtId="0" fontId="21" fillId="2" borderId="0" xfId="0" applyFont="1" applyFill="1" applyAlignment="1">
      <alignment horizontal="center"/>
    </xf>
    <xf numFmtId="0" fontId="21" fillId="2" borderId="0" xfId="0" applyFont="1" applyFill="1"/>
    <xf numFmtId="2" fontId="17" fillId="2" borderId="0" xfId="0" applyNumberFormat="1" applyFont="1" applyFill="1" applyAlignment="1">
      <alignment horizontal="left"/>
    </xf>
    <xf numFmtId="2" fontId="17" fillId="2" borderId="0" xfId="0" applyNumberFormat="1" applyFont="1" applyFill="1" applyAlignment="1">
      <alignment horizontal="right"/>
    </xf>
    <xf numFmtId="2" fontId="17" fillId="2" borderId="0" xfId="0" applyNumberFormat="1" applyFont="1" applyFill="1" applyAlignment="1">
      <alignment horizontal="left" indent="6"/>
    </xf>
    <xf numFmtId="2" fontId="20" fillId="2" borderId="0" xfId="0" applyNumberFormat="1" applyFont="1" applyFill="1" applyAlignment="1">
      <alignment horizontal="left" indent="6"/>
    </xf>
    <xf numFmtId="0" fontId="17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3F9C-7C46-4EAF-AF5C-766E2B8E4527}">
  <dimension ref="A1:L21"/>
  <sheetViews>
    <sheetView workbookViewId="0"/>
  </sheetViews>
  <sheetFormatPr defaultRowHeight="15" x14ac:dyDescent="0.25"/>
  <cols>
    <col min="1" max="1" width="14" customWidth="1"/>
    <col min="2" max="2" width="13.5703125" customWidth="1"/>
    <col min="3" max="3" width="13.42578125" customWidth="1"/>
    <col min="4" max="4" width="13.140625" customWidth="1"/>
    <col min="5" max="5" width="14.7109375" customWidth="1"/>
    <col min="6" max="6" width="12.140625" customWidth="1"/>
    <col min="7" max="7" width="12.7109375" customWidth="1"/>
    <col min="8" max="8" width="12.5703125" customWidth="1"/>
    <col min="9" max="9" width="21.140625" customWidth="1"/>
  </cols>
  <sheetData>
    <row r="1" spans="1:12" ht="18.75" x14ac:dyDescent="0.3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</row>
    <row r="3" spans="1:12" ht="18.75" x14ac:dyDescent="0.3">
      <c r="A3" s="19" t="s">
        <v>0</v>
      </c>
      <c r="B3" s="19" t="s">
        <v>1</v>
      </c>
      <c r="C3" s="2"/>
      <c r="D3" s="2"/>
      <c r="E3" s="2"/>
      <c r="F3" s="2"/>
      <c r="G3" s="2"/>
      <c r="H3" s="3" t="s">
        <v>2</v>
      </c>
      <c r="I3" s="4" t="s">
        <v>45</v>
      </c>
      <c r="J3" s="5"/>
      <c r="K3" s="2"/>
      <c r="L3" s="2"/>
    </row>
    <row r="4" spans="1:12" ht="18.75" x14ac:dyDescent="0.3">
      <c r="A4" s="2" t="s">
        <v>3</v>
      </c>
      <c r="B4" s="2">
        <v>606480</v>
      </c>
      <c r="C4" s="2">
        <v>885564</v>
      </c>
      <c r="D4" s="2">
        <v>874886</v>
      </c>
      <c r="E4" s="2">
        <v>800809</v>
      </c>
      <c r="F4" s="2">
        <v>965463</v>
      </c>
      <c r="G4" s="2">
        <v>1124032</v>
      </c>
      <c r="H4" s="6">
        <v>876205.66669999994</v>
      </c>
      <c r="I4" s="2"/>
      <c r="J4" s="2"/>
      <c r="K4" s="2"/>
      <c r="L4" s="2"/>
    </row>
    <row r="5" spans="1:12" ht="18.75" x14ac:dyDescent="0.3">
      <c r="A5" s="2" t="s">
        <v>4</v>
      </c>
      <c r="B5" s="2">
        <v>1974095</v>
      </c>
      <c r="C5" s="2">
        <v>2451121</v>
      </c>
      <c r="D5" s="2">
        <v>1237622</v>
      </c>
      <c r="E5" s="2">
        <v>1364037</v>
      </c>
      <c r="F5" s="2">
        <v>1274788</v>
      </c>
      <c r="G5" s="2">
        <v>1958115</v>
      </c>
      <c r="H5" s="6">
        <v>1709963</v>
      </c>
      <c r="I5" s="7" t="s">
        <v>11</v>
      </c>
      <c r="J5" s="8" t="s">
        <v>5</v>
      </c>
      <c r="K5" s="2"/>
      <c r="L5" s="2"/>
    </row>
    <row r="6" spans="1:12" ht="18.75" x14ac:dyDescent="0.3">
      <c r="A6" s="2" t="s">
        <v>6</v>
      </c>
      <c r="B6" s="2">
        <v>3908931</v>
      </c>
      <c r="C6" s="2">
        <v>4159447</v>
      </c>
      <c r="D6" s="2">
        <v>3570247</v>
      </c>
      <c r="E6" s="2">
        <v>4067095</v>
      </c>
      <c r="F6" s="2">
        <v>2850615</v>
      </c>
      <c r="G6" s="2">
        <v>3898537</v>
      </c>
      <c r="H6" s="6">
        <v>3742478.6669999999</v>
      </c>
      <c r="I6" s="7" t="s">
        <v>12</v>
      </c>
      <c r="J6" s="8" t="s">
        <v>7</v>
      </c>
      <c r="K6" s="2"/>
      <c r="L6" s="2"/>
    </row>
    <row r="7" spans="1:12" ht="18.75" x14ac:dyDescent="0.3">
      <c r="A7" s="2"/>
      <c r="B7" s="2"/>
      <c r="C7" s="2"/>
      <c r="D7" s="2"/>
      <c r="E7" s="2"/>
      <c r="F7" s="2"/>
      <c r="G7" s="2"/>
      <c r="H7" s="6"/>
      <c r="I7" s="8"/>
      <c r="J7" s="8"/>
      <c r="K7" s="2"/>
      <c r="L7" s="2"/>
    </row>
    <row r="8" spans="1:12" ht="18.75" x14ac:dyDescent="0.3">
      <c r="A8" s="19" t="s">
        <v>0</v>
      </c>
      <c r="B8" s="19" t="s">
        <v>8</v>
      </c>
      <c r="C8" s="2"/>
      <c r="D8" s="2"/>
      <c r="E8" s="2"/>
      <c r="F8" s="2"/>
      <c r="G8" s="2"/>
      <c r="H8" s="6"/>
      <c r="I8" s="8"/>
      <c r="J8" s="8"/>
      <c r="K8" s="2"/>
      <c r="L8" s="2"/>
    </row>
    <row r="9" spans="1:12" ht="18.75" x14ac:dyDescent="0.3">
      <c r="A9" s="2" t="s">
        <v>3</v>
      </c>
      <c r="B9" s="2">
        <v>1456527</v>
      </c>
      <c r="C9" s="2">
        <v>1642179</v>
      </c>
      <c r="D9" s="2">
        <v>1506795</v>
      </c>
      <c r="E9" s="2">
        <v>1494099</v>
      </c>
      <c r="F9" s="2">
        <v>1486246</v>
      </c>
      <c r="G9" s="2">
        <v>1638349</v>
      </c>
      <c r="H9" s="6">
        <v>1537365.8330000001</v>
      </c>
      <c r="I9" s="8"/>
      <c r="J9" s="8"/>
      <c r="K9" s="2"/>
      <c r="L9" s="2"/>
    </row>
    <row r="10" spans="1:12" ht="18.75" x14ac:dyDescent="0.3">
      <c r="A10" s="2" t="s">
        <v>4</v>
      </c>
      <c r="B10" s="2">
        <v>1584375</v>
      </c>
      <c r="C10" s="2">
        <v>1597760</v>
      </c>
      <c r="D10" s="2">
        <v>1689522</v>
      </c>
      <c r="E10" s="2">
        <v>1470304</v>
      </c>
      <c r="F10" s="2">
        <v>1864409</v>
      </c>
      <c r="G10" s="2">
        <v>1801147</v>
      </c>
      <c r="H10" s="6">
        <v>1667919.5</v>
      </c>
      <c r="I10" s="7" t="s">
        <v>13</v>
      </c>
      <c r="J10" s="8" t="s">
        <v>5</v>
      </c>
      <c r="K10" s="2"/>
      <c r="L10" s="2"/>
    </row>
    <row r="11" spans="1:12" ht="18.75" x14ac:dyDescent="0.3">
      <c r="A11" s="2" t="s">
        <v>6</v>
      </c>
      <c r="B11" s="2">
        <v>1917483</v>
      </c>
      <c r="C11" s="2">
        <v>2315879</v>
      </c>
      <c r="D11" s="2">
        <v>2227858</v>
      </c>
      <c r="E11" s="2">
        <v>2468736</v>
      </c>
      <c r="F11" s="2">
        <v>2300571</v>
      </c>
      <c r="G11" s="2">
        <v>2237579</v>
      </c>
      <c r="H11" s="6">
        <v>2244684.3330000001</v>
      </c>
      <c r="I11" s="7" t="s">
        <v>14</v>
      </c>
      <c r="J11" s="8" t="s">
        <v>7</v>
      </c>
      <c r="K11" s="2"/>
      <c r="L11" s="2"/>
    </row>
    <row r="12" spans="1:12" ht="18.75" x14ac:dyDescent="0.3">
      <c r="A12" s="2"/>
      <c r="B12" s="2"/>
      <c r="C12" s="2"/>
      <c r="D12" s="2"/>
      <c r="E12" s="2"/>
      <c r="F12" s="2"/>
      <c r="G12" s="2"/>
      <c r="H12" s="6"/>
      <c r="I12" s="8"/>
      <c r="J12" s="8"/>
      <c r="K12" s="2"/>
      <c r="L12" s="2"/>
    </row>
    <row r="13" spans="1:12" ht="18.75" x14ac:dyDescent="0.3">
      <c r="A13" s="19" t="s">
        <v>9</v>
      </c>
      <c r="B13" s="19" t="s">
        <v>1</v>
      </c>
      <c r="C13" s="2"/>
      <c r="D13" s="2"/>
      <c r="E13" s="2"/>
      <c r="F13" s="2"/>
      <c r="G13" s="2"/>
      <c r="H13" s="6"/>
      <c r="I13" s="8"/>
      <c r="J13" s="8"/>
      <c r="K13" s="2"/>
      <c r="L13" s="2"/>
    </row>
    <row r="14" spans="1:12" ht="18.75" x14ac:dyDescent="0.3">
      <c r="A14" s="2" t="s">
        <v>3</v>
      </c>
      <c r="B14" s="2">
        <v>15024436</v>
      </c>
      <c r="C14" s="2">
        <v>16727500</v>
      </c>
      <c r="D14" s="2">
        <v>11861127</v>
      </c>
      <c r="E14" s="2">
        <v>13489600</v>
      </c>
      <c r="F14" s="2"/>
      <c r="G14" s="2"/>
      <c r="H14" s="6">
        <v>14275665.75</v>
      </c>
      <c r="I14" s="8"/>
      <c r="J14" s="8"/>
      <c r="K14" s="2"/>
      <c r="L14" s="2"/>
    </row>
    <row r="15" spans="1:12" ht="18.75" x14ac:dyDescent="0.3">
      <c r="A15" s="2" t="s">
        <v>4</v>
      </c>
      <c r="B15" s="2">
        <v>2103324</v>
      </c>
      <c r="C15" s="2">
        <v>1813004</v>
      </c>
      <c r="D15" s="2">
        <v>1359651</v>
      </c>
      <c r="E15" s="2">
        <v>693395</v>
      </c>
      <c r="F15" s="2"/>
      <c r="G15" s="2"/>
      <c r="H15" s="6">
        <v>1492343.5</v>
      </c>
      <c r="I15" s="8" t="s">
        <v>10</v>
      </c>
      <c r="J15" s="8" t="s">
        <v>5</v>
      </c>
      <c r="K15" s="2"/>
      <c r="L15" s="2"/>
    </row>
    <row r="16" spans="1:12" ht="18.75" x14ac:dyDescent="0.3">
      <c r="A16" s="2" t="s">
        <v>6</v>
      </c>
      <c r="B16" s="2">
        <v>27966718</v>
      </c>
      <c r="C16" s="2">
        <v>37493636</v>
      </c>
      <c r="D16" s="2">
        <v>31923666</v>
      </c>
      <c r="E16" s="2">
        <v>27774780</v>
      </c>
      <c r="F16" s="2"/>
      <c r="G16" s="2"/>
      <c r="H16" s="6">
        <v>31289700</v>
      </c>
      <c r="I16" s="7" t="s">
        <v>15</v>
      </c>
      <c r="J16" s="8" t="s">
        <v>7</v>
      </c>
      <c r="K16" s="2"/>
      <c r="L16" s="2"/>
    </row>
    <row r="17" spans="1:12" ht="18.75" x14ac:dyDescent="0.3">
      <c r="A17" s="2"/>
      <c r="B17" s="2"/>
      <c r="C17" s="2"/>
      <c r="D17" s="2"/>
      <c r="E17" s="2"/>
      <c r="F17" s="2"/>
      <c r="G17" s="2"/>
      <c r="H17" s="6"/>
      <c r="I17" s="8"/>
      <c r="J17" s="8"/>
      <c r="K17" s="2"/>
      <c r="L17" s="2"/>
    </row>
    <row r="18" spans="1:12" ht="18.75" x14ac:dyDescent="0.3">
      <c r="A18" s="19" t="s">
        <v>9</v>
      </c>
      <c r="B18" s="19" t="s">
        <v>8</v>
      </c>
      <c r="C18" s="2"/>
      <c r="D18" s="2"/>
      <c r="E18" s="2"/>
      <c r="F18" s="2"/>
      <c r="G18" s="2"/>
      <c r="H18" s="6"/>
      <c r="I18" s="8"/>
      <c r="J18" s="8"/>
      <c r="K18" s="2"/>
      <c r="L18" s="2"/>
    </row>
    <row r="19" spans="1:12" ht="18.75" x14ac:dyDescent="0.3">
      <c r="A19" s="2" t="s">
        <v>3</v>
      </c>
      <c r="B19" s="2">
        <v>6151757</v>
      </c>
      <c r="C19" s="2">
        <v>5158481</v>
      </c>
      <c r="D19" s="2">
        <v>5409849</v>
      </c>
      <c r="E19" s="2">
        <v>5146822</v>
      </c>
      <c r="F19" s="2"/>
      <c r="G19" s="2"/>
      <c r="H19" s="6">
        <v>5466727.25</v>
      </c>
      <c r="I19" s="8"/>
      <c r="J19" s="8"/>
      <c r="K19" s="2"/>
      <c r="L19" s="2"/>
    </row>
    <row r="20" spans="1:12" ht="18.75" x14ac:dyDescent="0.3">
      <c r="A20" s="2" t="s">
        <v>4</v>
      </c>
      <c r="B20" s="2">
        <v>1950543</v>
      </c>
      <c r="C20" s="2">
        <v>2507124</v>
      </c>
      <c r="D20" s="2">
        <v>1723409</v>
      </c>
      <c r="E20" s="2">
        <v>2027026</v>
      </c>
      <c r="F20" s="2"/>
      <c r="G20" s="2"/>
      <c r="H20" s="6">
        <v>2052025.5</v>
      </c>
      <c r="I20" s="8" t="s">
        <v>10</v>
      </c>
      <c r="J20" s="8" t="s">
        <v>5</v>
      </c>
      <c r="K20" s="2"/>
      <c r="L20" s="2"/>
    </row>
    <row r="21" spans="1:12" ht="18.75" x14ac:dyDescent="0.3">
      <c r="A21" s="2" t="s">
        <v>6</v>
      </c>
      <c r="B21" s="2">
        <v>9345938</v>
      </c>
      <c r="C21" s="2">
        <v>8746623</v>
      </c>
      <c r="D21" s="2">
        <v>11131994</v>
      </c>
      <c r="E21" s="2">
        <v>11346762</v>
      </c>
      <c r="F21" s="2"/>
      <c r="G21" s="2"/>
      <c r="H21" s="6">
        <v>10142829.25</v>
      </c>
      <c r="I21" s="7" t="s">
        <v>16</v>
      </c>
      <c r="J21" s="8" t="s">
        <v>7</v>
      </c>
      <c r="K21" s="2"/>
      <c r="L2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7824-0416-438D-A963-8209EA9B4066}">
  <dimension ref="A1:V32"/>
  <sheetViews>
    <sheetView tabSelected="1" topLeftCell="A5" workbookViewId="0">
      <selection activeCell="F9" sqref="F9"/>
    </sheetView>
  </sheetViews>
  <sheetFormatPr defaultRowHeight="15" x14ac:dyDescent="0.25"/>
  <cols>
    <col min="2" max="2" width="18" customWidth="1"/>
    <col min="3" max="3" width="16.140625" customWidth="1"/>
    <col min="7" max="7" width="12" customWidth="1"/>
  </cols>
  <sheetData>
    <row r="1" spans="1:11" ht="18.75" x14ac:dyDescent="0.3">
      <c r="A1" s="1" t="s">
        <v>46</v>
      </c>
      <c r="B1" s="1"/>
      <c r="C1" s="1"/>
      <c r="D1" s="2"/>
      <c r="E1" s="2"/>
      <c r="F1" s="2"/>
      <c r="G1" s="9"/>
      <c r="H1" s="9"/>
      <c r="I1" s="9"/>
      <c r="J1" s="9"/>
      <c r="K1" s="9"/>
    </row>
    <row r="2" spans="1:11" ht="18.75" x14ac:dyDescent="0.3">
      <c r="B2" s="2">
        <v>24.623115577889447</v>
      </c>
      <c r="C2">
        <v>10.185185185185185</v>
      </c>
      <c r="D2" s="2"/>
      <c r="E2" s="2"/>
      <c r="F2" s="2"/>
      <c r="G2" s="9"/>
      <c r="H2" s="9"/>
      <c r="I2" s="9"/>
      <c r="J2" s="9"/>
      <c r="K2" s="9"/>
    </row>
    <row r="3" spans="1:11" ht="18.75" x14ac:dyDescent="0.3">
      <c r="B3" s="2">
        <v>14.847161572052403</v>
      </c>
      <c r="C3">
        <v>30.281690140845068</v>
      </c>
      <c r="D3" s="2"/>
      <c r="E3" s="2"/>
      <c r="F3" s="2"/>
      <c r="G3" s="9"/>
      <c r="H3" s="9"/>
      <c r="I3" s="9"/>
      <c r="J3" s="9"/>
      <c r="K3" s="9"/>
    </row>
    <row r="4" spans="1:11" ht="18.75" x14ac:dyDescent="0.3">
      <c r="B4" s="2">
        <v>10.365853658536585</v>
      </c>
      <c r="C4">
        <v>45.945945945945951</v>
      </c>
      <c r="D4" s="2"/>
      <c r="E4" s="2"/>
      <c r="F4" s="2"/>
      <c r="G4" s="9"/>
      <c r="H4" s="9"/>
      <c r="I4" s="9"/>
      <c r="J4" s="9"/>
      <c r="K4" s="9"/>
    </row>
    <row r="5" spans="1:11" ht="18" x14ac:dyDescent="0.25">
      <c r="B5" s="32">
        <v>37.704918032786885</v>
      </c>
      <c r="C5" s="33">
        <v>42</v>
      </c>
      <c r="D5" s="23"/>
      <c r="E5" s="23"/>
      <c r="F5" s="23"/>
      <c r="G5" s="23"/>
      <c r="H5" s="23"/>
      <c r="I5" s="9"/>
      <c r="J5" s="9"/>
      <c r="K5" s="9"/>
    </row>
    <row r="6" spans="1:11" ht="18" x14ac:dyDescent="0.25">
      <c r="A6" s="9"/>
      <c r="B6" s="32">
        <v>36.111111111111107</v>
      </c>
      <c r="C6" s="33">
        <v>40</v>
      </c>
      <c r="D6" s="23"/>
      <c r="E6" s="24"/>
      <c r="F6" s="24"/>
      <c r="G6" s="24"/>
      <c r="H6" s="24"/>
    </row>
    <row r="7" spans="1:11" ht="18" x14ac:dyDescent="0.25">
      <c r="A7" s="9"/>
      <c r="B7" s="32">
        <v>21.568627450980394</v>
      </c>
      <c r="C7" s="33">
        <v>60</v>
      </c>
      <c r="D7" s="23"/>
      <c r="E7" s="24"/>
      <c r="F7" s="24"/>
      <c r="G7" s="24"/>
      <c r="H7" s="24"/>
    </row>
    <row r="8" spans="1:11" ht="18" x14ac:dyDescent="0.25">
      <c r="A8" s="9"/>
      <c r="B8" s="32">
        <v>30.303030303030305</v>
      </c>
      <c r="C8" s="33">
        <v>13.636363636363635</v>
      </c>
      <c r="D8" s="23"/>
      <c r="E8" s="24"/>
      <c r="F8" s="24"/>
      <c r="G8" s="24"/>
      <c r="H8" s="24"/>
    </row>
    <row r="9" spans="1:11" ht="18" x14ac:dyDescent="0.25">
      <c r="A9" s="9"/>
      <c r="B9" s="32">
        <v>12.637362637362637</v>
      </c>
      <c r="C9" s="33">
        <v>17.910447761194028</v>
      </c>
      <c r="D9" s="23"/>
      <c r="E9" s="24"/>
      <c r="F9" s="24"/>
      <c r="G9" s="24"/>
      <c r="H9" s="24"/>
    </row>
    <row r="10" spans="1:11" ht="18" x14ac:dyDescent="0.25">
      <c r="A10" s="9"/>
      <c r="B10" s="32">
        <v>39.682539682539684</v>
      </c>
      <c r="C10" s="33">
        <v>37.931034482758619</v>
      </c>
      <c r="D10" s="23"/>
      <c r="E10" s="24"/>
      <c r="F10" s="24"/>
      <c r="G10" s="24"/>
      <c r="H10" s="24"/>
    </row>
    <row r="11" spans="1:11" ht="18" x14ac:dyDescent="0.25">
      <c r="A11" s="9"/>
      <c r="B11" s="32">
        <v>16.746411483253588</v>
      </c>
      <c r="C11" s="33">
        <v>53.932584269662918</v>
      </c>
      <c r="D11" s="23"/>
      <c r="E11" s="24"/>
      <c r="F11" s="24"/>
      <c r="G11" s="24"/>
      <c r="H11" s="35"/>
    </row>
    <row r="12" spans="1:11" ht="18" x14ac:dyDescent="0.25">
      <c r="A12" s="9"/>
      <c r="B12" s="32">
        <v>31.451612903225808</v>
      </c>
      <c r="C12" s="33">
        <v>33.55263157894737</v>
      </c>
      <c r="D12" s="23"/>
      <c r="E12" s="24"/>
      <c r="F12" s="24"/>
      <c r="G12" s="24"/>
      <c r="H12" s="24"/>
    </row>
    <row r="13" spans="1:11" ht="18" x14ac:dyDescent="0.25">
      <c r="A13" s="9"/>
      <c r="B13" s="32">
        <v>13.043478260869565</v>
      </c>
      <c r="C13" s="33">
        <v>40.217391304347828</v>
      </c>
      <c r="D13" s="23"/>
      <c r="E13" s="24"/>
      <c r="F13" s="24"/>
      <c r="G13" s="24"/>
      <c r="H13" s="24"/>
    </row>
    <row r="14" spans="1:11" ht="18" x14ac:dyDescent="0.25">
      <c r="A14" s="9"/>
      <c r="B14" s="32">
        <v>25.316455696202532</v>
      </c>
      <c r="C14" s="33">
        <v>20.289855072463769</v>
      </c>
      <c r="D14" s="23"/>
      <c r="E14" s="24"/>
      <c r="F14" s="24"/>
      <c r="G14" s="24"/>
      <c r="H14" s="24"/>
    </row>
    <row r="15" spans="1:11" ht="18" x14ac:dyDescent="0.25">
      <c r="A15" s="9"/>
      <c r="B15" s="32">
        <v>18.75</v>
      </c>
      <c r="C15" s="33">
        <v>27.118644067796609</v>
      </c>
      <c r="D15" s="23"/>
      <c r="E15" s="24"/>
      <c r="F15" s="24"/>
      <c r="G15" s="24"/>
      <c r="H15" s="24"/>
    </row>
    <row r="16" spans="1:11" ht="18" x14ac:dyDescent="0.25">
      <c r="A16" s="9"/>
      <c r="B16" s="32">
        <v>32.835820895522389</v>
      </c>
      <c r="C16" s="33">
        <v>30.588235294117649</v>
      </c>
      <c r="D16" s="23"/>
      <c r="E16" s="24"/>
      <c r="F16" s="24"/>
      <c r="G16" s="24"/>
      <c r="H16" s="24"/>
    </row>
    <row r="17" spans="1:22" ht="18" x14ac:dyDescent="0.25">
      <c r="A17" s="9"/>
      <c r="B17" s="32">
        <v>7.7519379844961236</v>
      </c>
      <c r="C17" s="33">
        <v>47.826086956521742</v>
      </c>
      <c r="D17" s="23"/>
      <c r="E17" s="24"/>
      <c r="F17" s="24"/>
      <c r="G17" s="24"/>
      <c r="H17" s="24"/>
    </row>
    <row r="18" spans="1:22" ht="18" x14ac:dyDescent="0.25">
      <c r="A18" s="9"/>
      <c r="B18" s="32">
        <v>18.367346938775512</v>
      </c>
      <c r="C18" s="33">
        <v>24.626865671641792</v>
      </c>
      <c r="D18" s="23"/>
      <c r="E18" s="24"/>
      <c r="F18" s="24"/>
      <c r="G18" s="24"/>
      <c r="H18" s="24"/>
    </row>
    <row r="19" spans="1:22" ht="18" x14ac:dyDescent="0.25">
      <c r="A19" s="9"/>
      <c r="B19" s="32">
        <v>4.5454545454545459</v>
      </c>
      <c r="C19" s="33">
        <v>48.051948051948052</v>
      </c>
      <c r="D19" s="23"/>
      <c r="E19" s="24"/>
      <c r="F19" s="24"/>
      <c r="G19" s="24"/>
      <c r="H19" s="24"/>
    </row>
    <row r="20" spans="1:22" ht="18" x14ac:dyDescent="0.25">
      <c r="A20" s="9"/>
      <c r="B20" s="32">
        <v>3.0927835051546393</v>
      </c>
      <c r="C20" s="33">
        <v>36.158192090395481</v>
      </c>
      <c r="D20" s="23"/>
      <c r="E20" s="24"/>
      <c r="F20" s="24"/>
      <c r="G20" s="24"/>
      <c r="H20" s="24"/>
    </row>
    <row r="21" spans="1:22" ht="18" x14ac:dyDescent="0.25">
      <c r="A21" s="9"/>
      <c r="B21" s="32">
        <v>21.59090909090909</v>
      </c>
      <c r="C21" s="33">
        <v>32.558139534883722</v>
      </c>
      <c r="D21" s="23"/>
      <c r="E21" s="24"/>
      <c r="F21" s="24"/>
      <c r="G21" s="24"/>
      <c r="H21" s="24"/>
    </row>
    <row r="22" spans="1:22" ht="18.75" x14ac:dyDescent="0.3">
      <c r="A22" s="2"/>
      <c r="B22" s="32">
        <v>13.333333333333334</v>
      </c>
      <c r="C22" s="33">
        <v>27.777777777777779</v>
      </c>
      <c r="D22" s="23"/>
      <c r="E22" s="24"/>
      <c r="F22" s="24"/>
      <c r="G22" s="24"/>
      <c r="H22" s="24"/>
    </row>
    <row r="23" spans="1:22" ht="18.75" x14ac:dyDescent="0.3">
      <c r="A23" s="2"/>
      <c r="B23" s="32">
        <v>1.3245033112582782</v>
      </c>
      <c r="C23" s="33">
        <v>32.244897959183675</v>
      </c>
      <c r="D23" s="23"/>
      <c r="E23" s="24"/>
      <c r="F23" s="24"/>
      <c r="G23" s="24"/>
      <c r="H23" s="24"/>
    </row>
    <row r="24" spans="1:22" ht="18.75" x14ac:dyDescent="0.3">
      <c r="A24" s="6"/>
      <c r="B24" s="32">
        <v>10.526315789473683</v>
      </c>
      <c r="C24" s="34">
        <v>73.333333333333329</v>
      </c>
      <c r="D24" s="25"/>
      <c r="E24" s="24"/>
      <c r="F24" s="24"/>
      <c r="G24" s="24"/>
      <c r="H24" s="24"/>
    </row>
    <row r="25" spans="1:22" ht="18.75" x14ac:dyDescent="0.3">
      <c r="A25" s="20"/>
      <c r="B25" s="32">
        <v>48.611111111111107</v>
      </c>
      <c r="C25" s="33">
        <v>49.193548387096776</v>
      </c>
      <c r="D25" s="23"/>
      <c r="E25" s="24"/>
      <c r="F25" s="24"/>
      <c r="G25" s="24"/>
      <c r="H25" s="24"/>
    </row>
    <row r="26" spans="1:22" ht="18.75" x14ac:dyDescent="0.3">
      <c r="A26" s="2"/>
      <c r="B26" s="32">
        <v>31.683168316831683</v>
      </c>
      <c r="C26" s="33">
        <v>38.910505836575879</v>
      </c>
      <c r="D26" s="23"/>
      <c r="E26" s="24"/>
      <c r="F26" s="24"/>
      <c r="G26" s="24"/>
      <c r="H26" s="24"/>
    </row>
    <row r="27" spans="1:22" ht="18" x14ac:dyDescent="0.25">
      <c r="A27" s="9"/>
      <c r="B27" s="32"/>
      <c r="C27" s="33">
        <v>53.990610328638496</v>
      </c>
      <c r="D27" s="23"/>
      <c r="E27" s="24"/>
      <c r="F27" s="24"/>
      <c r="G27" s="24"/>
      <c r="H27" s="24"/>
    </row>
    <row r="28" spans="1:22" ht="18.75" x14ac:dyDescent="0.3">
      <c r="A28" s="9"/>
      <c r="B28" s="31"/>
      <c r="C28" s="33">
        <v>16</v>
      </c>
      <c r="D28" s="23"/>
      <c r="E28" s="24"/>
      <c r="F28" s="24"/>
      <c r="G28" s="24"/>
      <c r="H28" s="24"/>
      <c r="M28" s="10"/>
    </row>
    <row r="29" spans="1:22" ht="18" x14ac:dyDescent="0.25">
      <c r="B29" s="27" t="s">
        <v>29</v>
      </c>
      <c r="C29" s="27" t="s">
        <v>30</v>
      </c>
      <c r="D29" s="24"/>
      <c r="E29" s="24"/>
      <c r="F29" s="24"/>
      <c r="G29" s="24"/>
      <c r="H29" s="24"/>
      <c r="V29">
        <v>0</v>
      </c>
    </row>
    <row r="30" spans="1:22" ht="18" x14ac:dyDescent="0.25">
      <c r="A30" s="9"/>
      <c r="B30" s="28">
        <f>AVERAGE(B6:B26)</f>
        <v>20.917776873852187</v>
      </c>
      <c r="C30" s="28">
        <f>AVERAGE(C7:C27)</f>
        <v>38.08805206645949</v>
      </c>
      <c r="D30" s="23" t="s">
        <v>2</v>
      </c>
      <c r="E30" s="24"/>
      <c r="F30" s="24"/>
      <c r="G30" s="24"/>
      <c r="H30" s="24"/>
    </row>
    <row r="31" spans="1:22" ht="18" x14ac:dyDescent="0.25">
      <c r="A31" s="9"/>
      <c r="B31" s="23">
        <f>STDEV(B6:B26)</f>
        <v>12.835063346673675</v>
      </c>
      <c r="C31" s="23">
        <f>STDEV(C6:C26)</f>
        <v>14.431418581453382</v>
      </c>
      <c r="D31" s="23" t="s">
        <v>49</v>
      </c>
      <c r="E31" s="24"/>
      <c r="F31" s="24"/>
      <c r="G31" s="24"/>
      <c r="H31" s="24"/>
    </row>
    <row r="32" spans="1:22" ht="18" x14ac:dyDescent="0.25">
      <c r="A32" s="9"/>
      <c r="B32" s="23"/>
      <c r="C32" s="29" t="s">
        <v>51</v>
      </c>
      <c r="D32" s="30" t="s">
        <v>50</v>
      </c>
      <c r="E32" s="26" t="s">
        <v>44</v>
      </c>
      <c r="F32" s="23"/>
      <c r="G32" s="23"/>
      <c r="H32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5BD5-3DF5-4CDB-A323-9536183D5D21}">
  <dimension ref="A1:I7"/>
  <sheetViews>
    <sheetView workbookViewId="0"/>
  </sheetViews>
  <sheetFormatPr defaultRowHeight="15" x14ac:dyDescent="0.25"/>
  <cols>
    <col min="1" max="1" width="12.7109375" customWidth="1"/>
    <col min="2" max="2" width="11.85546875" customWidth="1"/>
  </cols>
  <sheetData>
    <row r="1" spans="1:9" x14ac:dyDescent="0.25">
      <c r="A1" s="11" t="s">
        <v>47</v>
      </c>
      <c r="B1" s="11"/>
      <c r="C1" s="11"/>
      <c r="D1" s="11"/>
      <c r="E1" s="9"/>
      <c r="F1" s="9"/>
      <c r="G1" s="9"/>
      <c r="H1" s="9"/>
      <c r="I1" s="9"/>
    </row>
    <row r="2" spans="1:9" x14ac:dyDescent="0.25">
      <c r="A2" s="18" t="s">
        <v>18</v>
      </c>
      <c r="B2" s="18" t="s">
        <v>42</v>
      </c>
      <c r="C2" s="9"/>
      <c r="D2" s="9"/>
      <c r="E2" s="9"/>
      <c r="F2" s="9"/>
      <c r="G2" s="9"/>
      <c r="H2" s="9"/>
      <c r="I2" s="9"/>
    </row>
    <row r="3" spans="1:9" x14ac:dyDescent="0.25">
      <c r="A3" s="9" t="s">
        <v>19</v>
      </c>
      <c r="B3" s="9" t="s">
        <v>20</v>
      </c>
      <c r="C3" s="9"/>
      <c r="D3" s="9"/>
      <c r="E3" s="9"/>
      <c r="F3" s="9"/>
      <c r="G3" s="9"/>
      <c r="H3" s="9"/>
      <c r="I3" s="9"/>
    </row>
    <row r="4" spans="1:9" x14ac:dyDescent="0.25">
      <c r="A4" s="9" t="s">
        <v>21</v>
      </c>
      <c r="B4" s="9" t="s">
        <v>22</v>
      </c>
      <c r="C4" s="9"/>
      <c r="D4" s="9"/>
      <c r="E4" s="9"/>
      <c r="F4" s="9"/>
      <c r="G4" s="9"/>
      <c r="H4" s="9"/>
      <c r="I4" s="9"/>
    </row>
    <row r="5" spans="1:9" x14ac:dyDescent="0.25">
      <c r="A5" s="9" t="s">
        <v>23</v>
      </c>
      <c r="B5" s="9" t="s">
        <v>24</v>
      </c>
      <c r="C5" s="9"/>
      <c r="D5" s="9"/>
      <c r="E5" s="9"/>
      <c r="F5" s="9"/>
      <c r="G5" s="9"/>
      <c r="H5" s="9"/>
      <c r="I5" s="9"/>
    </row>
    <row r="6" spans="1:9" x14ac:dyDescent="0.25">
      <c r="A6" s="12" t="s">
        <v>25</v>
      </c>
      <c r="B6" s="12" t="s">
        <v>26</v>
      </c>
      <c r="C6" s="13" t="s">
        <v>17</v>
      </c>
      <c r="D6" s="9"/>
      <c r="E6" s="9"/>
      <c r="F6" s="9"/>
      <c r="G6" s="9"/>
      <c r="H6" s="9"/>
      <c r="I6" s="9"/>
    </row>
    <row r="7" spans="1:9" x14ac:dyDescent="0.25">
      <c r="A7" s="9"/>
      <c r="B7" s="14" t="s">
        <v>27</v>
      </c>
      <c r="C7" s="15" t="s">
        <v>43</v>
      </c>
      <c r="D7" s="9"/>
      <c r="E7" s="9"/>
      <c r="F7" s="9"/>
      <c r="G7" s="9"/>
      <c r="H7" s="9"/>
      <c r="I7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E9CD-5778-4F61-A063-88CA8D4F8CD2}">
  <dimension ref="A1:L8"/>
  <sheetViews>
    <sheetView workbookViewId="0">
      <selection activeCell="G25" sqref="G25"/>
    </sheetView>
  </sheetViews>
  <sheetFormatPr defaultRowHeight="15" x14ac:dyDescent="0.25"/>
  <cols>
    <col min="4" max="4" width="13.85546875" customWidth="1"/>
  </cols>
  <sheetData>
    <row r="1" spans="1:12" x14ac:dyDescent="0.25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9"/>
      <c r="K1" s="9"/>
      <c r="L1" s="9"/>
    </row>
    <row r="2" spans="1:12" x14ac:dyDescent="0.25">
      <c r="A2" s="17" t="s">
        <v>29</v>
      </c>
      <c r="B2" s="17" t="s">
        <v>30</v>
      </c>
      <c r="C2" s="17" t="s">
        <v>29</v>
      </c>
      <c r="D2" s="17" t="s">
        <v>30</v>
      </c>
      <c r="E2" s="16"/>
      <c r="F2" s="9"/>
      <c r="G2" s="9"/>
      <c r="H2" s="9"/>
      <c r="I2" s="9"/>
      <c r="J2" s="9"/>
      <c r="K2" s="9"/>
      <c r="L2" s="9"/>
    </row>
    <row r="3" spans="1:12" x14ac:dyDescent="0.25">
      <c r="A3" s="9">
        <v>52</v>
      </c>
      <c r="B3" s="9">
        <v>92</v>
      </c>
      <c r="C3" s="9">
        <v>92</v>
      </c>
      <c r="D3" s="9">
        <v>232</v>
      </c>
      <c r="E3" s="9"/>
      <c r="F3" s="9"/>
      <c r="G3" s="9"/>
      <c r="H3" s="9"/>
      <c r="I3" s="9"/>
      <c r="J3" s="9"/>
      <c r="K3" s="9"/>
      <c r="L3" s="9"/>
    </row>
    <row r="4" spans="1:12" x14ac:dyDescent="0.25">
      <c r="A4" s="9">
        <v>76</v>
      </c>
      <c r="B4" s="9">
        <v>128</v>
      </c>
      <c r="C4" s="9">
        <v>116</v>
      </c>
      <c r="D4" s="9">
        <v>320</v>
      </c>
      <c r="E4" s="9"/>
      <c r="F4" s="9"/>
      <c r="G4" s="9"/>
      <c r="H4" s="9"/>
      <c r="I4" s="9"/>
      <c r="J4" s="9"/>
      <c r="K4" s="9"/>
      <c r="L4" s="9"/>
    </row>
    <row r="5" spans="1:12" x14ac:dyDescent="0.25">
      <c r="A5" s="9">
        <v>84</v>
      </c>
      <c r="B5" s="9">
        <v>188</v>
      </c>
      <c r="C5" s="9">
        <v>168</v>
      </c>
      <c r="D5" s="9">
        <v>328</v>
      </c>
      <c r="E5" s="9"/>
      <c r="F5" s="9"/>
      <c r="G5" s="9"/>
      <c r="H5" s="9"/>
      <c r="I5" s="9"/>
      <c r="J5" s="9"/>
      <c r="K5" s="9"/>
      <c r="L5" s="9"/>
    </row>
    <row r="6" spans="1:12" x14ac:dyDescent="0.25">
      <c r="A6" s="13">
        <v>71</v>
      </c>
      <c r="B6" s="13">
        <v>136</v>
      </c>
      <c r="C6" s="13">
        <v>125</v>
      </c>
      <c r="D6" s="13">
        <v>293</v>
      </c>
      <c r="E6" s="13" t="s">
        <v>2</v>
      </c>
      <c r="F6" s="9"/>
      <c r="G6" s="9"/>
      <c r="H6" s="9"/>
      <c r="I6" s="9"/>
      <c r="J6" s="9"/>
      <c r="K6" s="9"/>
      <c r="L6" s="9"/>
    </row>
    <row r="7" spans="1:12" x14ac:dyDescent="0.25">
      <c r="A7" s="9"/>
      <c r="B7" s="15" t="s">
        <v>34</v>
      </c>
      <c r="C7" s="15"/>
      <c r="D7" s="15" t="s">
        <v>35</v>
      </c>
      <c r="E7" s="15" t="s">
        <v>31</v>
      </c>
      <c r="F7" s="9"/>
      <c r="G7" s="9"/>
      <c r="H7" s="9"/>
      <c r="I7" s="9"/>
      <c r="J7" s="9"/>
      <c r="K7" s="9"/>
      <c r="L7" s="9"/>
    </row>
    <row r="8" spans="1:12" x14ac:dyDescent="0.25">
      <c r="A8" s="21" t="s">
        <v>32</v>
      </c>
      <c r="B8" s="21"/>
      <c r="C8" s="22" t="s">
        <v>33</v>
      </c>
      <c r="D8" s="22"/>
      <c r="E8" s="9"/>
      <c r="F8" s="9"/>
      <c r="G8" s="9"/>
      <c r="H8" s="9"/>
      <c r="I8" s="9"/>
      <c r="J8" s="9"/>
      <c r="K8" s="9"/>
      <c r="L8" s="9"/>
    </row>
  </sheetData>
  <mergeCells count="2">
    <mergeCell ref="A8:B8"/>
    <mergeCell ref="C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839A-B68E-44CC-9385-BE0B3EECBA46}">
  <dimension ref="A1:K8"/>
  <sheetViews>
    <sheetView workbookViewId="0">
      <selection activeCell="H21" sqref="H21"/>
    </sheetView>
  </sheetViews>
  <sheetFormatPr defaultRowHeight="15" x14ac:dyDescent="0.25"/>
  <cols>
    <col min="5" max="5" width="14.140625" customWidth="1"/>
  </cols>
  <sheetData>
    <row r="1" spans="1:11" x14ac:dyDescent="0.25">
      <c r="A1" s="11" t="s">
        <v>36</v>
      </c>
      <c r="B1" s="11"/>
      <c r="C1" s="11"/>
      <c r="D1" s="11"/>
      <c r="E1" s="9"/>
      <c r="F1" s="9"/>
      <c r="G1" s="9"/>
      <c r="H1" s="9"/>
      <c r="I1" s="9"/>
      <c r="J1" s="9"/>
      <c r="K1" s="9"/>
    </row>
    <row r="2" spans="1:11" x14ac:dyDescent="0.25">
      <c r="A2" s="17" t="s">
        <v>29</v>
      </c>
      <c r="B2" s="17" t="s">
        <v>6</v>
      </c>
      <c r="C2" s="17"/>
      <c r="D2" s="17" t="s">
        <v>29</v>
      </c>
      <c r="E2" s="17" t="s">
        <v>37</v>
      </c>
      <c r="G2" s="9"/>
      <c r="H2" s="9"/>
      <c r="I2" s="9"/>
      <c r="J2" s="9"/>
      <c r="K2" s="9"/>
    </row>
    <row r="3" spans="1:11" x14ac:dyDescent="0.25">
      <c r="A3" s="9">
        <v>53</v>
      </c>
      <c r="B3" s="9">
        <v>323</v>
      </c>
      <c r="C3" s="9"/>
      <c r="D3" s="9">
        <v>47</v>
      </c>
      <c r="E3" s="9">
        <v>382</v>
      </c>
      <c r="F3" s="9"/>
      <c r="G3" s="9"/>
      <c r="H3" s="9"/>
      <c r="I3" s="9"/>
      <c r="J3" s="9"/>
      <c r="K3" s="9"/>
    </row>
    <row r="4" spans="1:11" x14ac:dyDescent="0.25">
      <c r="A4" s="9">
        <v>82</v>
      </c>
      <c r="B4" s="9">
        <v>453</v>
      </c>
      <c r="C4" s="9"/>
      <c r="D4" s="9">
        <v>53</v>
      </c>
      <c r="E4" s="9">
        <v>412</v>
      </c>
      <c r="F4" s="9"/>
      <c r="G4" s="9"/>
      <c r="H4" s="9"/>
      <c r="I4" s="9"/>
      <c r="J4" s="9"/>
      <c r="K4" s="9"/>
    </row>
    <row r="5" spans="1:11" x14ac:dyDescent="0.25">
      <c r="A5" s="9">
        <v>94</v>
      </c>
      <c r="B5" s="9">
        <v>459</v>
      </c>
      <c r="C5" s="9"/>
      <c r="D5" s="9">
        <v>76</v>
      </c>
      <c r="E5" s="9">
        <v>447</v>
      </c>
      <c r="F5" s="9"/>
      <c r="G5" s="9"/>
      <c r="H5" s="9"/>
      <c r="I5" s="9"/>
      <c r="J5" s="9"/>
      <c r="K5" s="9"/>
    </row>
    <row r="6" spans="1:11" x14ac:dyDescent="0.25">
      <c r="A6" s="13">
        <v>76</v>
      </c>
      <c r="B6" s="13">
        <v>412</v>
      </c>
      <c r="C6" s="13" t="s">
        <v>2</v>
      </c>
      <c r="D6" s="13">
        <v>59</v>
      </c>
      <c r="E6" s="13">
        <v>414</v>
      </c>
      <c r="F6" s="13" t="s">
        <v>2</v>
      </c>
      <c r="G6" s="9"/>
      <c r="H6" s="9"/>
      <c r="I6" s="9"/>
      <c r="J6" s="9"/>
      <c r="K6" s="9"/>
    </row>
    <row r="7" spans="1:11" x14ac:dyDescent="0.25">
      <c r="A7" s="9"/>
      <c r="B7" s="15" t="s">
        <v>38</v>
      </c>
      <c r="C7" s="15"/>
      <c r="D7" s="15"/>
      <c r="E7" s="14" t="s">
        <v>39</v>
      </c>
      <c r="F7" s="15" t="s">
        <v>40</v>
      </c>
      <c r="G7" s="9"/>
      <c r="H7" s="9"/>
      <c r="I7" s="9"/>
      <c r="J7" s="9"/>
      <c r="K7" s="9"/>
    </row>
    <row r="8" spans="1:11" x14ac:dyDescent="0.25">
      <c r="A8" s="21" t="s">
        <v>41</v>
      </c>
      <c r="B8" s="21"/>
      <c r="C8" s="9"/>
      <c r="D8" s="22" t="s">
        <v>33</v>
      </c>
      <c r="E8" s="22"/>
      <c r="F8" s="9"/>
      <c r="G8" s="9"/>
      <c r="H8" s="9"/>
      <c r="I8" s="9"/>
      <c r="J8" s="9"/>
      <c r="K8" s="9"/>
    </row>
  </sheetData>
  <mergeCells count="2">
    <mergeCell ref="A8:B8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S4</vt:lpstr>
      <vt:lpstr>Fig S5</vt:lpstr>
      <vt:lpstr>Fig S8</vt:lpstr>
      <vt:lpstr>Fig S13</vt:lpstr>
      <vt:lpstr>Fig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de Lau</dc:creator>
  <cp:lastModifiedBy>Wim de Lau</cp:lastModifiedBy>
  <dcterms:created xsi:type="dcterms:W3CDTF">2025-08-29T18:29:44Z</dcterms:created>
  <dcterms:modified xsi:type="dcterms:W3CDTF">2025-09-16T10:47:13Z</dcterms:modified>
</cp:coreProperties>
</file>