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IMMH\Algemeen\USERS\Lindsay\5. Submisions and Publications\CPCT Breast 2018\Nature Genetics\Proofs\"/>
    </mc:Choice>
  </mc:AlternateContent>
  <bookViews>
    <workbookView xWindow="480" yWindow="90" windowWidth="27795" windowHeight="12330"/>
  </bookViews>
  <sheets>
    <sheet name="Blad1" sheetId="1" r:id="rId1"/>
  </sheets>
  <calcPr calcId="162913"/>
</workbook>
</file>

<file path=xl/calcChain.xml><?xml version="1.0" encoding="utf-8"?>
<calcChain xmlns="http://schemas.openxmlformats.org/spreadsheetml/2006/main">
  <c r="C58" i="1" l="1"/>
  <c r="C59" i="1"/>
  <c r="C60" i="1"/>
  <c r="C61" i="1"/>
  <c r="C62" i="1"/>
  <c r="C63" i="1"/>
  <c r="C57" i="1"/>
  <c r="C55" i="1"/>
  <c r="C54" i="1"/>
  <c r="C38" i="1"/>
  <c r="C39" i="1"/>
  <c r="C40" i="1"/>
  <c r="C41" i="1"/>
  <c r="C42" i="1"/>
  <c r="C43" i="1"/>
  <c r="C45" i="1"/>
  <c r="C46" i="1"/>
  <c r="C47" i="1"/>
  <c r="C48" i="1"/>
  <c r="C49" i="1"/>
  <c r="C50" i="1"/>
  <c r="C51" i="1"/>
  <c r="C52" i="1"/>
  <c r="C53" i="1"/>
  <c r="C37" i="1"/>
  <c r="C35" i="1"/>
  <c r="C25" i="1"/>
  <c r="C27" i="1"/>
  <c r="C26" i="1"/>
  <c r="C33" i="1"/>
  <c r="C32" i="1"/>
  <c r="C31" i="1"/>
  <c r="C29" i="1"/>
  <c r="C28" i="1"/>
  <c r="C19" i="1"/>
  <c r="C20" i="1"/>
  <c r="C21" i="1"/>
  <c r="C22" i="1"/>
  <c r="C23" i="1"/>
  <c r="C18" i="1"/>
  <c r="C17" i="1"/>
  <c r="C9" i="1" l="1"/>
  <c r="C8" i="1"/>
  <c r="C12" i="1"/>
  <c r="C13" i="1"/>
  <c r="C14" i="1"/>
  <c r="C15" i="1"/>
  <c r="C11" i="1"/>
</calcChain>
</file>

<file path=xl/sharedStrings.xml><?xml version="1.0" encoding="utf-8"?>
<sst xmlns="http://schemas.openxmlformats.org/spreadsheetml/2006/main" count="68" uniqueCount="60">
  <si>
    <t>Age</t>
  </si>
  <si>
    <t>Median</t>
  </si>
  <si>
    <t>Range</t>
  </si>
  <si>
    <t xml:space="preserve">Gender </t>
  </si>
  <si>
    <t xml:space="preserve">Female </t>
  </si>
  <si>
    <t>Male</t>
  </si>
  <si>
    <t>Breast cancer subtype</t>
  </si>
  <si>
    <t>ER-positive/HER2-negative</t>
  </si>
  <si>
    <t xml:space="preserve">ER-positive/HER2-positive </t>
  </si>
  <si>
    <t xml:space="preserve">ER-negative/HER2-positive </t>
  </si>
  <si>
    <t>Unknown at time of analysis</t>
  </si>
  <si>
    <t xml:space="preserve">Prior systemic therapy </t>
  </si>
  <si>
    <t>Yes</t>
  </si>
  <si>
    <t>No</t>
  </si>
  <si>
    <t xml:space="preserve">Endocrine therapy only </t>
  </si>
  <si>
    <t xml:space="preserve">Endocrine and chemotherapy </t>
  </si>
  <si>
    <t xml:space="preserve">Prior radiotherapy </t>
  </si>
  <si>
    <t xml:space="preserve">Unknown at time of analysis </t>
  </si>
  <si>
    <t>Started therapy after biopsy for WGS</t>
  </si>
  <si>
    <t>Triple negative</t>
  </si>
  <si>
    <t xml:space="preserve">Biopsy site </t>
  </si>
  <si>
    <t>Aromatase inhibitor</t>
  </si>
  <si>
    <t>Aromatase inhibitor + CDK4/6 inhibitor</t>
  </si>
  <si>
    <t xml:space="preserve">Fulvestrant </t>
  </si>
  <si>
    <t>Fulvestrant + CDK4/6 inhibitor</t>
  </si>
  <si>
    <t>Endocrine based</t>
  </si>
  <si>
    <t xml:space="preserve">Chemotherapy based </t>
  </si>
  <si>
    <t>Single agent *</t>
  </si>
  <si>
    <t xml:space="preserve">Anti- HER2 based therapy </t>
  </si>
  <si>
    <t>Liver</t>
  </si>
  <si>
    <t xml:space="preserve">Lymph node </t>
  </si>
  <si>
    <t xml:space="preserve">Lung </t>
  </si>
  <si>
    <t>Bone</t>
  </si>
  <si>
    <t>Soft tissue **</t>
  </si>
  <si>
    <t>Other ***</t>
  </si>
  <si>
    <t xml:space="preserve">Taxane based  </t>
  </si>
  <si>
    <t xml:space="preserve">Anti-HER2 </t>
  </si>
  <si>
    <t>Everolimus</t>
  </si>
  <si>
    <t>Endocrine, chemo and targeted therapy</t>
  </si>
  <si>
    <t>Chemo and targeted therapy</t>
  </si>
  <si>
    <t xml:space="preserve">If Targeted </t>
  </si>
  <si>
    <t>Endocrine and targeted</t>
  </si>
  <si>
    <t>Other</t>
  </si>
  <si>
    <t>Platinum based</t>
  </si>
  <si>
    <t>Aromatase inhibitor + everolimus</t>
  </si>
  <si>
    <t>* Single agent: capecitabine, vinorelbine, cyclophosphamide, eribuline, gemcitabine</t>
  </si>
  <si>
    <t xml:space="preserve">Tamoxifen </t>
  </si>
  <si>
    <t>Platinum + Taxane</t>
  </si>
  <si>
    <t>** Soft tissue: (sub)cutis, muscle</t>
  </si>
  <si>
    <t>***Other, including: brain, omentum, peritoneum, adrenal gland, ovarium</t>
  </si>
  <si>
    <t>Anti-HER2 and everolimus</t>
  </si>
  <si>
    <t xml:space="preserve">Chemotherapy only </t>
  </si>
  <si>
    <t xml:space="preserve">Anthracycline + Taxane </t>
  </si>
  <si>
    <t xml:space="preserve">Anthracycline based </t>
  </si>
  <si>
    <t>Other chemo</t>
  </si>
  <si>
    <t>%</t>
  </si>
  <si>
    <t>28 - 86</t>
  </si>
  <si>
    <t>Patients (n = 442)</t>
  </si>
  <si>
    <t>N</t>
  </si>
  <si>
    <r>
      <t xml:space="preserve">Supplementary Table S1: </t>
    </r>
    <r>
      <rPr>
        <sz val="11"/>
        <color theme="1"/>
        <rFont val="Calibri"/>
        <family val="2"/>
        <scheme val="minor"/>
      </rPr>
      <t xml:space="preserve">Patient characteristics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</si>
</sst>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0" fillId="2" borderId="2" xfId="0" applyFill="1" applyBorder="1" applyAlignment="1">
      <alignment horizontal="left" indent="1"/>
    </xf>
    <xf numFmtId="0" fontId="0" fillId="2" borderId="2" xfId="0" applyFill="1" applyBorder="1" applyAlignment="1">
      <alignment horizontal="left" indent="2"/>
    </xf>
    <xf numFmtId="0" fontId="0" fillId="2" borderId="2" xfId="0" applyFill="1" applyBorder="1" applyAlignment="1">
      <alignment horizontal="left" indent="4"/>
    </xf>
    <xf numFmtId="0" fontId="0" fillId="2" borderId="2" xfId="0" applyFill="1" applyBorder="1" applyAlignment="1">
      <alignment horizontal="left" indent="3"/>
    </xf>
    <xf numFmtId="0" fontId="0" fillId="2" borderId="3" xfId="0" applyFill="1" applyBorder="1" applyAlignment="1">
      <alignment horizontal="left" indent="1"/>
    </xf>
    <xf numFmtId="0" fontId="0" fillId="2" borderId="2" xfId="0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1" fillId="3" borderId="1" xfId="0" applyFont="1" applyFill="1" applyBorder="1"/>
    <xf numFmtId="0" fontId="1" fillId="3" borderId="2" xfId="0" applyFont="1" applyFill="1" applyBorder="1"/>
    <xf numFmtId="0" fontId="1" fillId="3" borderId="2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5"/>
  <sheetViews>
    <sheetView tabSelected="1" workbookViewId="0">
      <selection activeCell="F23" sqref="F23"/>
    </sheetView>
  </sheetViews>
  <sheetFormatPr defaultRowHeight="15" x14ac:dyDescent="0.25"/>
  <cols>
    <col min="1" max="1" width="42.5703125" bestFit="1" customWidth="1"/>
    <col min="2" max="2" width="16.28515625" bestFit="1" customWidth="1"/>
    <col min="4" max="4" width="9.140625" style="2"/>
  </cols>
  <sheetData>
    <row r="1" spans="1:30" x14ac:dyDescent="0.25">
      <c r="A1" s="1" t="s">
        <v>59</v>
      </c>
      <c r="B1" s="2"/>
      <c r="C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2"/>
      <c r="B2" s="2"/>
      <c r="C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75" thickBot="1" x14ac:dyDescent="0.3">
      <c r="A3" s="2"/>
      <c r="B3" s="21" t="s">
        <v>57</v>
      </c>
      <c r="C3" s="2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17" t="s">
        <v>0</v>
      </c>
      <c r="B4" s="20" t="s">
        <v>58</v>
      </c>
      <c r="C4" s="20" t="s">
        <v>55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7" t="s">
        <v>1</v>
      </c>
      <c r="B5" s="12">
        <v>58</v>
      </c>
      <c r="C5" s="12"/>
      <c r="E5" s="2"/>
      <c r="F5" s="2"/>
      <c r="G5" s="2"/>
      <c r="H5" s="2"/>
      <c r="I5" s="2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5.75" thickBot="1" x14ac:dyDescent="0.3">
      <c r="A6" s="11" t="s">
        <v>2</v>
      </c>
      <c r="B6" s="15" t="s">
        <v>56</v>
      </c>
      <c r="C6" s="15"/>
      <c r="E6" s="2"/>
      <c r="F6" s="2"/>
      <c r="G6" s="2"/>
      <c r="H6" s="2"/>
      <c r="I6" s="2"/>
      <c r="J6" s="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5">
      <c r="A7" s="18" t="s">
        <v>3</v>
      </c>
      <c r="B7" s="12"/>
      <c r="C7" s="1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x14ac:dyDescent="0.25">
      <c r="A8" s="7" t="s">
        <v>4</v>
      </c>
      <c r="B8" s="12">
        <v>438</v>
      </c>
      <c r="C8" s="13">
        <f>(B8/442)*100</f>
        <v>99.095022624434392</v>
      </c>
      <c r="E8" s="2"/>
      <c r="F8" s="2"/>
      <c r="G8" s="2"/>
      <c r="H8" s="2"/>
      <c r="I8" s="2"/>
      <c r="J8" s="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5.75" thickBot="1" x14ac:dyDescent="0.3">
      <c r="A9" s="11" t="s">
        <v>5</v>
      </c>
      <c r="B9" s="15">
        <v>4</v>
      </c>
      <c r="C9" s="16">
        <f>(B9/442)*100</f>
        <v>0.90497737556561098</v>
      </c>
      <c r="E9" s="2"/>
      <c r="F9" s="2"/>
      <c r="G9" s="2"/>
      <c r="H9" s="2"/>
      <c r="I9" s="2"/>
      <c r="J9" s="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5">
      <c r="A10" s="19" t="s">
        <v>6</v>
      </c>
      <c r="B10" s="12"/>
      <c r="C10" s="1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x14ac:dyDescent="0.25">
      <c r="A11" s="7" t="s">
        <v>7</v>
      </c>
      <c r="B11" s="12">
        <v>279</v>
      </c>
      <c r="C11" s="13">
        <f>(B11/442)*100</f>
        <v>63.122171945701353</v>
      </c>
      <c r="E11" s="2"/>
      <c r="F11" s="2"/>
      <c r="G11" s="2"/>
      <c r="H11" s="2"/>
      <c r="I11" s="2"/>
      <c r="J11" s="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7" t="s">
        <v>8</v>
      </c>
      <c r="B12" s="12">
        <v>49</v>
      </c>
      <c r="C12" s="13">
        <f t="shared" ref="C12:C15" si="0">(B12/442)*100</f>
        <v>11.085972850678733</v>
      </c>
      <c r="E12" s="2"/>
      <c r="F12" s="2"/>
      <c r="G12" s="2"/>
      <c r="H12" s="2"/>
      <c r="I12" s="2"/>
      <c r="J12" s="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x14ac:dyDescent="0.25">
      <c r="A13" s="7" t="s">
        <v>9</v>
      </c>
      <c r="B13" s="12">
        <v>28</v>
      </c>
      <c r="C13" s="13">
        <f t="shared" si="0"/>
        <v>6.3348416289592757</v>
      </c>
      <c r="E13" s="2"/>
      <c r="F13" s="2"/>
      <c r="G13" s="2"/>
      <c r="H13" s="2"/>
      <c r="I13" s="2"/>
      <c r="J13" s="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x14ac:dyDescent="0.25">
      <c r="A14" s="7" t="s">
        <v>19</v>
      </c>
      <c r="B14" s="12">
        <v>58</v>
      </c>
      <c r="C14" s="13">
        <f t="shared" si="0"/>
        <v>13.122171945701359</v>
      </c>
      <c r="E14" s="2"/>
      <c r="F14" s="2"/>
      <c r="G14" s="2"/>
      <c r="H14" s="2"/>
      <c r="I14" s="2"/>
      <c r="J14" s="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5.75" thickBot="1" x14ac:dyDescent="0.3">
      <c r="A15" s="11" t="s">
        <v>10</v>
      </c>
      <c r="B15" s="15">
        <v>28</v>
      </c>
      <c r="C15" s="16">
        <f t="shared" si="0"/>
        <v>6.3348416289592757</v>
      </c>
      <c r="E15" s="2"/>
      <c r="F15" s="2"/>
      <c r="G15" s="2"/>
      <c r="H15" s="2"/>
      <c r="I15" s="2"/>
      <c r="J15" s="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x14ac:dyDescent="0.25">
      <c r="A16" s="19" t="s">
        <v>11</v>
      </c>
      <c r="B16" s="12"/>
      <c r="C16" s="13"/>
      <c r="E16" s="2"/>
      <c r="F16" s="2"/>
      <c r="G16" s="2"/>
      <c r="H16" s="2"/>
      <c r="I16" s="2"/>
      <c r="J16" s="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5">
      <c r="A17" s="7" t="s">
        <v>12</v>
      </c>
      <c r="B17" s="12">
        <v>367</v>
      </c>
      <c r="C17" s="13">
        <f>(B17/442)*100</f>
        <v>83.031674208144807</v>
      </c>
      <c r="E17" s="2"/>
      <c r="F17" s="2"/>
      <c r="G17" s="2"/>
      <c r="H17" s="2"/>
      <c r="I17" s="2"/>
      <c r="J17" s="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x14ac:dyDescent="0.25">
      <c r="A18" s="8" t="s">
        <v>14</v>
      </c>
      <c r="B18" s="12">
        <v>46</v>
      </c>
      <c r="C18" s="13">
        <f>(B18/367)*100</f>
        <v>12.534059945504087</v>
      </c>
      <c r="E18" s="2"/>
      <c r="F18" s="2"/>
      <c r="G18" s="2"/>
      <c r="H18" s="2"/>
      <c r="I18" s="2"/>
      <c r="J18" s="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25">
      <c r="A19" s="8" t="s">
        <v>51</v>
      </c>
      <c r="B19" s="12">
        <v>59</v>
      </c>
      <c r="C19" s="13">
        <f t="shared" ref="C19:C23" si="1">(B19/367)*100</f>
        <v>16.076294277929154</v>
      </c>
      <c r="E19" s="2"/>
      <c r="F19" s="2"/>
      <c r="G19" s="2"/>
      <c r="H19" s="2"/>
      <c r="I19" s="2"/>
      <c r="J19" s="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25">
      <c r="A20" s="8" t="s">
        <v>15</v>
      </c>
      <c r="B20" s="12">
        <v>162</v>
      </c>
      <c r="C20" s="13">
        <f t="shared" si="1"/>
        <v>44.141689373297005</v>
      </c>
      <c r="E20" s="2"/>
      <c r="F20" s="2"/>
      <c r="G20" s="2"/>
      <c r="H20" s="2"/>
      <c r="I20" s="2"/>
      <c r="J20" s="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x14ac:dyDescent="0.25">
      <c r="A21" s="8" t="s">
        <v>38</v>
      </c>
      <c r="B21" s="12">
        <v>72</v>
      </c>
      <c r="C21" s="13">
        <f t="shared" si="1"/>
        <v>19.618528610354225</v>
      </c>
      <c r="E21" s="2"/>
      <c r="F21" s="2"/>
      <c r="G21" s="2"/>
      <c r="H21" s="2"/>
      <c r="I21" s="2"/>
      <c r="J21" s="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x14ac:dyDescent="0.25">
      <c r="A22" s="8" t="s">
        <v>41</v>
      </c>
      <c r="B22" s="12">
        <v>4</v>
      </c>
      <c r="C22" s="13">
        <f t="shared" si="1"/>
        <v>1.0899182561307901</v>
      </c>
      <c r="E22" s="2"/>
      <c r="F22" s="2"/>
      <c r="G22" s="2"/>
      <c r="H22" s="2"/>
      <c r="I22" s="2"/>
      <c r="J22" s="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5">
      <c r="A23" s="8" t="s">
        <v>39</v>
      </c>
      <c r="B23" s="12">
        <v>24</v>
      </c>
      <c r="C23" s="13">
        <f t="shared" si="1"/>
        <v>6.5395095367847409</v>
      </c>
      <c r="E23" s="2"/>
      <c r="F23" s="2"/>
      <c r="G23" s="2"/>
      <c r="H23" s="2"/>
      <c r="I23" s="2"/>
      <c r="J23" s="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x14ac:dyDescent="0.25">
      <c r="A24" s="8" t="s">
        <v>40</v>
      </c>
      <c r="B24" s="12"/>
      <c r="C24" s="13"/>
      <c r="E24" s="2"/>
      <c r="F24" s="2"/>
      <c r="G24" s="2"/>
      <c r="H24" s="2"/>
      <c r="I24" s="2"/>
      <c r="J24" s="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x14ac:dyDescent="0.25">
      <c r="A25" s="9" t="s">
        <v>36</v>
      </c>
      <c r="B25" s="12">
        <v>55</v>
      </c>
      <c r="C25" s="13">
        <f>(B25/100)*100</f>
        <v>55.000000000000007</v>
      </c>
      <c r="E25" s="2"/>
      <c r="F25" s="2"/>
      <c r="G25" s="2"/>
      <c r="H25" s="2"/>
      <c r="I25" s="2"/>
      <c r="J25" s="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25">
      <c r="A26" s="9" t="s">
        <v>37</v>
      </c>
      <c r="B26" s="12">
        <v>43</v>
      </c>
      <c r="C26" s="13">
        <f>(B26/100)*100</f>
        <v>43</v>
      </c>
      <c r="E26" s="2"/>
      <c r="F26" s="2"/>
      <c r="G26" s="2"/>
      <c r="H26" s="2"/>
      <c r="I26" s="2"/>
      <c r="J26" s="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25">
      <c r="A27" s="9" t="s">
        <v>50</v>
      </c>
      <c r="B27" s="12">
        <v>2</v>
      </c>
      <c r="C27" s="13">
        <f>(B27/100)*100</f>
        <v>2</v>
      </c>
      <c r="E27" s="2"/>
      <c r="F27" s="2"/>
      <c r="G27" s="2"/>
      <c r="H27" s="2"/>
      <c r="I27" s="2"/>
      <c r="J27" s="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x14ac:dyDescent="0.25">
      <c r="A28" s="7" t="s">
        <v>13</v>
      </c>
      <c r="B28" s="12">
        <v>61</v>
      </c>
      <c r="C28" s="13">
        <f>(B28/442)*100</f>
        <v>13.800904977375566</v>
      </c>
      <c r="E28" s="2"/>
      <c r="F28" s="2"/>
      <c r="G28" s="2"/>
      <c r="H28" s="2"/>
      <c r="I28" s="2"/>
      <c r="J28" s="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15.75" thickBot="1" x14ac:dyDescent="0.3">
      <c r="A29" s="11" t="s">
        <v>10</v>
      </c>
      <c r="B29" s="15">
        <v>14</v>
      </c>
      <c r="C29" s="16">
        <f>(B29/442)*100</f>
        <v>3.1674208144796379</v>
      </c>
      <c r="E29" s="2"/>
      <c r="F29" s="2"/>
      <c r="G29" s="2"/>
      <c r="H29" s="2"/>
      <c r="I29" s="2"/>
      <c r="J29" s="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25">
      <c r="A30" s="18" t="s">
        <v>16</v>
      </c>
      <c r="B30" s="12"/>
      <c r="C30" s="13"/>
      <c r="E30" s="2"/>
      <c r="F30" s="2"/>
      <c r="G30" s="2"/>
      <c r="H30" s="2"/>
      <c r="I30" s="2"/>
      <c r="J30" s="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25">
      <c r="A31" s="7" t="s">
        <v>12</v>
      </c>
      <c r="B31" s="12">
        <v>284</v>
      </c>
      <c r="C31" s="13">
        <f>(B31/442)*100</f>
        <v>64.25339366515837</v>
      </c>
      <c r="E31" s="2"/>
      <c r="F31" s="2"/>
      <c r="G31" s="2"/>
      <c r="H31" s="2"/>
      <c r="I31" s="2"/>
      <c r="J31" s="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25">
      <c r="A32" s="7" t="s">
        <v>13</v>
      </c>
      <c r="B32" s="12">
        <v>144</v>
      </c>
      <c r="C32" s="13">
        <f>(B32/442)*100</f>
        <v>32.579185520361989</v>
      </c>
      <c r="E32" s="2"/>
      <c r="F32" s="2"/>
      <c r="G32" s="2"/>
      <c r="H32" s="2"/>
      <c r="I32" s="2"/>
      <c r="J32" s="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5.75" thickBot="1" x14ac:dyDescent="0.3">
      <c r="A33" s="11" t="s">
        <v>17</v>
      </c>
      <c r="B33" s="15">
        <v>14</v>
      </c>
      <c r="C33" s="16">
        <f>(B33/442)*100</f>
        <v>3.1674208144796379</v>
      </c>
      <c r="E33" s="2"/>
      <c r="F33" s="2"/>
      <c r="G33" s="2"/>
      <c r="H33" s="2"/>
      <c r="I33" s="2"/>
      <c r="J33" s="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25">
      <c r="A34" s="19" t="s">
        <v>18</v>
      </c>
      <c r="B34" s="12"/>
      <c r="C34" s="1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25">
      <c r="A35" s="7" t="s">
        <v>12</v>
      </c>
      <c r="B35" s="12">
        <v>340</v>
      </c>
      <c r="C35" s="13">
        <f>(B35/442)*100</f>
        <v>76.923076923076934</v>
      </c>
      <c r="E35" s="2"/>
      <c r="F35" s="2"/>
      <c r="G35" s="2"/>
      <c r="H35" s="2"/>
      <c r="I35" s="2"/>
      <c r="J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x14ac:dyDescent="0.25">
      <c r="A36" s="8" t="s">
        <v>25</v>
      </c>
      <c r="B36" s="12"/>
      <c r="C36" s="13"/>
      <c r="E36" s="2"/>
      <c r="F36" s="2"/>
      <c r="G36" s="2"/>
      <c r="H36" s="2"/>
      <c r="I36" s="2"/>
      <c r="J36" s="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25">
      <c r="A37" s="10" t="s">
        <v>21</v>
      </c>
      <c r="B37" s="12">
        <v>38</v>
      </c>
      <c r="C37" s="13">
        <f>(B37/340)*100</f>
        <v>11.176470588235295</v>
      </c>
      <c r="E37" s="2"/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25">
      <c r="A38" s="10" t="s">
        <v>22</v>
      </c>
      <c r="B38" s="12">
        <v>22</v>
      </c>
      <c r="C38" s="13">
        <f t="shared" ref="C38:C53" si="2">(B38/340)*100</f>
        <v>6.4705882352941186</v>
      </c>
      <c r="E38" s="2"/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5">
      <c r="A39" s="10" t="s">
        <v>44</v>
      </c>
      <c r="B39" s="12">
        <v>13</v>
      </c>
      <c r="C39" s="13">
        <f t="shared" si="2"/>
        <v>3.8235294117647061</v>
      </c>
      <c r="E39" s="2"/>
      <c r="F39" s="2"/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x14ac:dyDescent="0.25">
      <c r="A40" s="10" t="s">
        <v>23</v>
      </c>
      <c r="B40" s="12">
        <v>2</v>
      </c>
      <c r="C40" s="13">
        <f t="shared" si="2"/>
        <v>0.58823529411764708</v>
      </c>
      <c r="E40" s="2"/>
      <c r="F40" s="2"/>
      <c r="G40" s="2"/>
      <c r="H40" s="2"/>
      <c r="I40" s="2"/>
      <c r="J40" s="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x14ac:dyDescent="0.25">
      <c r="A41" s="10" t="s">
        <v>24</v>
      </c>
      <c r="B41" s="12">
        <v>21</v>
      </c>
      <c r="C41" s="13">
        <f t="shared" si="2"/>
        <v>6.1764705882352944</v>
      </c>
      <c r="E41" s="2"/>
      <c r="F41" s="2"/>
      <c r="G41" s="2"/>
      <c r="H41" s="2"/>
      <c r="I41" s="2"/>
      <c r="J41" s="4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x14ac:dyDescent="0.25">
      <c r="A42" s="10" t="s">
        <v>46</v>
      </c>
      <c r="B42" s="12">
        <v>6</v>
      </c>
      <c r="C42" s="13">
        <f t="shared" si="2"/>
        <v>1.7647058823529411</v>
      </c>
      <c r="E42" s="2"/>
      <c r="F42" s="2"/>
      <c r="G42" s="2"/>
      <c r="H42" s="2"/>
      <c r="I42" s="2"/>
      <c r="J42" s="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x14ac:dyDescent="0.25">
      <c r="A43" s="10" t="s">
        <v>42</v>
      </c>
      <c r="B43" s="12">
        <v>4</v>
      </c>
      <c r="C43" s="13">
        <f t="shared" si="2"/>
        <v>1.1764705882352942</v>
      </c>
      <c r="E43" s="2"/>
      <c r="F43" s="2"/>
      <c r="G43" s="2"/>
      <c r="H43" s="2"/>
      <c r="I43" s="2"/>
      <c r="J43" s="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x14ac:dyDescent="0.25">
      <c r="A44" s="8" t="s">
        <v>26</v>
      </c>
      <c r="B44" s="14"/>
      <c r="C44" s="13"/>
      <c r="E44" s="2"/>
      <c r="F44" s="2"/>
      <c r="G44" s="2"/>
      <c r="H44" s="2"/>
      <c r="I44" s="2"/>
      <c r="J44" s="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x14ac:dyDescent="0.25">
      <c r="A45" s="10" t="s">
        <v>53</v>
      </c>
      <c r="B45" s="12">
        <v>24</v>
      </c>
      <c r="C45" s="13">
        <f t="shared" si="2"/>
        <v>7.0588235294117645</v>
      </c>
      <c r="E45" s="2"/>
      <c r="F45" s="2"/>
      <c r="G45" s="2"/>
      <c r="H45" s="2"/>
      <c r="I45" s="2"/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x14ac:dyDescent="0.25">
      <c r="A46" s="10" t="s">
        <v>35</v>
      </c>
      <c r="B46" s="12">
        <v>32</v>
      </c>
      <c r="C46" s="13">
        <f t="shared" si="2"/>
        <v>9.4117647058823533</v>
      </c>
      <c r="E46" s="2"/>
      <c r="F46" s="2"/>
      <c r="G46" s="2"/>
      <c r="H46" s="2"/>
      <c r="I46" s="2"/>
      <c r="J46" s="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x14ac:dyDescent="0.25">
      <c r="A47" s="10" t="s">
        <v>43</v>
      </c>
      <c r="B47" s="12">
        <v>21</v>
      </c>
      <c r="C47" s="13">
        <f t="shared" si="2"/>
        <v>6.1764705882352944</v>
      </c>
      <c r="E47" s="2"/>
      <c r="F47" s="2"/>
      <c r="G47" s="2"/>
      <c r="H47" s="2"/>
      <c r="I47" s="2"/>
      <c r="J47" s="4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x14ac:dyDescent="0.25">
      <c r="A48" s="10" t="s">
        <v>47</v>
      </c>
      <c r="B48" s="12">
        <v>3</v>
      </c>
      <c r="C48" s="13">
        <f t="shared" si="2"/>
        <v>0.88235294117647056</v>
      </c>
      <c r="E48" s="2"/>
      <c r="F48" s="2"/>
      <c r="G48" s="2"/>
      <c r="H48" s="2"/>
      <c r="I48" s="2"/>
      <c r="J48" s="4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x14ac:dyDescent="0.25">
      <c r="A49" s="10" t="s">
        <v>52</v>
      </c>
      <c r="B49" s="12">
        <v>2</v>
      </c>
      <c r="C49" s="13">
        <f t="shared" si="2"/>
        <v>0.58823529411764708</v>
      </c>
      <c r="E49" s="2"/>
      <c r="F49" s="2"/>
      <c r="G49" s="2"/>
      <c r="H49" s="2"/>
      <c r="I49" s="2"/>
      <c r="J49" s="4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x14ac:dyDescent="0.25">
      <c r="A50" s="10" t="s">
        <v>27</v>
      </c>
      <c r="B50" s="12">
        <v>81</v>
      </c>
      <c r="C50" s="13">
        <f t="shared" si="2"/>
        <v>23.823529411764703</v>
      </c>
      <c r="E50" s="2"/>
      <c r="F50" s="2"/>
      <c r="G50" s="2"/>
      <c r="H50" s="2"/>
      <c r="I50" s="2"/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x14ac:dyDescent="0.25">
      <c r="A51" s="10" t="s">
        <v>54</v>
      </c>
      <c r="B51" s="12">
        <v>2</v>
      </c>
      <c r="C51" s="13">
        <f t="shared" si="2"/>
        <v>0.58823529411764708</v>
      </c>
      <c r="E51" s="2"/>
      <c r="F51" s="2"/>
      <c r="G51" s="2"/>
      <c r="H51" s="2"/>
      <c r="I51" s="2"/>
      <c r="J51" s="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x14ac:dyDescent="0.25">
      <c r="A52" s="8" t="s">
        <v>28</v>
      </c>
      <c r="B52" s="12">
        <v>54</v>
      </c>
      <c r="C52" s="13">
        <f t="shared" si="2"/>
        <v>15.882352941176469</v>
      </c>
      <c r="E52" s="2"/>
      <c r="F52" s="2"/>
      <c r="G52" s="2"/>
      <c r="H52" s="2"/>
      <c r="I52" s="2"/>
      <c r="J52" s="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x14ac:dyDescent="0.25">
      <c r="A53" s="8" t="s">
        <v>42</v>
      </c>
      <c r="B53" s="12">
        <v>15</v>
      </c>
      <c r="C53" s="13">
        <f t="shared" si="2"/>
        <v>4.4117647058823533</v>
      </c>
      <c r="E53" s="2"/>
      <c r="F53" s="2"/>
      <c r="G53" s="2"/>
      <c r="H53" s="2"/>
      <c r="I53" s="2"/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x14ac:dyDescent="0.25">
      <c r="A54" s="7" t="s">
        <v>13</v>
      </c>
      <c r="B54" s="12">
        <v>21</v>
      </c>
      <c r="C54" s="13">
        <f>(B54/442)*100</f>
        <v>4.751131221719457</v>
      </c>
      <c r="E54" s="2"/>
      <c r="F54" s="2"/>
      <c r="G54" s="2"/>
      <c r="H54" s="2"/>
      <c r="I54" s="2"/>
      <c r="J54" s="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5.75" thickBot="1" x14ac:dyDescent="0.3">
      <c r="A55" s="11" t="s">
        <v>10</v>
      </c>
      <c r="B55" s="15">
        <v>81</v>
      </c>
      <c r="C55" s="16">
        <f>(B55/442)*100</f>
        <v>18.325791855203619</v>
      </c>
      <c r="E55" s="2"/>
      <c r="F55" s="2"/>
      <c r="G55" s="2"/>
      <c r="H55" s="2"/>
      <c r="I55" s="2"/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x14ac:dyDescent="0.25">
      <c r="A56" s="18" t="s">
        <v>20</v>
      </c>
      <c r="B56" s="12"/>
      <c r="C56" s="1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x14ac:dyDescent="0.25">
      <c r="A57" s="7" t="s">
        <v>29</v>
      </c>
      <c r="B57" s="12">
        <v>199</v>
      </c>
      <c r="C57" s="13">
        <f>(B57/442)*100</f>
        <v>45.022624434389144</v>
      </c>
      <c r="E57" s="2"/>
      <c r="F57" s="2"/>
      <c r="G57" s="2"/>
      <c r="H57" s="2"/>
      <c r="I57" s="2"/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x14ac:dyDescent="0.25">
      <c r="A58" s="7" t="s">
        <v>30</v>
      </c>
      <c r="B58" s="12">
        <v>94</v>
      </c>
      <c r="C58" s="13">
        <f t="shared" ref="C58:C63" si="3">(B58/442)*100</f>
        <v>21.266968325791854</v>
      </c>
      <c r="E58" s="2"/>
      <c r="F58" s="2"/>
      <c r="G58" s="2"/>
      <c r="H58" s="2"/>
      <c r="I58" s="2"/>
      <c r="J58" s="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x14ac:dyDescent="0.25">
      <c r="A59" s="7" t="s">
        <v>32</v>
      </c>
      <c r="B59" s="12">
        <v>50</v>
      </c>
      <c r="C59" s="13">
        <f t="shared" si="3"/>
        <v>11.312217194570136</v>
      </c>
      <c r="E59" s="2"/>
      <c r="F59" s="2"/>
      <c r="G59" s="2"/>
      <c r="H59" s="2"/>
      <c r="I59" s="2"/>
      <c r="J59" s="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x14ac:dyDescent="0.25">
      <c r="A60" s="7" t="s">
        <v>31</v>
      </c>
      <c r="B60" s="12">
        <v>12</v>
      </c>
      <c r="C60" s="13">
        <f t="shared" si="3"/>
        <v>2.7149321266968327</v>
      </c>
      <c r="E60" s="2"/>
      <c r="F60" s="2"/>
      <c r="G60" s="2"/>
      <c r="H60" s="2"/>
      <c r="I60" s="2"/>
      <c r="J60" s="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x14ac:dyDescent="0.25">
      <c r="A61" s="7" t="s">
        <v>33</v>
      </c>
      <c r="B61" s="12">
        <v>48</v>
      </c>
      <c r="C61" s="13">
        <f t="shared" si="3"/>
        <v>10.859728506787331</v>
      </c>
      <c r="E61" s="2"/>
      <c r="F61" s="2"/>
      <c r="G61" s="2"/>
      <c r="H61" s="2"/>
      <c r="I61" s="2"/>
      <c r="J61" s="4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x14ac:dyDescent="0.25">
      <c r="A62" s="7" t="s">
        <v>34</v>
      </c>
      <c r="B62" s="12">
        <v>18</v>
      </c>
      <c r="C62" s="13">
        <f t="shared" si="3"/>
        <v>4.0723981900452486</v>
      </c>
      <c r="E62" s="2"/>
      <c r="F62" s="2"/>
      <c r="G62" s="2"/>
      <c r="H62" s="2"/>
      <c r="I62" s="2"/>
      <c r="J62" s="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5.75" thickBot="1" x14ac:dyDescent="0.3">
      <c r="A63" s="11" t="s">
        <v>10</v>
      </c>
      <c r="B63" s="15">
        <v>21</v>
      </c>
      <c r="C63" s="16">
        <f t="shared" si="3"/>
        <v>4.751131221719457</v>
      </c>
      <c r="E63" s="2"/>
      <c r="F63" s="2"/>
      <c r="G63" s="2"/>
      <c r="H63" s="2"/>
      <c r="I63" s="2"/>
      <c r="J63" s="4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x14ac:dyDescent="0.25">
      <c r="A64" s="3"/>
      <c r="B64" s="2"/>
      <c r="C64" s="4"/>
      <c r="E64" s="2"/>
      <c r="F64" s="2"/>
      <c r="G64" s="2"/>
      <c r="H64" s="2"/>
      <c r="I64" s="2"/>
      <c r="J64" s="4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30" x14ac:dyDescent="0.25">
      <c r="A65" s="5" t="s">
        <v>45</v>
      </c>
      <c r="B65" s="2"/>
      <c r="C65" s="4"/>
      <c r="E65" s="2"/>
      <c r="F65" s="2"/>
      <c r="G65" s="2"/>
      <c r="H65" s="2"/>
      <c r="I65" s="2"/>
      <c r="J65" s="4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x14ac:dyDescent="0.25">
      <c r="A66" s="2" t="s">
        <v>48</v>
      </c>
      <c r="B66" s="2"/>
      <c r="C66" s="4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30" x14ac:dyDescent="0.25">
      <c r="A67" s="6" t="s">
        <v>49</v>
      </c>
      <c r="B67" s="2"/>
      <c r="C67" s="4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x14ac:dyDescent="0.25">
      <c r="A68" s="2"/>
      <c r="B68" s="2"/>
      <c r="C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x14ac:dyDescent="0.25">
      <c r="A69" s="2"/>
      <c r="B69" s="2"/>
      <c r="C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x14ac:dyDescent="0.25">
      <c r="A70" s="2"/>
      <c r="B70" s="2"/>
      <c r="C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x14ac:dyDescent="0.25">
      <c r="A71" s="2"/>
      <c r="B71" s="2"/>
      <c r="C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x14ac:dyDescent="0.25">
      <c r="A72" s="2"/>
      <c r="B72" s="2"/>
      <c r="C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x14ac:dyDescent="0.25">
      <c r="A73" s="2"/>
      <c r="B73" s="2"/>
      <c r="C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x14ac:dyDescent="0.25">
      <c r="A74" s="2"/>
      <c r="B74" s="2"/>
      <c r="C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x14ac:dyDescent="0.25">
      <c r="A75" s="2"/>
      <c r="B75" s="2"/>
      <c r="C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x14ac:dyDescent="0.25">
      <c r="A76" s="2"/>
      <c r="B76" s="2"/>
      <c r="C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x14ac:dyDescent="0.25">
      <c r="A77" s="2"/>
      <c r="B77" s="2"/>
      <c r="C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x14ac:dyDescent="0.25">
      <c r="A78" s="2"/>
      <c r="B78" s="2"/>
      <c r="C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x14ac:dyDescent="0.25">
      <c r="A79" s="2"/>
      <c r="B79" s="2"/>
      <c r="C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x14ac:dyDescent="0.25">
      <c r="A80" s="2"/>
      <c r="B80" s="2"/>
      <c r="C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x14ac:dyDescent="0.25">
      <c r="A81" s="2"/>
      <c r="B81" s="2"/>
      <c r="C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x14ac:dyDescent="0.25">
      <c r="A82" s="2"/>
      <c r="B82" s="2"/>
      <c r="C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x14ac:dyDescent="0.25">
      <c r="A83" s="2"/>
      <c r="B83" s="2"/>
      <c r="C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x14ac:dyDescent="0.25">
      <c r="A84" s="2"/>
      <c r="B84" s="2"/>
      <c r="C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x14ac:dyDescent="0.25">
      <c r="A85" s="2"/>
      <c r="B85" s="2"/>
      <c r="C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x14ac:dyDescent="0.25">
      <c r="A86" s="2"/>
      <c r="B86" s="2"/>
      <c r="C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x14ac:dyDescent="0.25">
      <c r="A87" s="2"/>
      <c r="B87" s="2"/>
      <c r="C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x14ac:dyDescent="0.25">
      <c r="A88" s="2"/>
      <c r="B88" s="2"/>
      <c r="C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x14ac:dyDescent="0.25">
      <c r="A89" s="2"/>
      <c r="B89" s="2"/>
      <c r="C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x14ac:dyDescent="0.25">
      <c r="A90" s="2"/>
      <c r="B90" s="2"/>
      <c r="C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x14ac:dyDescent="0.25">
      <c r="A91" s="2"/>
      <c r="B91" s="2"/>
      <c r="C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x14ac:dyDescent="0.25">
      <c r="A92" s="2"/>
      <c r="B92" s="2"/>
      <c r="C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x14ac:dyDescent="0.25">
      <c r="A93" s="2"/>
      <c r="B93" s="2"/>
      <c r="C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x14ac:dyDescent="0.25">
      <c r="A94" s="2"/>
      <c r="B94" s="2"/>
      <c r="C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x14ac:dyDescent="0.25">
      <c r="A95" s="2"/>
      <c r="B95" s="2"/>
      <c r="C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x14ac:dyDescent="0.25">
      <c r="A96" s="2"/>
      <c r="B96" s="2"/>
      <c r="C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x14ac:dyDescent="0.25">
      <c r="A97" s="2"/>
      <c r="B97" s="2"/>
      <c r="C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x14ac:dyDescent="0.25">
      <c r="A98" s="2"/>
      <c r="B98" s="2"/>
      <c r="C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x14ac:dyDescent="0.25">
      <c r="A99" s="2"/>
      <c r="B99" s="2"/>
      <c r="C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x14ac:dyDescent="0.25">
      <c r="A100" s="2"/>
      <c r="B100" s="2"/>
      <c r="C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x14ac:dyDescent="0.25">
      <c r="A101" s="2"/>
      <c r="B101" s="2"/>
      <c r="C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x14ac:dyDescent="0.25">
      <c r="A102" s="2"/>
      <c r="B102" s="2"/>
      <c r="C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x14ac:dyDescent="0.25">
      <c r="A103" s="2"/>
      <c r="B103" s="2"/>
      <c r="C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x14ac:dyDescent="0.25">
      <c r="A104" s="2"/>
      <c r="B104" s="2"/>
      <c r="C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x14ac:dyDescent="0.25">
      <c r="A105" s="2"/>
      <c r="B105" s="2"/>
      <c r="C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x14ac:dyDescent="0.25">
      <c r="A106" s="2"/>
      <c r="B106" s="2"/>
      <c r="C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x14ac:dyDescent="0.25">
      <c r="A107" s="2"/>
      <c r="B107" s="2"/>
      <c r="C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x14ac:dyDescent="0.25">
      <c r="A108" s="2"/>
      <c r="B108" s="2"/>
      <c r="C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x14ac:dyDescent="0.25">
      <c r="A109" s="2"/>
      <c r="B109" s="2"/>
      <c r="C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x14ac:dyDescent="0.25">
      <c r="A110" s="2"/>
      <c r="B110" s="2"/>
      <c r="C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x14ac:dyDescent="0.25">
      <c r="A111" s="2"/>
      <c r="B111" s="2"/>
      <c r="C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x14ac:dyDescent="0.25">
      <c r="A112" s="2"/>
      <c r="B112" s="2"/>
      <c r="C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x14ac:dyDescent="0.25">
      <c r="A113" s="2"/>
      <c r="B113" s="2"/>
      <c r="C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x14ac:dyDescent="0.25">
      <c r="A114" s="2"/>
      <c r="B114" s="2"/>
      <c r="C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x14ac:dyDescent="0.25">
      <c r="A115" s="2"/>
      <c r="B115" s="2"/>
      <c r="C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x14ac:dyDescent="0.25">
      <c r="A116" s="2"/>
      <c r="B116" s="2"/>
      <c r="C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x14ac:dyDescent="0.25">
      <c r="A117" s="2"/>
      <c r="B117" s="2"/>
      <c r="C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x14ac:dyDescent="0.25">
      <c r="A118" s="2"/>
      <c r="B118" s="2"/>
      <c r="C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x14ac:dyDescent="0.25">
      <c r="A119" s="2"/>
      <c r="B119" s="2"/>
      <c r="C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x14ac:dyDescent="0.25">
      <c r="A120" s="2"/>
      <c r="B120" s="2"/>
      <c r="C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x14ac:dyDescent="0.25">
      <c r="A121" s="2"/>
      <c r="B121" s="2"/>
      <c r="C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x14ac:dyDescent="0.25">
      <c r="A122" s="2"/>
      <c r="B122" s="2"/>
      <c r="C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x14ac:dyDescent="0.25">
      <c r="A123" s="2"/>
      <c r="B123" s="2"/>
      <c r="C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x14ac:dyDescent="0.25">
      <c r="A124" s="2"/>
      <c r="B124" s="2"/>
      <c r="C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x14ac:dyDescent="0.25">
      <c r="A125" s="2"/>
      <c r="B125" s="2"/>
      <c r="C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x14ac:dyDescent="0.25">
      <c r="A126" s="2"/>
      <c r="B126" s="2"/>
      <c r="C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x14ac:dyDescent="0.25">
      <c r="A127" s="2"/>
      <c r="B127" s="2"/>
      <c r="C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x14ac:dyDescent="0.25">
      <c r="A128" s="2"/>
      <c r="B128" s="2"/>
      <c r="C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x14ac:dyDescent="0.25">
      <c r="A129" s="2"/>
      <c r="B129" s="2"/>
      <c r="C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x14ac:dyDescent="0.25">
      <c r="A130" s="2"/>
      <c r="B130" s="2"/>
      <c r="C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x14ac:dyDescent="0.25">
      <c r="A131" s="2"/>
      <c r="B131" s="2"/>
      <c r="C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x14ac:dyDescent="0.25">
      <c r="A132" s="2"/>
      <c r="B132" s="2"/>
      <c r="C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x14ac:dyDescent="0.25">
      <c r="A133" s="2"/>
      <c r="B133" s="2"/>
      <c r="C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x14ac:dyDescent="0.25">
      <c r="A134" s="2"/>
      <c r="B134" s="2"/>
      <c r="C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x14ac:dyDescent="0.25">
      <c r="A135" s="2"/>
      <c r="B135" s="2"/>
      <c r="C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x14ac:dyDescent="0.25">
      <c r="A136" s="2"/>
      <c r="B136" s="2"/>
      <c r="C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x14ac:dyDescent="0.25">
      <c r="A137" s="2"/>
      <c r="B137" s="2"/>
      <c r="C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x14ac:dyDescent="0.25">
      <c r="A138" s="2"/>
      <c r="B138" s="2"/>
      <c r="C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x14ac:dyDescent="0.25">
      <c r="A139" s="2"/>
      <c r="B139" s="2"/>
      <c r="C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x14ac:dyDescent="0.25">
      <c r="A140" s="2"/>
      <c r="B140" s="2"/>
      <c r="C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x14ac:dyDescent="0.25">
      <c r="A141" s="2"/>
      <c r="B141" s="2"/>
      <c r="C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x14ac:dyDescent="0.25">
      <c r="A142" s="2"/>
      <c r="B142" s="2"/>
      <c r="C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x14ac:dyDescent="0.25">
      <c r="A143" s="2"/>
      <c r="B143" s="2"/>
      <c r="C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x14ac:dyDescent="0.25">
      <c r="A144" s="2"/>
      <c r="B144" s="2"/>
      <c r="C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5:30" x14ac:dyDescent="0.25"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 Angus</dc:creator>
  <cp:lastModifiedBy>L. Angus</cp:lastModifiedBy>
  <dcterms:created xsi:type="dcterms:W3CDTF">2018-07-29T08:38:34Z</dcterms:created>
  <dcterms:modified xsi:type="dcterms:W3CDTF">2019-08-01T11:28:29Z</dcterms:modified>
</cp:coreProperties>
</file>