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lh14833_bristol_ac_uk/Documents/MyFiles-Migrated/Postdoc/Within-Families GWAS/Latest/"/>
    </mc:Choice>
  </mc:AlternateContent>
  <xr:revisionPtr revIDLastSave="59" documentId="13_ncr:1_{B9593604-3A9C-4417-96A8-32D6E2E7E7DA}" xr6:coauthVersionLast="47" xr6:coauthVersionMax="47" xr10:uidLastSave="{7DD3D790-4A52-45BD-8573-2CFB83121097}"/>
  <bookViews>
    <workbookView xWindow="-22245" yWindow="1830" windowWidth="21600" windowHeight="11385" xr2:uid="{26BCB255-49A0-4397-87D4-3DF9065F96E4}"/>
  </bookViews>
  <sheets>
    <sheet name="ST1 - Participating Cohorts" sheetId="1" r:id="rId1"/>
    <sheet name="ST2 - Meta-analysis sample size" sheetId="2" r:id="rId2"/>
    <sheet name="ST3 - Shrinkage" sheetId="3" r:id="rId3"/>
    <sheet name="ST4 - Shrinkage &amp; h2" sheetId="17" r:id="rId4"/>
    <sheet name="ST5 - LDSC SNP h2" sheetId="4" r:id="rId5"/>
    <sheet name="ST6 - SumHer SNP h2" sheetId="18" r:id="rId6"/>
    <sheet name="ST7 - LDSC rg" sheetId="5" r:id="rId7"/>
    <sheet name="ST8 - Polygenic adaption LDSC " sheetId="6" r:id="rId8"/>
    <sheet name="ST9 - Weighted scores" sheetId="7" r:id="rId9"/>
    <sheet name="ST10 - SUR shrinkage" sheetId="8" r:id="rId10"/>
    <sheet name="ST11 - LDSC confounding" sheetId="9" r:id="rId11"/>
    <sheet name="ST12 - LDSC ratio height" sheetId="10" r:id="rId12"/>
    <sheet name="ST13 - LDSC ratio UKB" sheetId="11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B20" i="2"/>
  <c r="B7" i="2"/>
  <c r="F27" i="1"/>
  <c r="B5" i="2"/>
  <c r="B6" i="2"/>
  <c r="B9" i="2"/>
  <c r="B10" i="2"/>
  <c r="B11" i="2"/>
  <c r="B25" i="2"/>
  <c r="B23" i="2"/>
  <c r="B22" i="2"/>
  <c r="D25" i="1"/>
  <c r="D6" i="1"/>
  <c r="D7" i="1"/>
  <c r="D8" i="1"/>
  <c r="D9" i="1"/>
  <c r="D10" i="1"/>
  <c r="D11" i="1"/>
  <c r="D12" i="1"/>
  <c r="D13" i="1"/>
  <c r="D16" i="1"/>
  <c r="D18" i="1"/>
  <c r="D20" i="1"/>
  <c r="D24" i="1"/>
  <c r="D23" i="1"/>
  <c r="H27" i="1"/>
  <c r="E27" i="1"/>
  <c r="G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D27" i="1" l="1"/>
</calcChain>
</file>

<file path=xl/sharedStrings.xml><?xml version="1.0" encoding="utf-8"?>
<sst xmlns="http://schemas.openxmlformats.org/spreadsheetml/2006/main" count="641" uniqueCount="386">
  <si>
    <r>
      <t xml:space="preserve">ST1 </t>
    </r>
    <r>
      <rPr>
        <sz val="13"/>
        <color theme="1"/>
        <rFont val="Calibri"/>
        <family val="2"/>
        <scheme val="minor"/>
      </rPr>
      <t>Participating cohorts</t>
    </r>
  </si>
  <si>
    <t>Study</t>
  </si>
  <si>
    <t>Country</t>
  </si>
  <si>
    <t>Study design</t>
  </si>
  <si>
    <t>Number of individuals</t>
  </si>
  <si>
    <t>Number of sibships</t>
  </si>
  <si>
    <t>Height</t>
  </si>
  <si>
    <t>Body mass index (BMI)</t>
  </si>
  <si>
    <t>Waist-hip ratio (WHR)</t>
  </si>
  <si>
    <t>Education</t>
  </si>
  <si>
    <t>Systolic blood pressure (SBP)</t>
  </si>
  <si>
    <t>Cognition</t>
  </si>
  <si>
    <t>Ever smoking</t>
  </si>
  <si>
    <t>Smoking intensity</t>
  </si>
  <si>
    <t>Alcohol consumption</t>
  </si>
  <si>
    <t>Depressive symptoms</t>
  </si>
  <si>
    <t>Wellbeing</t>
  </si>
  <si>
    <t>Neuroticism</t>
  </si>
  <si>
    <t>Number of children</t>
  </si>
  <si>
    <t>Age at first birth</t>
  </si>
  <si>
    <t>C-reactive protein (CRP)</t>
  </si>
  <si>
    <t>HbA1C</t>
  </si>
  <si>
    <t>LDL-cholesterol</t>
  </si>
  <si>
    <t>HDL-cholesterol</t>
  </si>
  <si>
    <t>Triglycerides</t>
  </si>
  <si>
    <t>Lung function</t>
  </si>
  <si>
    <t>Age at menarche</t>
  </si>
  <si>
    <t>Age at menopause</t>
  </si>
  <si>
    <t>Estimated glomerular filtration rate (eGFR)</t>
  </si>
  <si>
    <t>Physical activity</t>
  </si>
  <si>
    <t>Australian Mammographic Density Twins (AMDTSS)</t>
  </si>
  <si>
    <t>Australia</t>
  </si>
  <si>
    <t>Twin and family study</t>
  </si>
  <si>
    <t>The Center on Antisocial Drug Dependence (CADD)</t>
  </si>
  <si>
    <t>USA</t>
  </si>
  <si>
    <t>Twin study</t>
  </si>
  <si>
    <t>China Kadoorie Biobank (CKB)</t>
  </si>
  <si>
    <t>China</t>
  </si>
  <si>
    <t>Population biobank</t>
  </si>
  <si>
    <t>Danish Twin Registry (DTR)</t>
  </si>
  <si>
    <t>Denmark</t>
  </si>
  <si>
    <t>Finnish Twin Cohort</t>
  </si>
  <si>
    <t>Finland</t>
  </si>
  <si>
    <t>DiscovEHR</t>
  </si>
  <si>
    <t>Generation Scotland (GS)</t>
  </si>
  <si>
    <t>UK - Scotland</t>
  </si>
  <si>
    <t>GENOA - African Americans</t>
  </si>
  <si>
    <t>Sibling hypertension cohort</t>
  </si>
  <si>
    <t>GENOA - European Americans</t>
  </si>
  <si>
    <t>HUNT</t>
  </si>
  <si>
    <t>Norway</t>
  </si>
  <si>
    <t>Minnesota Twins</t>
  </si>
  <si>
    <t>MoBa</t>
  </si>
  <si>
    <t>Parent-offspring trio study</t>
  </si>
  <si>
    <t>Netherlands</t>
  </si>
  <si>
    <t>ORCADES</t>
  </si>
  <si>
    <t>UK – Orkney</t>
  </si>
  <si>
    <t>Population isolate cohort</t>
  </si>
  <si>
    <t>QIMR Berghofer Medical Research Institute (QIMR)</t>
  </si>
  <si>
    <t>Swedish Twin Registry (STR) - Aging Sample I</t>
  </si>
  <si>
    <t>Sweden</t>
  </si>
  <si>
    <t>STR Aging Sample II - Psych (Subset 1)</t>
  </si>
  <si>
    <t>STR Aging Sample II - Psych (Subset 2)</t>
  </si>
  <si>
    <t>STR Young Adult Twins in Sweden Study (YATSS)</t>
  </si>
  <si>
    <t>TEDS</t>
  </si>
  <si>
    <t>UK</t>
  </si>
  <si>
    <t>TwinsUK</t>
  </si>
  <si>
    <t>UK Biobank</t>
  </si>
  <si>
    <t>Viking1</t>
  </si>
  <si>
    <t>UK - Shetland</t>
  </si>
  <si>
    <t>TOTAL</t>
  </si>
  <si>
    <r>
      <t xml:space="preserve">ST2 </t>
    </r>
    <r>
      <rPr>
        <sz val="13"/>
        <color theme="1"/>
        <rFont val="Calibri"/>
        <family val="2"/>
        <scheme val="minor"/>
      </rPr>
      <t>European meta-analysis and non-European sample sizes</t>
    </r>
  </si>
  <si>
    <t>Phenotype</t>
  </si>
  <si>
    <t>European meta-analysis</t>
  </si>
  <si>
    <t>Non-European samples*</t>
  </si>
  <si>
    <t>Total</t>
  </si>
  <si>
    <t>Educational attainment</t>
  </si>
  <si>
    <t xml:space="preserve">Ever smoking </t>
  </si>
  <si>
    <t>N/A</t>
  </si>
  <si>
    <t>Age at first birth (AFB)</t>
  </si>
  <si>
    <t xml:space="preserve">Physical activity </t>
  </si>
  <si>
    <t>Smoking intensity / cigarettes per day</t>
  </si>
  <si>
    <t>Lung function (FEV1/FEV1FVC)</t>
  </si>
  <si>
    <t>Subjective wellbeing</t>
  </si>
  <si>
    <t>HbA1c</t>
  </si>
  <si>
    <t>* China Kadoorie Biobank / GENOA African Americans</t>
  </si>
  <si>
    <r>
      <rPr>
        <b/>
        <sz val="14"/>
        <color theme="1"/>
        <rFont val="Calibri"/>
        <family val="2"/>
        <scheme val="minor"/>
      </rPr>
      <t>ST3</t>
    </r>
    <r>
      <rPr>
        <sz val="14"/>
        <color theme="1"/>
        <rFont val="Calibri"/>
        <family val="2"/>
        <scheme val="minor"/>
      </rPr>
      <t xml:space="preserve"> Within-sibship shrinkage estimates</t>
    </r>
  </si>
  <si>
    <t>Shrinkage % for GWS score (95% C.I.)</t>
  </si>
  <si>
    <t>Shrinkage % for liberal score (95% C.I.)</t>
  </si>
  <si>
    <t>10.1 (8.1, 12.1)</t>
  </si>
  <si>
    <t>10.1 (8.2, 12.1)</t>
  </si>
  <si>
    <t>-0.2 (-5.5, 5.0)</t>
  </si>
  <si>
    <t>0.8 (-4.1, 5.7)</t>
  </si>
  <si>
    <t>45.5 (39.5, 51.4)</t>
  </si>
  <si>
    <t>46.5 (41.2, 51.8)</t>
  </si>
  <si>
    <t>18.9 (4.9, 32.8)</t>
  </si>
  <si>
    <t>19.4 (9.2, 29.7)</t>
  </si>
  <si>
    <t>1.0 (-5.4, 7.4)</t>
  </si>
  <si>
    <t>0.1 (-6.0, 6.1)</t>
  </si>
  <si>
    <t>2.9 (-3.2, 9.0)</t>
  </si>
  <si>
    <t>3.6 (-2.3, 9.5)</t>
  </si>
  <si>
    <t>6.1 (-25.8, 38.0)</t>
  </si>
  <si>
    <t>-3.2 (-27.6, 21.3)</t>
  </si>
  <si>
    <t>-3.9 (-12.7, 4.9)</t>
  </si>
  <si>
    <t>-3.6 (-11.8, 4.7)</t>
  </si>
  <si>
    <t>44.5 (7.8, 81.2)</t>
  </si>
  <si>
    <t>52.4 (30.0, 74.9)</t>
  </si>
  <si>
    <t>40.7 (-41.2, 122.6)</t>
  </si>
  <si>
    <t>66.8 (3.7, 129.9)</t>
  </si>
  <si>
    <t>2.3 (-12.1, 16.6)</t>
  </si>
  <si>
    <t>5.3 (-8.2, 18.8)</t>
  </si>
  <si>
    <t>11.7 (-8.4, 31.8)</t>
  </si>
  <si>
    <t>21.6 (6.4, 36.8)</t>
  </si>
  <si>
    <t>21.1 (-23.7, 66.0)</t>
  </si>
  <si>
    <t>49.8 (17.5, 82.2)</t>
  </si>
  <si>
    <t>-0.2 (-17.2, 16.7)</t>
  </si>
  <si>
    <t>1.6 (-12.0, 15.2)</t>
  </si>
  <si>
    <t>29.5 (-47.9, 106.8)</t>
  </si>
  <si>
    <t>-6.1 (-71.3, 59.2)</t>
  </si>
  <si>
    <t>27.8 (5.0, 50.7)</t>
  </si>
  <si>
    <t>18.8 (-14.8, 52.4)</t>
  </si>
  <si>
    <t>-3.1 (-6.9, 0.7)</t>
  </si>
  <si>
    <t>-3.4 (-7.2, 0.4)</t>
  </si>
  <si>
    <t>0.1 (-3.1, 3.4)</t>
  </si>
  <si>
    <t>0.4 (-2.9, 3.6)</t>
  </si>
  <si>
    <t>4.2 (-0.4, 8.9)</t>
  </si>
  <si>
    <t>4.2 (-0.4, 8.8)</t>
  </si>
  <si>
    <t>-9.2 (-15.8, -2.6)</t>
  </si>
  <si>
    <t>-8.6 (-15.1, -2.1)</t>
  </si>
  <si>
    <t>0.1 (-4.5, 4.7)</t>
  </si>
  <si>
    <t>-0.0 (-4.5, 4.4)</t>
  </si>
  <si>
    <t>Forced expiratory volume (FEV1)</t>
  </si>
  <si>
    <t>-5.4 (-18.2, 7.4)</t>
  </si>
  <si>
    <t>2.1 (-8.6, 12.8)</t>
  </si>
  <si>
    <t>Forced expiratory volume /Forced vital capacity (FEV1FVC)</t>
  </si>
  <si>
    <t>-23.9 (-51.9, 4.0)</t>
  </si>
  <si>
    <t>-12.7 (-36.1, 10.7)</t>
  </si>
  <si>
    <t>-1.4 (-5.6, 2.9)</t>
  </si>
  <si>
    <t>-1.7 (-5.9, 2.5)</t>
  </si>
  <si>
    <t>-97.2 (-603.1, 408.7)</t>
  </si>
  <si>
    <t>9.0 (-69.3, 87.2)</t>
  </si>
  <si>
    <r>
      <rPr>
        <b/>
        <sz val="14"/>
        <color theme="1"/>
        <rFont val="Calibri"/>
        <family val="2"/>
        <scheme val="minor"/>
      </rPr>
      <t xml:space="preserve">ST4  </t>
    </r>
    <r>
      <rPr>
        <sz val="14"/>
        <color theme="1"/>
        <rFont val="Calibri"/>
        <family val="2"/>
        <scheme val="minor"/>
      </rPr>
      <t>Expected and observed attenuations in LDSC SNP h2 estimates</t>
    </r>
  </si>
  <si>
    <t>Expected attenuation % in LDSC SNP h2 (95% C.I.)</t>
  </si>
  <si>
    <t xml:space="preserve">Observed attenuation % in LDSC SNP h2 </t>
  </si>
  <si>
    <t>19% (16%, 23%)</t>
  </si>
  <si>
    <t>71% (65%, 77%)</t>
  </si>
  <si>
    <t>35% (18%, 51%)</t>
  </si>
  <si>
    <t>77% (51%, 94%)</t>
  </si>
  <si>
    <t>39% (12%, 60%)</t>
  </si>
  <si>
    <t>63% (10%, 93%)</t>
  </si>
  <si>
    <t>89% (7%, 100%]</t>
  </si>
  <si>
    <r>
      <rPr>
        <b/>
        <sz val="14"/>
        <color theme="1"/>
        <rFont val="Calibri"/>
        <family val="2"/>
        <scheme val="minor"/>
      </rPr>
      <t>ST5</t>
    </r>
    <r>
      <rPr>
        <sz val="14"/>
        <color theme="1"/>
        <rFont val="Calibri"/>
        <family val="2"/>
        <scheme val="minor"/>
      </rPr>
      <t xml:space="preserve"> Observed scale LDSC SNP h2 estimates</t>
    </r>
  </si>
  <si>
    <t>Population SNP h2 estimate (95% C.I.)</t>
  </si>
  <si>
    <t>Within-sibship SNP h2 estimate (95% C.I.)</t>
  </si>
  <si>
    <t>Heterogeneity P-value</t>
  </si>
  <si>
    <t>Notes</t>
  </si>
  <si>
    <t>0.41 (0.37, 0.45)</t>
  </si>
  <si>
    <t>0.34 (0.30, 0.38)</t>
  </si>
  <si>
    <t>0.21 (0.19, 0.23)</t>
  </si>
  <si>
    <t>0.20 (0.17, 0.23)</t>
  </si>
  <si>
    <t>0.13 (0.12, 0.15)</t>
  </si>
  <si>
    <t>0.04 (0.02, 0.05)</t>
  </si>
  <si>
    <t>&lt; 0.001</t>
  </si>
  <si>
    <t>0.10 (0.09, 0.11)</t>
  </si>
  <si>
    <t>0.07 (0.05, 0.10)</t>
  </si>
  <si>
    <t>0.11 (0.09, 0.13)</t>
  </si>
  <si>
    <t>0.11 (0.08, 0.14)</t>
  </si>
  <si>
    <t>0.09 (0.07, 0.10)</t>
  </si>
  <si>
    <t>0.09 (0.06, 0.12)</t>
  </si>
  <si>
    <t>0.02 (0.01, 0.04)</t>
  </si>
  <si>
    <t>0.05 (0.02, 0.08)</t>
  </si>
  <si>
    <t>0.22 (0.17, 0.26)</t>
  </si>
  <si>
    <t>0.19 (0.11, 0.27)</t>
  </si>
  <si>
    <t>0.07 (0.04, 0.10)</t>
  </si>
  <si>
    <t>0.00 (-0.07, 0.07)</t>
  </si>
  <si>
    <t>0.03 (-0.01, 0.08)</t>
  </si>
  <si>
    <t>0.10 (0.02, 0.18)</t>
  </si>
  <si>
    <t>0.04 (-0.15, 0.22)</t>
  </si>
  <si>
    <t>0.24 (0.18, 0.30)</t>
  </si>
  <si>
    <t>0.14 (0.05, 0.22)</t>
  </si>
  <si>
    <t>0.05 (0.03, 0.08)</t>
  </si>
  <si>
    <t>0.04 (-0.01, 0.10)</t>
  </si>
  <si>
    <t>0.07 (0.06, 0.09)</t>
  </si>
  <si>
    <t>0.07 (0.03, 0.10)</t>
  </si>
  <si>
    <t>0.01 (-0.00, 0.02)</t>
  </si>
  <si>
    <t>-0.01 (-0.04, 0.03)</t>
  </si>
  <si>
    <t>0.05 (0.01, 0.10)</t>
  </si>
  <si>
    <t>0.07 (-0.02, 0.16)</t>
  </si>
  <si>
    <t>0.12 (0.09, 0.16)</t>
  </si>
  <si>
    <t>0.13 (0.08, 0.17)</t>
  </si>
  <si>
    <t>0.19 (0.14, 0.23)</t>
  </si>
  <si>
    <t>0.21 (0.14, 0.28)</t>
  </si>
  <si>
    <t>0.16 (0.12, 0.21)</t>
  </si>
  <si>
    <t>0.18 (0.10, 0.25)</t>
  </si>
  <si>
    <t>0.06 (0.03, 0.10)</t>
  </si>
  <si>
    <t>0.10 (0.04, 0.15)</t>
  </si>
  <si>
    <t>0.17 (0.14, 0.20)</t>
  </si>
  <si>
    <t>0.15 (0.11, 0.20)</t>
  </si>
  <si>
    <t>0.08 (0.06, 0.11)</t>
  </si>
  <si>
    <t>0.12 (0.05, 0.20)</t>
  </si>
  <si>
    <t>-0.02 (-0.04, -0.01)</t>
  </si>
  <si>
    <t>0.04 (-0.01, 0.09)</t>
  </si>
  <si>
    <t>P est out of bounds</t>
  </si>
  <si>
    <t>0.17 (0.13, 0.20)</t>
  </si>
  <si>
    <t>0.05 (0.04, 0.07)</t>
  </si>
  <si>
    <t>0.04 (-0.00, 0.08)</t>
  </si>
  <si>
    <r>
      <rPr>
        <b/>
        <sz val="14"/>
        <color theme="1"/>
        <rFont val="Calibri"/>
        <family val="2"/>
        <scheme val="minor"/>
      </rPr>
      <t>ST6</t>
    </r>
    <r>
      <rPr>
        <sz val="14"/>
        <color theme="1"/>
        <rFont val="Calibri"/>
        <family val="2"/>
        <scheme val="minor"/>
      </rPr>
      <t xml:space="preserve"> Observed scale SumHer SNP h2 estimates</t>
    </r>
  </si>
  <si>
    <t>0.50 (0.48, 0.53)</t>
  </si>
  <si>
    <t>0.42 (0.39, 0.44)</t>
  </si>
  <si>
    <t>0.23 (0.21, 0.25)</t>
  </si>
  <si>
    <t>0.22 (0.19, 0.25)</t>
  </si>
  <si>
    <t>0.14 (0.12, 0.15)</t>
  </si>
  <si>
    <t>0.03 (0.01, 0.05)</t>
  </si>
  <si>
    <t>0.10 (0.09, 0.12)</t>
  </si>
  <si>
    <t>0.08 (0.05, 0.11)</t>
  </si>
  <si>
    <t>0.12 (0.11, 0.14)</t>
  </si>
  <si>
    <t>0.09 (0.07, 0.11)</t>
  </si>
  <si>
    <t>0.06 (0.02, 0.10)</t>
  </si>
  <si>
    <t>0.04 (0.00, 0.08)</t>
  </si>
  <si>
    <t>0.18 (0.13, 0.24)</t>
  </si>
  <si>
    <t>0.18 (0.07, 0.28)</t>
  </si>
  <si>
    <t>0.02 (-0.08, 0.12)</t>
  </si>
  <si>
    <t>0.01 (-0.04, 0.07)</t>
  </si>
  <si>
    <t>0.15 (0.05, 0.25)</t>
  </si>
  <si>
    <t>-0.05 (-0.31, 0.21)</t>
  </si>
  <si>
    <t>0.22 (0.16, 0.28)</t>
  </si>
  <si>
    <t>0.10 (-0.01, 0.21)</t>
  </si>
  <si>
    <t>0.04 (0.01, 0.07)</t>
  </si>
  <si>
    <t>0.04 (-0.03, 0.11)</t>
  </si>
  <si>
    <t>0.08 (0.06, 0.10)</t>
  </si>
  <si>
    <t>0.05 (0.01, 0.09)</t>
  </si>
  <si>
    <t>0.01 (-0.01, 0.03)</t>
  </si>
  <si>
    <t>-0.01 (-0.05, 0.04)</t>
  </si>
  <si>
    <t>0.07 (-0.06, 0.20)</t>
  </si>
  <si>
    <t>0.10 (0.07, 0.12)</t>
  </si>
  <si>
    <t>0.12 (0.08, 0.17)</t>
  </si>
  <si>
    <t>0.18 (0.16, 0.21)</t>
  </si>
  <si>
    <t>0.19 (0.15, 0.23)</t>
  </si>
  <si>
    <t>0.17 (0.15, 0.20)</t>
  </si>
  <si>
    <t>0.21 (0.17, 0.26)</t>
  </si>
  <si>
    <t>0.05 (0.03, 0.07)</t>
  </si>
  <si>
    <t>0.10 (0.04, 0.16)</t>
  </si>
  <si>
    <t>0.18 (0.16, 0.20)</t>
  </si>
  <si>
    <t>0.14 (0.10, 0.18)</t>
  </si>
  <si>
    <t>0.13 (0.04, 0.21)</t>
  </si>
  <si>
    <t>-0.03 (-0.05, -0.01)</t>
  </si>
  <si>
    <t>0.05 (-0.02, 0.12)</t>
  </si>
  <si>
    <t>0.19 (0.16, 0.22)</t>
  </si>
  <si>
    <t>0.22 (0.15, 0.29)</t>
  </si>
  <si>
    <r>
      <rPr>
        <b/>
        <sz val="14"/>
        <color theme="1"/>
        <rFont val="Calibri"/>
        <family val="2"/>
        <scheme val="minor"/>
      </rPr>
      <t>ST7</t>
    </r>
    <r>
      <rPr>
        <sz val="14"/>
        <color theme="1"/>
        <rFont val="Calibri"/>
        <family val="2"/>
        <scheme val="minor"/>
      </rPr>
      <t xml:space="preserve"> LDSC rg with educational attainment</t>
    </r>
  </si>
  <si>
    <t>Population rg estimate (95% C.I.)</t>
  </si>
  <si>
    <t>Within-sibship rg estimate (95% C.I.)</t>
  </si>
  <si>
    <t>Heterogeneity P-value*</t>
  </si>
  <si>
    <t>0.16 (0.11, 0.21)</t>
  </si>
  <si>
    <t>0.06 (-0.06, 0.19)</t>
  </si>
  <si>
    <t>-0.32 (-0.37, -0.26)</t>
  </si>
  <si>
    <t>-0.05 (-0.22, 0.12)</t>
  </si>
  <si>
    <t>-0.41 (-0.49, -0.34)</t>
  </si>
  <si>
    <t>-0.14 (-0.42, 0.14)</t>
  </si>
  <si>
    <t>-0.20 (-0.28, -0.12)</t>
  </si>
  <si>
    <t>-0.10 (-0.36, 0.16)</t>
  </si>
  <si>
    <t>-0.18 (-0.27, -0.09)</t>
  </si>
  <si>
    <t>-0.08 (-0.35, 0.18)</t>
  </si>
  <si>
    <t>0.01 (-0.15, 0.17)</t>
  </si>
  <si>
    <t>0.14 (-0.23, 0.52)</t>
  </si>
  <si>
    <t>-0.02 (-0.12, 0.07)</t>
  </si>
  <si>
    <t>0.05 (-0.26, 0.36)</t>
  </si>
  <si>
    <t>-0.20 (-0.35, -0.06)</t>
  </si>
  <si>
    <t>-0.40 (-0.99, 0.19)</t>
  </si>
  <si>
    <t>0.79 (0.69, 0.90)</t>
  </si>
  <si>
    <t>0.44 (0.06, 0.82)</t>
  </si>
  <si>
    <t>-0.07 (-0.23, 0.09)</t>
  </si>
  <si>
    <t>-0.24 (-0.86, 0.38)</t>
  </si>
  <si>
    <t>-0.13 (-0.24, -0.03)</t>
  </si>
  <si>
    <t>-0.13 (-0.51, 0.25)</t>
  </si>
  <si>
    <t>-0.22 (-0.43, -0.01)</t>
  </si>
  <si>
    <t>0.36 (-0.29, 1.01)</t>
  </si>
  <si>
    <t>-0.05 (-0.18, 0.09)</t>
  </si>
  <si>
    <t>0.09 (-0.26, 0.44)</t>
  </si>
  <si>
    <t>0.25 (0.17, 0.33)</t>
  </si>
  <si>
    <t>0.13 (-0.08, 0.34)</t>
  </si>
  <si>
    <t>-0.19 (-0.27, -0.11)</t>
  </si>
  <si>
    <t>-0.13 (-0.36, 0.10)</t>
  </si>
  <si>
    <t>-0.46 (-0.67, -0.25)</t>
  </si>
  <si>
    <t>-0.06 (-0.43, 0.30)</t>
  </si>
  <si>
    <t>0.23 (-0.01, 0.46)</t>
  </si>
  <si>
    <t>0.31 (0.18, 0.43)</t>
  </si>
  <si>
    <t>0.12 (-0.24, 0.47)</t>
  </si>
  <si>
    <t>-0.09 (-0.19, 0.01)</t>
  </si>
  <si>
    <t>-0.17 (-0.47, 0.14)</t>
  </si>
  <si>
    <t>0.13 (-0.00, 0.26)</t>
  </si>
  <si>
    <t>0.30 (-0.30, 0.91)</t>
  </si>
  <si>
    <t>* based on jackknife</t>
  </si>
  <si>
    <r>
      <t xml:space="preserve">ST8 </t>
    </r>
    <r>
      <rPr>
        <sz val="13"/>
        <color theme="1"/>
        <rFont val="Calibri"/>
        <family val="2"/>
        <scheme val="minor"/>
      </rPr>
      <t>Polygenic adaption on height using SDS</t>
    </r>
  </si>
  <si>
    <t>Model</t>
  </si>
  <si>
    <t xml:space="preserve">Spearman rank correlation </t>
  </si>
  <si>
    <r>
      <t>LDSC rg</t>
    </r>
    <r>
      <rPr>
        <b/>
        <vertAlign val="sub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(SE)</t>
    </r>
  </si>
  <si>
    <t>LDSC genetic covariance intercept (SE)</t>
  </si>
  <si>
    <t>(95% C.I.)</t>
  </si>
  <si>
    <t>Population</t>
  </si>
  <si>
    <t>0.022 (0.014, 0.031)</t>
  </si>
  <si>
    <t>0.10 (0.03)</t>
  </si>
  <si>
    <t>0.016 (0.007)</t>
  </si>
  <si>
    <t>Within-sibship</t>
  </si>
  <si>
    <t>0.012 (0.003, 0.020)</t>
  </si>
  <si>
    <t>0.09 (0.03)</t>
  </si>
  <si>
    <t>0.001 (0.006)</t>
  </si>
  <si>
    <r>
      <t xml:space="preserve">ST9 </t>
    </r>
    <r>
      <rPr>
        <sz val="13"/>
        <color theme="1"/>
        <rFont val="Calibri"/>
        <family val="2"/>
        <scheme val="minor"/>
      </rPr>
      <t>UK Biobank weighted scores in European meta-analysis GWAS data</t>
    </r>
  </si>
  <si>
    <t>S_(P,G) *</t>
  </si>
  <si>
    <t>S_(P,L)  **</t>
  </si>
  <si>
    <t>S_(W,G) *</t>
  </si>
  <si>
    <t>S_(W,L) **</t>
  </si>
  <si>
    <t xml:space="preserve"> (Z score)</t>
  </si>
  <si>
    <t>* Score including variants with P &lt; 5x10-8</t>
  </si>
  <si>
    <t>** Score including variants with P &lt; 1x10-5</t>
  </si>
  <si>
    <r>
      <t>ST10</t>
    </r>
    <r>
      <rPr>
        <sz val="13"/>
        <color theme="1"/>
        <rFont val="Calibri"/>
        <family val="2"/>
      </rPr>
      <t xml:space="preserve"> UK Biobank shrinkage estimates for height</t>
    </r>
  </si>
  <si>
    <t>No covariance modelled</t>
  </si>
  <si>
    <t>Covariance modelled using SUR</t>
  </si>
  <si>
    <t>Shrinkage estimate (SE)</t>
  </si>
  <si>
    <t>0.14 (0.022)</t>
  </si>
  <si>
    <t>0.14 (0.019)</t>
  </si>
  <si>
    <r>
      <t xml:space="preserve">ST11 </t>
    </r>
    <r>
      <rPr>
        <sz val="13"/>
        <color theme="1"/>
        <rFont val="Calibri"/>
        <family val="2"/>
        <scheme val="minor"/>
      </rPr>
      <t>LDSC estimates of confounding in population and within-sibship meta-analysis data</t>
    </r>
  </si>
  <si>
    <t>LDSC ratio (95% C.I.)</t>
  </si>
  <si>
    <t>Estimate of proportion of signal attributable to confounding</t>
  </si>
  <si>
    <t>0.23 (0.21, 0.26)</t>
  </si>
  <si>
    <t>0.10 (0.06, 0.14)</t>
  </si>
  <si>
    <t>0.09 (0.02, 0.16)</t>
  </si>
  <si>
    <t>0.35 (0.12, 0.57)</t>
  </si>
  <si>
    <t>0.35 (0.30, 0.40)</t>
  </si>
  <si>
    <t>0.14 (-0.05, 0.32)</t>
  </si>
  <si>
    <t>0.43 (0.39, 0.48)</t>
  </si>
  <si>
    <t>0.21 (0.09, 0.34)</t>
  </si>
  <si>
    <t>0.44 (0.38, 0.51)</t>
  </si>
  <si>
    <t>0.10 (-0.09, 0.30)</t>
  </si>
  <si>
    <t>0.74 (0.65, 0.84)</t>
  </si>
  <si>
    <t>-0.67 (-1.37, 0.03)</t>
  </si>
  <si>
    <t>0.42 (0.35, 0.49)</t>
  </si>
  <si>
    <t>0.33 (0.13, 0.54)</t>
  </si>
  <si>
    <t>0.57 (0.44, 0.71)</t>
  </si>
  <si>
    <t>0.95 (0.41, 1.48)</t>
  </si>
  <si>
    <t>0.38 (0.17, 0.58)</t>
  </si>
  <si>
    <t>0.51 (-0.01, 1.02)</t>
  </si>
  <si>
    <t>0.52 (0.24, 0.80)</t>
  </si>
  <si>
    <t>0.82 (0.15, 1.48)</t>
  </si>
  <si>
    <t>0.29 (0.19, 0.39)</t>
  </si>
  <si>
    <t>0.26 (-0.05, 0.56)</t>
  </si>
  <si>
    <t>0.68 (0.59, 0.77)</t>
  </si>
  <si>
    <t>0.21 (-0.49, 0.90)</t>
  </si>
  <si>
    <t>0.39 (0.31, 0.46)</t>
  </si>
  <si>
    <t>0.19 (-0.07, 0.46)</t>
  </si>
  <si>
    <t>0.66 (0.36, 0.96)</t>
  </si>
  <si>
    <t>1.31 (-0.05, 2.66)</t>
  </si>
  <si>
    <t>0.74 (0.61, 0.88)</t>
  </si>
  <si>
    <t>0.22 (-0.57, 1.01)</t>
  </si>
  <si>
    <t>0.56 (0.49, 0.62)</t>
  </si>
  <si>
    <t>0.28 (0.09, 0.46)</t>
  </si>
  <si>
    <t>0.40 (0.35, 0.45)</t>
  </si>
  <si>
    <t>0.16 (0.06, 0.26)</t>
  </si>
  <si>
    <t>0.06 (-0.11, 0.24)</t>
  </si>
  <si>
    <t>0.56 (0.46, 0.65)</t>
  </si>
  <si>
    <t>0.09 (-0.21, 0.39)</t>
  </si>
  <si>
    <t>0.36 (0.31, 0.41)</t>
  </si>
  <si>
    <t>0.15 (0.03, 0.27)</t>
  </si>
  <si>
    <t>0.35 (0.22, 0.47)</t>
  </si>
  <si>
    <t>0.11 (-0.25, 0.47)</t>
  </si>
  <si>
    <t>1.51 (1.24, 1.78)</t>
  </si>
  <si>
    <t>0.24 (-0.38, 0.86)</t>
  </si>
  <si>
    <t>0.31 (0.24, 0.38)</t>
  </si>
  <si>
    <t>0.01 (-0.20, 0.21)</t>
  </si>
  <si>
    <t>0.56 (0.45, 0.67)</t>
  </si>
  <si>
    <t>0.21 (-0.40, 0.82)</t>
  </si>
  <si>
    <r>
      <t xml:space="preserve">ST12 </t>
    </r>
    <r>
      <rPr>
        <sz val="13"/>
        <color theme="1"/>
        <rFont val="Calibri"/>
        <family val="2"/>
        <scheme val="minor"/>
      </rPr>
      <t>LDSC population model ratio estimates for height</t>
    </r>
  </si>
  <si>
    <t>Dataset</t>
  </si>
  <si>
    <t>Population model in Sibling Meta-analysis (population model)</t>
  </si>
  <si>
    <t>Population model in UK Biobank siblings</t>
  </si>
  <si>
    <t>Population model in HUNT siblings</t>
  </si>
  <si>
    <t>0.69 (0.65, 0.73)</t>
  </si>
  <si>
    <t>Netherlands Twin Registry (using FastGWA)</t>
  </si>
  <si>
    <t>0.17 (-0.01, 0.35)</t>
  </si>
  <si>
    <t>UK Biobank (Ben Neale Lab)</t>
  </si>
  <si>
    <r>
      <t xml:space="preserve">ST13 </t>
    </r>
    <r>
      <rPr>
        <sz val="13"/>
        <color theme="1"/>
        <rFont val="Calibri"/>
        <family val="2"/>
        <scheme val="minor"/>
      </rPr>
      <t>LDSC estimates of confounding in UK Biobank within-sibship GWAS</t>
    </r>
  </si>
  <si>
    <t>0.09 (-0.01, 0.19)</t>
  </si>
  <si>
    <t>0.00 (-0.19, 0.19)</t>
  </si>
  <si>
    <t>-0.35 (-1.16, 0.47)</t>
  </si>
  <si>
    <t>0.29 (0.00, 0.58)</t>
  </si>
  <si>
    <t>Netherlands Twin Register (NTR)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</si>
</sst>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3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0" xfId="0" applyFont="1"/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3" fontId="0" fillId="0" borderId="0" xfId="0" applyNumberFormat="1"/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3" fontId="2" fillId="0" borderId="0" xfId="0" applyNumberFormat="1" applyFont="1" applyAlignment="1">
      <alignment horizontal="right" vertical="center" wrapText="1"/>
    </xf>
    <xf numFmtId="0" fontId="0" fillId="0" borderId="0" xfId="0" quotePrefix="1"/>
    <xf numFmtId="3" fontId="0" fillId="0" borderId="0" xfId="0" applyNumberFormat="1" applyAlignment="1">
      <alignment horizontal="right"/>
    </xf>
    <xf numFmtId="9" fontId="0" fillId="0" borderId="0" xfId="0" applyNumberForma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8400-E6BB-45D5-81CF-D2CF64DB6CDD}">
  <dimension ref="A1:AK55"/>
  <sheetViews>
    <sheetView tabSelected="1" workbookViewId="0">
      <pane xSplit="1" ySplit="3" topLeftCell="B13" activePane="bottomRight" state="frozen"/>
      <selection pane="topRight"/>
      <selection pane="bottomLeft"/>
      <selection pane="bottomRight" activeCell="A15" sqref="A15"/>
    </sheetView>
  </sheetViews>
  <sheetFormatPr defaultRowHeight="15" x14ac:dyDescent="0.25"/>
  <cols>
    <col min="1" max="1" width="47.28515625" bestFit="1" customWidth="1"/>
    <col min="2" max="2" width="19.5703125" customWidth="1"/>
    <col min="3" max="3" width="15.85546875" customWidth="1"/>
    <col min="4" max="4" width="19" customWidth="1"/>
    <col min="5" max="5" width="18.5703125" customWidth="1"/>
    <col min="6" max="6" width="11.5703125" customWidth="1"/>
    <col min="7" max="7" width="21.5703125" bestFit="1" customWidth="1"/>
    <col min="8" max="8" width="20.85546875" bestFit="1" customWidth="1"/>
    <col min="9" max="9" width="9.7109375" bestFit="1" customWidth="1"/>
    <col min="10" max="10" width="27.140625" bestFit="1" customWidth="1"/>
    <col min="11" max="11" width="9.5703125" bestFit="1" customWidth="1"/>
    <col min="12" max="12" width="12.7109375" bestFit="1" customWidth="1"/>
    <col min="13" max="13" width="17" bestFit="1" customWidth="1"/>
    <col min="14" max="14" width="20" bestFit="1" customWidth="1"/>
    <col min="15" max="15" width="20.7109375" bestFit="1" customWidth="1"/>
    <col min="16" max="16" width="10.28515625" bestFit="1" customWidth="1"/>
    <col min="17" max="17" width="11.85546875" bestFit="1" customWidth="1"/>
    <col min="18" max="18" width="18.5703125" bestFit="1" customWidth="1"/>
    <col min="19" max="19" width="15.42578125" bestFit="1" customWidth="1"/>
    <col min="20" max="20" width="22.7109375" bestFit="1" customWidth="1"/>
    <col min="22" max="22" width="14.85546875" bestFit="1" customWidth="1"/>
    <col min="23" max="23" width="15.28515625" bestFit="1" customWidth="1"/>
    <col min="24" max="24" width="12.28515625" bestFit="1" customWidth="1"/>
    <col min="25" max="25" width="13.140625" bestFit="1" customWidth="1"/>
    <col min="26" max="26" width="16" bestFit="1" customWidth="1"/>
    <col min="27" max="27" width="17.7109375" bestFit="1" customWidth="1"/>
    <col min="28" max="28" width="39.85546875" bestFit="1" customWidth="1"/>
    <col min="29" max="29" width="15.140625" bestFit="1" customWidth="1"/>
  </cols>
  <sheetData>
    <row r="1" spans="1:37" ht="17.25" x14ac:dyDescent="0.25">
      <c r="A1" s="1" t="s">
        <v>0</v>
      </c>
    </row>
    <row r="3" spans="1:37" ht="30" x14ac:dyDescent="0.25">
      <c r="A3" s="29" t="s">
        <v>1</v>
      </c>
      <c r="B3" s="29" t="s">
        <v>2</v>
      </c>
      <c r="C3" s="29" t="s">
        <v>3</v>
      </c>
      <c r="D3" s="9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</row>
    <row r="4" spans="1:37" ht="30" x14ac:dyDescent="0.25">
      <c r="A4" s="11" t="s">
        <v>30</v>
      </c>
      <c r="B4" s="11" t="s">
        <v>31</v>
      </c>
      <c r="C4" s="11" t="s">
        <v>32</v>
      </c>
      <c r="D4" s="20">
        <v>1811</v>
      </c>
      <c r="E4" s="20">
        <v>685</v>
      </c>
      <c r="F4" s="15">
        <v>1811</v>
      </c>
      <c r="G4" s="15">
        <v>1811</v>
      </c>
      <c r="H4" s="15"/>
      <c r="I4" s="15">
        <v>1809</v>
      </c>
      <c r="J4" s="15"/>
      <c r="K4" s="15"/>
      <c r="L4" s="15">
        <v>1811</v>
      </c>
      <c r="M4" s="15">
        <v>503</v>
      </c>
      <c r="N4" s="15">
        <v>958</v>
      </c>
      <c r="O4" s="15"/>
      <c r="P4" s="15"/>
      <c r="Q4" s="15"/>
      <c r="R4" s="15">
        <v>1493</v>
      </c>
      <c r="S4" s="15">
        <v>1493</v>
      </c>
      <c r="T4" s="15"/>
      <c r="U4" s="15"/>
      <c r="V4" s="15"/>
      <c r="W4" s="15"/>
      <c r="X4" s="15"/>
      <c r="Y4" s="15"/>
      <c r="Z4" s="15">
        <v>1808</v>
      </c>
      <c r="AA4" s="15">
        <v>546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x14ac:dyDescent="0.25">
      <c r="A5" s="11" t="s">
        <v>33</v>
      </c>
      <c r="B5" s="11" t="s">
        <v>34</v>
      </c>
      <c r="C5" s="11" t="s">
        <v>35</v>
      </c>
      <c r="D5" s="20">
        <v>601</v>
      </c>
      <c r="E5" s="20">
        <v>290</v>
      </c>
      <c r="F5" s="15">
        <v>601</v>
      </c>
      <c r="G5" s="15">
        <v>596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30" x14ac:dyDescent="0.25">
      <c r="A6" s="11" t="s">
        <v>36</v>
      </c>
      <c r="B6" s="11" t="s">
        <v>37</v>
      </c>
      <c r="C6" s="11" t="s">
        <v>38</v>
      </c>
      <c r="D6" s="20">
        <f t="shared" ref="D6:D13" si="0">MAX(F6:AI6)</f>
        <v>13856</v>
      </c>
      <c r="E6" s="20">
        <v>6365</v>
      </c>
      <c r="F6" s="15">
        <v>13856</v>
      </c>
      <c r="G6" s="15">
        <v>13856</v>
      </c>
      <c r="H6" s="15"/>
      <c r="I6" s="15">
        <v>13856</v>
      </c>
      <c r="J6" s="15">
        <v>13856</v>
      </c>
      <c r="K6" s="15"/>
      <c r="L6" s="15">
        <v>13856</v>
      </c>
      <c r="M6" s="15">
        <v>3158</v>
      </c>
      <c r="N6" s="15">
        <v>13856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x14ac:dyDescent="0.25">
      <c r="A7" s="11" t="s">
        <v>39</v>
      </c>
      <c r="B7" s="11" t="s">
        <v>40</v>
      </c>
      <c r="C7" s="11" t="s">
        <v>35</v>
      </c>
      <c r="D7" s="20">
        <f t="shared" si="0"/>
        <v>1172</v>
      </c>
      <c r="E7" s="20">
        <v>586</v>
      </c>
      <c r="F7" s="15">
        <v>1170</v>
      </c>
      <c r="G7" s="15">
        <v>1164</v>
      </c>
      <c r="H7" s="15"/>
      <c r="I7" s="15">
        <v>1168</v>
      </c>
      <c r="J7" s="15"/>
      <c r="K7" s="15">
        <v>1158</v>
      </c>
      <c r="L7" s="15">
        <v>1172</v>
      </c>
      <c r="M7" s="15"/>
      <c r="N7" s="15">
        <v>1110</v>
      </c>
      <c r="O7" s="15">
        <v>1172</v>
      </c>
      <c r="P7" s="15">
        <v>1172</v>
      </c>
      <c r="Q7" s="15">
        <v>1168</v>
      </c>
      <c r="R7" s="15">
        <v>1124</v>
      </c>
      <c r="S7" s="15">
        <v>812</v>
      </c>
      <c r="T7" s="15"/>
      <c r="U7" s="15"/>
      <c r="V7" s="15"/>
      <c r="W7" s="15"/>
      <c r="X7" s="15"/>
      <c r="Y7" s="15"/>
      <c r="Z7" s="15"/>
      <c r="AA7" s="15"/>
      <c r="AB7" s="15"/>
      <c r="AC7" s="15">
        <v>900</v>
      </c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1" t="s">
        <v>41</v>
      </c>
      <c r="B8" s="11" t="s">
        <v>42</v>
      </c>
      <c r="C8" s="11" t="s">
        <v>35</v>
      </c>
      <c r="D8" s="20">
        <f t="shared" si="0"/>
        <v>8810</v>
      </c>
      <c r="E8" s="20">
        <v>4383</v>
      </c>
      <c r="F8" s="15">
        <v>8810</v>
      </c>
      <c r="G8" s="15">
        <v>8810</v>
      </c>
      <c r="H8" s="15">
        <v>628</v>
      </c>
      <c r="I8" s="15">
        <v>6702</v>
      </c>
      <c r="J8" s="15">
        <v>592</v>
      </c>
      <c r="K8" s="15">
        <v>788</v>
      </c>
      <c r="L8" s="15">
        <v>6296</v>
      </c>
      <c r="M8" s="15">
        <v>2522</v>
      </c>
      <c r="N8" s="15">
        <v>5212</v>
      </c>
      <c r="O8" s="15">
        <v>2874</v>
      </c>
      <c r="P8" s="15">
        <v>5724</v>
      </c>
      <c r="Q8" s="15">
        <v>4346</v>
      </c>
      <c r="R8" s="15">
        <v>3292</v>
      </c>
      <c r="S8" s="15">
        <v>2794</v>
      </c>
      <c r="T8" s="15"/>
      <c r="U8" s="15"/>
      <c r="V8" s="15">
        <v>904</v>
      </c>
      <c r="W8" s="15">
        <v>904</v>
      </c>
      <c r="X8" s="15">
        <v>902</v>
      </c>
      <c r="Y8" s="15"/>
      <c r="Z8" s="15"/>
      <c r="AA8" s="15"/>
      <c r="AB8" s="15"/>
      <c r="AC8" s="15">
        <v>6124</v>
      </c>
      <c r="AD8" s="15"/>
      <c r="AE8" s="15"/>
      <c r="AF8" s="15"/>
      <c r="AG8" s="15"/>
      <c r="AH8" s="15"/>
      <c r="AI8" s="15"/>
      <c r="AJ8" s="15"/>
      <c r="AK8" s="15"/>
    </row>
    <row r="9" spans="1:37" ht="30" x14ac:dyDescent="0.25">
      <c r="A9" s="11" t="s">
        <v>43</v>
      </c>
      <c r="B9" s="11" t="s">
        <v>34</v>
      </c>
      <c r="C9" s="11" t="s">
        <v>38</v>
      </c>
      <c r="D9" s="20">
        <f t="shared" si="0"/>
        <v>13816</v>
      </c>
      <c r="E9" s="20">
        <v>5179</v>
      </c>
      <c r="F9" s="15">
        <v>12056</v>
      </c>
      <c r="G9" s="15">
        <v>12056</v>
      </c>
      <c r="H9" s="15"/>
      <c r="I9" s="15"/>
      <c r="J9" s="15">
        <v>13816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 ht="30" x14ac:dyDescent="0.25">
      <c r="A10" s="11" t="s">
        <v>44</v>
      </c>
      <c r="B10" s="11" t="s">
        <v>45</v>
      </c>
      <c r="C10" s="11" t="s">
        <v>38</v>
      </c>
      <c r="D10" s="20">
        <f t="shared" si="0"/>
        <v>11608</v>
      </c>
      <c r="E10" s="20">
        <v>4529</v>
      </c>
      <c r="F10" s="15">
        <v>11594</v>
      </c>
      <c r="G10" s="15">
        <v>11562</v>
      </c>
      <c r="H10" s="15">
        <v>11432</v>
      </c>
      <c r="I10" s="15">
        <v>11158</v>
      </c>
      <c r="J10" s="15">
        <v>11608</v>
      </c>
      <c r="K10" s="15">
        <v>11352</v>
      </c>
      <c r="L10" s="15">
        <v>11289</v>
      </c>
      <c r="M10" s="15"/>
      <c r="N10" s="15"/>
      <c r="O10" s="15"/>
      <c r="P10" s="15"/>
      <c r="Q10" s="15">
        <v>11606</v>
      </c>
      <c r="R10" s="15"/>
      <c r="S10" s="15"/>
      <c r="T10" s="15">
        <v>6499</v>
      </c>
      <c r="U10" s="15"/>
      <c r="V10" s="15"/>
      <c r="W10" s="15">
        <v>11200</v>
      </c>
      <c r="X10" s="15"/>
      <c r="Y10" s="15">
        <v>2721</v>
      </c>
      <c r="Z10" s="15"/>
      <c r="AA10" s="15"/>
      <c r="AB10" s="15">
        <v>11240</v>
      </c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ht="45" x14ac:dyDescent="0.25">
      <c r="A11" s="11" t="s">
        <v>46</v>
      </c>
      <c r="B11" s="11" t="s">
        <v>34</v>
      </c>
      <c r="C11" s="11" t="s">
        <v>47</v>
      </c>
      <c r="D11" s="20">
        <f t="shared" si="0"/>
        <v>718</v>
      </c>
      <c r="E11" s="20">
        <v>359</v>
      </c>
      <c r="F11" s="15">
        <v>718</v>
      </c>
      <c r="G11" s="15">
        <v>718</v>
      </c>
      <c r="H11" s="15">
        <v>718</v>
      </c>
      <c r="I11" s="15">
        <v>718</v>
      </c>
      <c r="J11" s="15">
        <v>718</v>
      </c>
      <c r="K11" s="15"/>
      <c r="L11" s="15">
        <v>718</v>
      </c>
      <c r="M11" s="15"/>
      <c r="N11" s="15">
        <v>712</v>
      </c>
      <c r="O11" s="15"/>
      <c r="P11" s="15"/>
      <c r="Q11" s="15"/>
      <c r="R11" s="15"/>
      <c r="S11" s="15"/>
      <c r="T11" s="15"/>
      <c r="U11" s="15"/>
      <c r="V11" s="15">
        <v>716</v>
      </c>
      <c r="W11" s="15">
        <v>716</v>
      </c>
      <c r="X11" s="15">
        <v>716</v>
      </c>
      <c r="Y11" s="15"/>
      <c r="Z11" s="15"/>
      <c r="AA11" s="15"/>
      <c r="AB11" s="15">
        <v>718</v>
      </c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45" x14ac:dyDescent="0.25">
      <c r="A12" s="11" t="s">
        <v>48</v>
      </c>
      <c r="B12" s="11" t="s">
        <v>34</v>
      </c>
      <c r="C12" s="11" t="s">
        <v>47</v>
      </c>
      <c r="D12" s="20">
        <f t="shared" si="0"/>
        <v>978</v>
      </c>
      <c r="E12" s="20">
        <v>489</v>
      </c>
      <c r="F12" s="15">
        <v>976</v>
      </c>
      <c r="G12" s="15">
        <v>976</v>
      </c>
      <c r="H12" s="15">
        <v>972</v>
      </c>
      <c r="I12" s="15">
        <v>978</v>
      </c>
      <c r="J12" s="15">
        <v>978</v>
      </c>
      <c r="K12" s="15"/>
      <c r="L12" s="15">
        <v>978</v>
      </c>
      <c r="M12" s="15"/>
      <c r="N12" s="15">
        <v>954</v>
      </c>
      <c r="O12" s="15"/>
      <c r="P12" s="15"/>
      <c r="Q12" s="15"/>
      <c r="R12" s="15"/>
      <c r="S12" s="15"/>
      <c r="T12" s="15"/>
      <c r="U12" s="15"/>
      <c r="V12" s="15">
        <v>976</v>
      </c>
      <c r="W12" s="15">
        <v>976</v>
      </c>
      <c r="X12" s="15">
        <v>976</v>
      </c>
      <c r="Y12" s="15"/>
      <c r="Z12" s="15"/>
      <c r="AA12" s="15"/>
      <c r="AB12" s="15">
        <v>974</v>
      </c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ht="30" x14ac:dyDescent="0.25">
      <c r="A13" s="11" t="s">
        <v>49</v>
      </c>
      <c r="B13" s="11" t="s">
        <v>50</v>
      </c>
      <c r="C13" s="11" t="s">
        <v>38</v>
      </c>
      <c r="D13" s="20">
        <f t="shared" si="0"/>
        <v>38549</v>
      </c>
      <c r="E13" s="20">
        <v>15133</v>
      </c>
      <c r="F13" s="15">
        <v>38240</v>
      </c>
      <c r="G13" s="15">
        <v>30735</v>
      </c>
      <c r="H13" s="15">
        <v>38103</v>
      </c>
      <c r="I13" s="15">
        <v>32120</v>
      </c>
      <c r="J13" s="15">
        <v>38339</v>
      </c>
      <c r="K13" s="15"/>
      <c r="L13" s="15">
        <v>37603</v>
      </c>
      <c r="M13" s="15">
        <v>14150</v>
      </c>
      <c r="N13" s="15">
        <v>77</v>
      </c>
      <c r="O13" s="15">
        <v>31251</v>
      </c>
      <c r="P13" s="15">
        <v>37834</v>
      </c>
      <c r="Q13" s="15">
        <v>31251</v>
      </c>
      <c r="R13" s="15">
        <v>12690</v>
      </c>
      <c r="S13" s="15">
        <v>8897</v>
      </c>
      <c r="T13" s="15">
        <v>17263</v>
      </c>
      <c r="U13" s="15">
        <v>14784</v>
      </c>
      <c r="V13" s="15">
        <v>37522</v>
      </c>
      <c r="W13" s="15">
        <v>38396</v>
      </c>
      <c r="X13" s="15">
        <v>38549</v>
      </c>
      <c r="Y13" s="15">
        <v>3974</v>
      </c>
      <c r="Z13" s="15">
        <v>12853</v>
      </c>
      <c r="AA13" s="15">
        <v>5913</v>
      </c>
      <c r="AB13" s="15">
        <v>38549</v>
      </c>
      <c r="AC13" s="15">
        <v>24908</v>
      </c>
      <c r="AD13" s="15"/>
      <c r="AE13" s="15"/>
      <c r="AF13" s="15"/>
      <c r="AG13" s="15"/>
      <c r="AH13" s="15"/>
      <c r="AI13" s="15"/>
      <c r="AJ13" s="15"/>
      <c r="AK13" s="15"/>
    </row>
    <row r="14" spans="1:37" x14ac:dyDescent="0.25">
      <c r="A14" s="11" t="s">
        <v>51</v>
      </c>
      <c r="B14" s="11" t="s">
        <v>34</v>
      </c>
      <c r="C14" s="11" t="s">
        <v>35</v>
      </c>
      <c r="D14" s="20">
        <v>826</v>
      </c>
      <c r="E14" s="20">
        <v>413</v>
      </c>
      <c r="F14" s="15">
        <v>826</v>
      </c>
      <c r="G14" s="15">
        <v>826</v>
      </c>
      <c r="H14" s="15"/>
      <c r="I14" s="15">
        <v>734</v>
      </c>
      <c r="J14" s="15">
        <v>756</v>
      </c>
      <c r="K14" s="15">
        <v>732</v>
      </c>
      <c r="L14" s="15"/>
      <c r="M14" s="15"/>
      <c r="N14" s="15">
        <v>674</v>
      </c>
      <c r="O14" s="15"/>
      <c r="P14" s="15">
        <v>818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ht="30" x14ac:dyDescent="0.25">
      <c r="A15" s="11" t="s">
        <v>52</v>
      </c>
      <c r="B15" s="11" t="s">
        <v>50</v>
      </c>
      <c r="C15" s="11" t="s">
        <v>53</v>
      </c>
      <c r="D15" s="20">
        <v>5438</v>
      </c>
      <c r="E15" s="20">
        <v>2675</v>
      </c>
      <c r="F15" s="15">
        <v>4629</v>
      </c>
      <c r="G15" s="15">
        <v>4542</v>
      </c>
      <c r="H15" s="15"/>
      <c r="I15" s="15">
        <v>4667</v>
      </c>
      <c r="J15" s="15"/>
      <c r="K15" s="15"/>
      <c r="L15" s="15">
        <v>4716</v>
      </c>
      <c r="M15" s="15"/>
      <c r="N15" s="15">
        <v>2120</v>
      </c>
      <c r="O15" s="15">
        <v>4249</v>
      </c>
      <c r="P15" s="15">
        <v>4404</v>
      </c>
      <c r="Q15" s="15"/>
      <c r="R15" s="15">
        <v>5438</v>
      </c>
      <c r="S15" s="15">
        <v>5438</v>
      </c>
      <c r="T15" s="15"/>
      <c r="U15" s="15"/>
      <c r="V15" s="15"/>
      <c r="W15" s="15"/>
      <c r="X15" s="15"/>
      <c r="Y15" s="15"/>
      <c r="Z15" s="15"/>
      <c r="AA15" s="15"/>
      <c r="AB15" s="15"/>
      <c r="AC15" s="15">
        <v>2796</v>
      </c>
      <c r="AD15" s="15"/>
      <c r="AE15" s="15"/>
      <c r="AF15" s="15"/>
      <c r="AG15" s="15"/>
      <c r="AH15" s="15"/>
      <c r="AI15" s="15"/>
      <c r="AJ15" s="15"/>
      <c r="AK15" s="15"/>
    </row>
    <row r="16" spans="1:37" ht="30" x14ac:dyDescent="0.25">
      <c r="A16" s="11" t="s">
        <v>385</v>
      </c>
      <c r="B16" s="11" t="s">
        <v>54</v>
      </c>
      <c r="C16" s="11" t="s">
        <v>32</v>
      </c>
      <c r="D16" s="20">
        <f>MAX(F16:AI16)</f>
        <v>6186</v>
      </c>
      <c r="E16" s="20">
        <v>2523</v>
      </c>
      <c r="F16" s="15">
        <v>4708</v>
      </c>
      <c r="G16" s="15">
        <v>4393</v>
      </c>
      <c r="H16" s="15">
        <v>930</v>
      </c>
      <c r="I16" s="15">
        <v>3467</v>
      </c>
      <c r="J16" s="15"/>
      <c r="K16" s="15"/>
      <c r="L16" s="15">
        <v>4553</v>
      </c>
      <c r="M16" s="15">
        <v>1432</v>
      </c>
      <c r="N16" s="15">
        <v>3887</v>
      </c>
      <c r="O16" s="15">
        <v>3853</v>
      </c>
      <c r="P16" s="15">
        <v>3564</v>
      </c>
      <c r="Q16" s="15">
        <v>4462</v>
      </c>
      <c r="R16" s="15">
        <v>1361</v>
      </c>
      <c r="S16" s="15"/>
      <c r="T16" s="15"/>
      <c r="U16" s="15"/>
      <c r="V16" s="15"/>
      <c r="W16" s="15"/>
      <c r="X16" s="15"/>
      <c r="Y16" s="15"/>
      <c r="Z16" s="15">
        <v>1576</v>
      </c>
      <c r="AA16" s="15"/>
      <c r="AB16" s="15"/>
      <c r="AC16" s="15">
        <v>6186</v>
      </c>
      <c r="AD16" s="15"/>
      <c r="AE16" s="15"/>
      <c r="AF16" s="15"/>
      <c r="AG16" s="15"/>
      <c r="AH16" s="15"/>
      <c r="AI16" s="15"/>
      <c r="AJ16" s="15"/>
      <c r="AK16" s="15"/>
    </row>
    <row r="17" spans="1:37" ht="30" x14ac:dyDescent="0.25">
      <c r="A17" s="11" t="s">
        <v>55</v>
      </c>
      <c r="B17" s="11" t="s">
        <v>56</v>
      </c>
      <c r="C17" s="11" t="s">
        <v>57</v>
      </c>
      <c r="D17" s="20">
        <v>972</v>
      </c>
      <c r="E17" s="21">
        <v>413</v>
      </c>
      <c r="F17" s="15">
        <v>930</v>
      </c>
      <c r="G17" s="15">
        <v>930</v>
      </c>
      <c r="H17" s="15"/>
      <c r="I17" s="15">
        <v>858</v>
      </c>
      <c r="J17" s="15">
        <v>907</v>
      </c>
      <c r="K17" s="15">
        <v>727</v>
      </c>
      <c r="L17" s="15">
        <v>890</v>
      </c>
      <c r="M17" s="15"/>
      <c r="N17" s="15">
        <v>818</v>
      </c>
      <c r="O17" s="15"/>
      <c r="P17" s="15"/>
      <c r="Q17" s="15">
        <v>740</v>
      </c>
      <c r="R17" s="15"/>
      <c r="S17" s="15">
        <v>662</v>
      </c>
      <c r="T17" s="15">
        <v>860</v>
      </c>
      <c r="U17" s="15">
        <v>855</v>
      </c>
      <c r="V17" s="15">
        <v>902</v>
      </c>
      <c r="W17" s="15">
        <v>902</v>
      </c>
      <c r="X17" s="15">
        <v>902</v>
      </c>
      <c r="Y17" s="15">
        <v>861</v>
      </c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ht="30" x14ac:dyDescent="0.25">
      <c r="A18" s="11" t="s">
        <v>58</v>
      </c>
      <c r="B18" s="11" t="s">
        <v>31</v>
      </c>
      <c r="C18" s="11" t="s">
        <v>32</v>
      </c>
      <c r="D18" s="20">
        <f>MAX(F18:AI18)</f>
        <v>10082</v>
      </c>
      <c r="E18" s="20">
        <v>3120</v>
      </c>
      <c r="F18" s="15">
        <v>10082</v>
      </c>
      <c r="G18" s="15">
        <v>10034</v>
      </c>
      <c r="H18" s="15"/>
      <c r="I18" s="15">
        <v>7076</v>
      </c>
      <c r="J18" s="15">
        <v>795</v>
      </c>
      <c r="K18" s="15"/>
      <c r="L18" s="15"/>
      <c r="M18" s="15">
        <v>1279</v>
      </c>
      <c r="N18" s="15">
        <v>4954</v>
      </c>
      <c r="O18" s="15">
        <v>3278</v>
      </c>
      <c r="P18" s="15">
        <v>6507</v>
      </c>
      <c r="Q18" s="15">
        <v>4179</v>
      </c>
      <c r="R18" s="15">
        <v>1269</v>
      </c>
      <c r="S18" s="15">
        <v>3134</v>
      </c>
      <c r="T18" s="15"/>
      <c r="U18" s="15"/>
      <c r="V18" s="15"/>
      <c r="W18" s="15">
        <v>8642</v>
      </c>
      <c r="X18" s="15">
        <v>8706</v>
      </c>
      <c r="Y18" s="15"/>
      <c r="Z18" s="15">
        <v>3886</v>
      </c>
      <c r="AA18" s="15"/>
      <c r="AB18" s="15"/>
      <c r="AC18" s="15">
        <v>2238</v>
      </c>
      <c r="AD18" s="15"/>
      <c r="AE18" s="15"/>
      <c r="AF18" s="15"/>
      <c r="AG18" s="15"/>
      <c r="AH18" s="15"/>
      <c r="AI18" s="15"/>
      <c r="AJ18" s="15"/>
      <c r="AK18" s="15"/>
    </row>
    <row r="19" spans="1:37" x14ac:dyDescent="0.25">
      <c r="A19" s="11" t="s">
        <v>59</v>
      </c>
      <c r="B19" s="11" t="s">
        <v>60</v>
      </c>
      <c r="C19" s="11" t="s">
        <v>35</v>
      </c>
      <c r="D19" s="20">
        <v>5472</v>
      </c>
      <c r="E19" s="20">
        <v>2736</v>
      </c>
      <c r="F19" s="15">
        <v>5342</v>
      </c>
      <c r="G19" s="15">
        <v>5332</v>
      </c>
      <c r="H19" s="15"/>
      <c r="I19" s="15">
        <v>5468</v>
      </c>
      <c r="J19" s="15">
        <v>2625</v>
      </c>
      <c r="K19" s="15">
        <v>814</v>
      </c>
      <c r="L19" s="15">
        <v>4924</v>
      </c>
      <c r="M19" s="15">
        <v>1686</v>
      </c>
      <c r="N19" s="15"/>
      <c r="O19" s="15"/>
      <c r="P19" s="15">
        <v>1408</v>
      </c>
      <c r="Q19" s="15"/>
      <c r="R19" s="15">
        <v>5472</v>
      </c>
      <c r="S19" s="15">
        <v>4160</v>
      </c>
      <c r="T19" s="15">
        <v>2642</v>
      </c>
      <c r="U19" s="15">
        <v>2754</v>
      </c>
      <c r="V19" s="15">
        <v>2729</v>
      </c>
      <c r="W19" s="15">
        <v>2761</v>
      </c>
      <c r="X19" s="15">
        <v>2760</v>
      </c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x14ac:dyDescent="0.25">
      <c r="A20" s="11" t="s">
        <v>61</v>
      </c>
      <c r="B20" s="11" t="s">
        <v>60</v>
      </c>
      <c r="C20" s="11" t="s">
        <v>35</v>
      </c>
      <c r="D20" s="20">
        <f>MAX(F20:AI20)</f>
        <v>724</v>
      </c>
      <c r="E20" s="21">
        <v>362</v>
      </c>
      <c r="F20" s="15">
        <v>702</v>
      </c>
      <c r="G20" s="15">
        <v>702</v>
      </c>
      <c r="H20" s="15"/>
      <c r="I20" s="15">
        <v>724</v>
      </c>
      <c r="J20" s="15"/>
      <c r="K20" s="15"/>
      <c r="L20" s="15">
        <v>634</v>
      </c>
      <c r="M20" s="15"/>
      <c r="N20" s="15"/>
      <c r="O20" s="15">
        <v>544</v>
      </c>
      <c r="P20" s="15"/>
      <c r="Q20" s="15"/>
      <c r="R20" s="15"/>
      <c r="S20" s="15"/>
      <c r="T20" s="15"/>
      <c r="U20" s="15"/>
      <c r="V20" s="15"/>
      <c r="W20" s="15"/>
      <c r="X20" s="15">
        <v>720</v>
      </c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x14ac:dyDescent="0.25">
      <c r="A21" s="11" t="s">
        <v>62</v>
      </c>
      <c r="B21" s="11" t="s">
        <v>60</v>
      </c>
      <c r="C21" s="11" t="s">
        <v>35</v>
      </c>
      <c r="D21" s="20">
        <v>6146</v>
      </c>
      <c r="E21" s="21">
        <v>3073</v>
      </c>
      <c r="F21" s="15"/>
      <c r="G21" s="15"/>
      <c r="H21" s="15"/>
      <c r="I21" s="15">
        <v>6146</v>
      </c>
      <c r="J21" s="15"/>
      <c r="K21" s="15"/>
      <c r="L21" s="15">
        <v>954</v>
      </c>
      <c r="M21" s="15">
        <v>544</v>
      </c>
      <c r="N21" s="15"/>
      <c r="O21" s="15"/>
      <c r="P21" s="15">
        <v>1608</v>
      </c>
      <c r="Q21" s="15"/>
      <c r="R21" s="15">
        <v>1762</v>
      </c>
      <c r="S21" s="15">
        <v>1446</v>
      </c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x14ac:dyDescent="0.25">
      <c r="A22" s="11" t="s">
        <v>63</v>
      </c>
      <c r="B22" s="11" t="s">
        <v>60</v>
      </c>
      <c r="C22" s="11" t="s">
        <v>35</v>
      </c>
      <c r="D22" s="20">
        <v>3252</v>
      </c>
      <c r="E22" s="21">
        <v>1626</v>
      </c>
      <c r="F22" s="15"/>
      <c r="G22" s="15"/>
      <c r="H22" s="15"/>
      <c r="I22" s="15">
        <v>3252</v>
      </c>
      <c r="J22" s="15"/>
      <c r="K22" s="15"/>
      <c r="L22" s="15">
        <v>2822</v>
      </c>
      <c r="M22" s="15"/>
      <c r="N22" s="15"/>
      <c r="O22" s="15">
        <v>2878</v>
      </c>
      <c r="P22" s="15"/>
      <c r="Q22" s="15"/>
      <c r="R22" s="15">
        <v>1010</v>
      </c>
      <c r="S22" s="15">
        <v>1740</v>
      </c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x14ac:dyDescent="0.25">
      <c r="A23" s="11" t="s">
        <v>64</v>
      </c>
      <c r="B23" s="11" t="s">
        <v>65</v>
      </c>
      <c r="C23" s="11" t="s">
        <v>35</v>
      </c>
      <c r="D23" s="20">
        <f>MAX(F23:AI23)</f>
        <v>3172</v>
      </c>
      <c r="E23" s="20">
        <v>1586</v>
      </c>
      <c r="F23" s="22">
        <v>2986</v>
      </c>
      <c r="G23" s="15">
        <v>2762</v>
      </c>
      <c r="H23" s="15"/>
      <c r="I23" s="15"/>
      <c r="J23" s="15"/>
      <c r="K23" s="15">
        <v>3172</v>
      </c>
      <c r="L23" s="15">
        <v>2620</v>
      </c>
      <c r="M23" s="15"/>
      <c r="N23" s="15">
        <v>1468</v>
      </c>
      <c r="O23" s="15">
        <v>3042</v>
      </c>
      <c r="P23" s="15"/>
      <c r="Q23" s="15">
        <v>2930</v>
      </c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x14ac:dyDescent="0.25">
      <c r="A24" s="11" t="s">
        <v>66</v>
      </c>
      <c r="B24" s="11" t="s">
        <v>65</v>
      </c>
      <c r="C24" s="11" t="s">
        <v>35</v>
      </c>
      <c r="D24" s="20">
        <f>MAX(F24:AI24)</f>
        <v>2838</v>
      </c>
      <c r="E24" s="20">
        <v>1419</v>
      </c>
      <c r="F24" s="15">
        <v>2806</v>
      </c>
      <c r="G24" s="15">
        <v>2806</v>
      </c>
      <c r="H24" s="15">
        <v>2532</v>
      </c>
      <c r="I24" s="15">
        <v>2090</v>
      </c>
      <c r="J24" s="15">
        <v>2546</v>
      </c>
      <c r="K24" s="15"/>
      <c r="L24" s="15">
        <v>2838</v>
      </c>
      <c r="M24" s="15">
        <v>676</v>
      </c>
      <c r="N24" s="15"/>
      <c r="O24" s="15"/>
      <c r="P24" s="15"/>
      <c r="Q24" s="15"/>
      <c r="R24" s="15">
        <v>2262</v>
      </c>
      <c r="S24" s="15"/>
      <c r="T24" s="15">
        <v>676</v>
      </c>
      <c r="U24" s="15"/>
      <c r="V24" s="15">
        <v>1500</v>
      </c>
      <c r="W24" s="15">
        <v>1504</v>
      </c>
      <c r="X24" s="15">
        <v>1504</v>
      </c>
      <c r="Y24" s="15"/>
      <c r="Z24" s="15">
        <v>2082</v>
      </c>
      <c r="AA24" s="15">
        <v>1148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ht="30" x14ac:dyDescent="0.25">
      <c r="A25" s="11" t="s">
        <v>67</v>
      </c>
      <c r="B25" s="11" t="s">
        <v>65</v>
      </c>
      <c r="C25" s="11" t="s">
        <v>38</v>
      </c>
      <c r="D25" s="20">
        <f>MAX(F25:AI25)</f>
        <v>40210</v>
      </c>
      <c r="E25" s="20">
        <v>19523</v>
      </c>
      <c r="F25" s="23">
        <v>40068</v>
      </c>
      <c r="G25" s="15">
        <v>40009</v>
      </c>
      <c r="H25" s="15">
        <v>39989</v>
      </c>
      <c r="I25" s="15">
        <v>39531</v>
      </c>
      <c r="J25" s="15">
        <v>35789</v>
      </c>
      <c r="K25" s="15">
        <v>8061</v>
      </c>
      <c r="L25" s="15">
        <v>39890</v>
      </c>
      <c r="M25" s="15">
        <v>5342</v>
      </c>
      <c r="N25" s="15">
        <v>39877</v>
      </c>
      <c r="O25" s="15"/>
      <c r="P25" s="15">
        <v>8472</v>
      </c>
      <c r="Q25" s="15">
        <v>27105</v>
      </c>
      <c r="R25" s="15">
        <v>29512</v>
      </c>
      <c r="S25" s="15">
        <v>7364</v>
      </c>
      <c r="T25" s="15">
        <v>36670</v>
      </c>
      <c r="U25" s="15">
        <v>31149</v>
      </c>
      <c r="V25" s="15">
        <v>36679</v>
      </c>
      <c r="W25" s="15">
        <v>31149</v>
      </c>
      <c r="X25" s="15">
        <v>36736</v>
      </c>
      <c r="Y25" s="15">
        <v>40210</v>
      </c>
      <c r="Z25" s="15">
        <v>13932</v>
      </c>
      <c r="AA25" s="15">
        <v>5768</v>
      </c>
      <c r="AB25" s="15">
        <v>36726</v>
      </c>
      <c r="AC25" s="15">
        <v>40210</v>
      </c>
      <c r="AD25" s="15"/>
      <c r="AE25" s="15"/>
      <c r="AF25" s="15"/>
      <c r="AG25" s="15"/>
      <c r="AH25" s="15"/>
      <c r="AI25" s="15"/>
      <c r="AJ25" s="15"/>
      <c r="AK25" s="15"/>
    </row>
    <row r="26" spans="1:37" ht="30" x14ac:dyDescent="0.25">
      <c r="A26" s="11" t="s">
        <v>68</v>
      </c>
      <c r="B26" s="11" t="s">
        <v>69</v>
      </c>
      <c r="C26" s="11" t="s">
        <v>57</v>
      </c>
      <c r="D26" s="20">
        <v>839</v>
      </c>
      <c r="E26" s="21">
        <v>365</v>
      </c>
      <c r="F26" s="15">
        <v>837</v>
      </c>
      <c r="G26" s="15">
        <v>837</v>
      </c>
      <c r="H26" s="15">
        <v>837</v>
      </c>
      <c r="I26" s="15">
        <v>829</v>
      </c>
      <c r="J26" s="15">
        <v>837</v>
      </c>
      <c r="K26" s="15">
        <v>834</v>
      </c>
      <c r="L26" s="15">
        <v>801</v>
      </c>
      <c r="M26" s="15"/>
      <c r="N26" s="15">
        <v>833</v>
      </c>
      <c r="O26" s="15"/>
      <c r="P26" s="15"/>
      <c r="Q26" s="15">
        <v>833</v>
      </c>
      <c r="R26" s="15"/>
      <c r="S26" s="15">
        <v>662</v>
      </c>
      <c r="T26" s="15"/>
      <c r="U26" s="15">
        <v>819</v>
      </c>
      <c r="V26" s="15">
        <v>832</v>
      </c>
      <c r="W26" s="15">
        <v>832</v>
      </c>
      <c r="X26" s="15">
        <v>832</v>
      </c>
      <c r="Y26" s="15">
        <v>677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x14ac:dyDescent="0.25">
      <c r="A27" s="13" t="s">
        <v>70</v>
      </c>
      <c r="B27" s="11"/>
      <c r="C27" s="11"/>
      <c r="D27" s="24">
        <f>SUM(D4:D26)</f>
        <v>178076</v>
      </c>
      <c r="E27" s="24">
        <f>SUM(E4:E26)</f>
        <v>77832</v>
      </c>
      <c r="F27" s="24">
        <f>SUM(F4:F26)</f>
        <v>163748</v>
      </c>
      <c r="G27" s="24">
        <f t="shared" ref="G27:AC27" si="1">SUM(G4:G26)</f>
        <v>155457</v>
      </c>
      <c r="H27" s="24">
        <f>SUM(H6:H26)</f>
        <v>96141</v>
      </c>
      <c r="I27" s="24">
        <f t="shared" si="1"/>
        <v>143351</v>
      </c>
      <c r="J27" s="24">
        <f t="shared" si="1"/>
        <v>124162</v>
      </c>
      <c r="K27" s="24">
        <f t="shared" si="1"/>
        <v>27638</v>
      </c>
      <c r="L27" s="24">
        <f t="shared" si="1"/>
        <v>139365</v>
      </c>
      <c r="M27" s="24">
        <f t="shared" si="1"/>
        <v>31292</v>
      </c>
      <c r="N27" s="24">
        <f t="shared" si="1"/>
        <v>77510</v>
      </c>
      <c r="O27" s="24">
        <f t="shared" si="1"/>
        <v>53141</v>
      </c>
      <c r="P27" s="24">
        <f t="shared" si="1"/>
        <v>71511</v>
      </c>
      <c r="Q27" s="24">
        <f t="shared" si="1"/>
        <v>88620</v>
      </c>
      <c r="R27" s="24">
        <f t="shared" si="1"/>
        <v>66685</v>
      </c>
      <c r="S27" s="24">
        <f t="shared" si="1"/>
        <v>38602</v>
      </c>
      <c r="T27" s="24">
        <f t="shared" si="1"/>
        <v>64610</v>
      </c>
      <c r="U27" s="24">
        <f t="shared" si="1"/>
        <v>50361</v>
      </c>
      <c r="V27" s="24">
        <f t="shared" si="1"/>
        <v>82760</v>
      </c>
      <c r="W27" s="24">
        <f t="shared" si="1"/>
        <v>97982</v>
      </c>
      <c r="X27" s="24">
        <f t="shared" si="1"/>
        <v>93303</v>
      </c>
      <c r="Y27" s="24">
        <f t="shared" si="1"/>
        <v>48443</v>
      </c>
      <c r="Z27" s="24">
        <f t="shared" si="1"/>
        <v>36137</v>
      </c>
      <c r="AA27" s="24">
        <f t="shared" si="1"/>
        <v>13375</v>
      </c>
      <c r="AB27" s="24">
        <f t="shared" si="1"/>
        <v>88207</v>
      </c>
      <c r="AC27" s="24">
        <f t="shared" si="1"/>
        <v>83362</v>
      </c>
      <c r="AD27" s="15"/>
      <c r="AE27" s="15"/>
      <c r="AF27" s="15"/>
      <c r="AG27" s="15"/>
      <c r="AH27" s="15"/>
      <c r="AI27" s="15"/>
      <c r="AJ27" s="15"/>
      <c r="AK27" s="15"/>
    </row>
    <row r="28" spans="1:37" x14ac:dyDescent="0.25">
      <c r="D28" s="15"/>
      <c r="E28" s="15"/>
      <c r="F28" s="26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x14ac:dyDescent="0.25">
      <c r="D29" s="15"/>
      <c r="E29" s="15"/>
      <c r="F29" s="26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x14ac:dyDescent="0.25">
      <c r="D30" s="15"/>
      <c r="E30" s="15"/>
      <c r="F30" s="26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x14ac:dyDescent="0.25">
      <c r="D31" s="15"/>
      <c r="E31" s="15"/>
      <c r="F31" s="26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x14ac:dyDescent="0.25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4:37" x14ac:dyDescent="0.25"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4:37" x14ac:dyDescent="0.25"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4:37" x14ac:dyDescent="0.25"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4:37" x14ac:dyDescent="0.25"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4:37" x14ac:dyDescent="0.25"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4:37" x14ac:dyDescent="0.25"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4:37" x14ac:dyDescent="0.25"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4:37" x14ac:dyDescent="0.25"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4:37" x14ac:dyDescent="0.25"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4:37" x14ac:dyDescent="0.25"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4:37" x14ac:dyDescent="0.25"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4:37" x14ac:dyDescent="0.25"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  <row r="45" spans="4:37" x14ac:dyDescent="0.25"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</row>
    <row r="46" spans="4:37" x14ac:dyDescent="0.25"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</row>
    <row r="47" spans="4:37" x14ac:dyDescent="0.25"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</row>
    <row r="48" spans="4:37" x14ac:dyDescent="0.25"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</row>
    <row r="49" spans="4:37" x14ac:dyDescent="0.25"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</row>
    <row r="50" spans="4:37" x14ac:dyDescent="0.25"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</row>
    <row r="51" spans="4:37" x14ac:dyDescent="0.25"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</row>
    <row r="52" spans="4:37" x14ac:dyDescent="0.25"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</row>
    <row r="53" spans="4:37" x14ac:dyDescent="0.25"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</row>
    <row r="54" spans="4:37" x14ac:dyDescent="0.25"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</row>
    <row r="55" spans="4:37" x14ac:dyDescent="0.25"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675C-D5B0-4A6A-BE95-22424A11A398}">
  <dimension ref="A1:D30"/>
  <sheetViews>
    <sheetView workbookViewId="0">
      <selection activeCell="C10" sqref="C10"/>
    </sheetView>
  </sheetViews>
  <sheetFormatPr defaultRowHeight="15" x14ac:dyDescent="0.25"/>
  <cols>
    <col min="1" max="1" width="70.140625" bestFit="1" customWidth="1"/>
    <col min="2" max="2" width="18.28515625" customWidth="1"/>
    <col min="3" max="3" width="17.28515625" customWidth="1"/>
  </cols>
  <sheetData>
    <row r="1" spans="1:4" ht="17.25" x14ac:dyDescent="0.25">
      <c r="A1" s="1" t="s">
        <v>71</v>
      </c>
    </row>
    <row r="2" spans="1:4" x14ac:dyDescent="0.25">
      <c r="A2" s="2"/>
    </row>
    <row r="3" spans="1:4" ht="30" customHeight="1" x14ac:dyDescent="0.25">
      <c r="A3" s="30" t="s">
        <v>72</v>
      </c>
      <c r="B3" s="31" t="s">
        <v>4</v>
      </c>
      <c r="C3" s="31"/>
    </row>
    <row r="4" spans="1:4" ht="30" x14ac:dyDescent="0.25">
      <c r="A4" s="30"/>
      <c r="B4" s="28" t="s">
        <v>73</v>
      </c>
      <c r="C4" s="28" t="s">
        <v>74</v>
      </c>
      <c r="D4" s="18" t="s">
        <v>75</v>
      </c>
    </row>
    <row r="5" spans="1:4" x14ac:dyDescent="0.25">
      <c r="A5" s="17" t="s">
        <v>6</v>
      </c>
      <c r="B5" s="6">
        <f>D5-C5</f>
        <v>149174</v>
      </c>
      <c r="C5" s="7">
        <v>14574</v>
      </c>
      <c r="D5" s="19">
        <v>163748</v>
      </c>
    </row>
    <row r="6" spans="1:4" x14ac:dyDescent="0.25">
      <c r="A6" s="17" t="s">
        <v>7</v>
      </c>
      <c r="B6" s="6">
        <f t="shared" ref="B6:B11" si="0">D6-C6</f>
        <v>140883</v>
      </c>
      <c r="C6" s="7">
        <v>14574</v>
      </c>
      <c r="D6" s="12">
        <v>155457</v>
      </c>
    </row>
    <row r="7" spans="1:4" x14ac:dyDescent="0.25">
      <c r="A7" s="17" t="s">
        <v>76</v>
      </c>
      <c r="B7" s="6">
        <f>D7-C7</f>
        <v>128777</v>
      </c>
      <c r="C7" s="7">
        <v>14574</v>
      </c>
      <c r="D7" s="19">
        <v>143351</v>
      </c>
    </row>
    <row r="8" spans="1:4" x14ac:dyDescent="0.25">
      <c r="A8" s="17" t="s">
        <v>77</v>
      </c>
      <c r="B8" s="6">
        <f>D8-C8</f>
        <v>124791</v>
      </c>
      <c r="C8" s="7">
        <v>14574</v>
      </c>
      <c r="D8" s="19">
        <v>139365</v>
      </c>
    </row>
    <row r="9" spans="1:4" x14ac:dyDescent="0.25">
      <c r="A9" s="17" t="s">
        <v>10</v>
      </c>
      <c r="B9" s="6">
        <f t="shared" si="0"/>
        <v>109588</v>
      </c>
      <c r="C9" s="7">
        <v>14574</v>
      </c>
      <c r="D9" s="19">
        <v>124162</v>
      </c>
    </row>
    <row r="10" spans="1:4" x14ac:dyDescent="0.25">
      <c r="A10" s="17" t="s">
        <v>8</v>
      </c>
      <c r="B10" s="6">
        <f t="shared" si="0"/>
        <v>95423</v>
      </c>
      <c r="C10" s="8">
        <v>718</v>
      </c>
      <c r="D10" s="12">
        <v>96141</v>
      </c>
    </row>
    <row r="11" spans="1:4" x14ac:dyDescent="0.25">
      <c r="A11" s="17" t="s">
        <v>14</v>
      </c>
      <c r="B11" s="6">
        <f t="shared" si="0"/>
        <v>92967</v>
      </c>
      <c r="C11" s="7">
        <v>14568</v>
      </c>
      <c r="D11" s="19">
        <v>107535</v>
      </c>
    </row>
    <row r="12" spans="1:4" x14ac:dyDescent="0.25">
      <c r="A12" s="17" t="s">
        <v>26</v>
      </c>
      <c r="B12" s="6">
        <v>32251</v>
      </c>
      <c r="C12" s="8" t="s">
        <v>78</v>
      </c>
      <c r="D12" s="6">
        <v>32251</v>
      </c>
    </row>
    <row r="13" spans="1:4" x14ac:dyDescent="0.25">
      <c r="A13" s="17" t="s">
        <v>79</v>
      </c>
      <c r="B13" s="6">
        <v>38602</v>
      </c>
      <c r="C13" s="8" t="s">
        <v>78</v>
      </c>
      <c r="D13" s="6">
        <v>38602</v>
      </c>
    </row>
    <row r="14" spans="1:4" x14ac:dyDescent="0.25">
      <c r="A14" s="17" t="s">
        <v>18</v>
      </c>
      <c r="B14" s="6">
        <v>66685</v>
      </c>
      <c r="C14" s="8" t="s">
        <v>78</v>
      </c>
      <c r="D14" s="6">
        <v>66685</v>
      </c>
    </row>
    <row r="15" spans="1:4" x14ac:dyDescent="0.25">
      <c r="A15" s="17" t="s">
        <v>27</v>
      </c>
      <c r="B15" s="6">
        <v>13375</v>
      </c>
      <c r="C15" s="8" t="s">
        <v>78</v>
      </c>
      <c r="D15" s="6">
        <v>13375</v>
      </c>
    </row>
    <row r="16" spans="1:4" x14ac:dyDescent="0.25">
      <c r="A16" s="17" t="s">
        <v>11</v>
      </c>
      <c r="B16" s="19">
        <v>27638</v>
      </c>
      <c r="C16" s="8" t="s">
        <v>78</v>
      </c>
      <c r="D16" s="19">
        <v>27638</v>
      </c>
    </row>
    <row r="17" spans="1:4" x14ac:dyDescent="0.25">
      <c r="A17" s="17" t="s">
        <v>15</v>
      </c>
      <c r="B17" s="19">
        <v>53141</v>
      </c>
      <c r="C17" s="8" t="s">
        <v>78</v>
      </c>
      <c r="D17" s="19">
        <v>53141</v>
      </c>
    </row>
    <row r="18" spans="1:4" x14ac:dyDescent="0.25">
      <c r="A18" s="17" t="s">
        <v>17</v>
      </c>
      <c r="B18" s="19">
        <v>88620</v>
      </c>
      <c r="C18" s="8" t="s">
        <v>78</v>
      </c>
      <c r="D18" s="19">
        <v>88620</v>
      </c>
    </row>
    <row r="19" spans="1:4" x14ac:dyDescent="0.25">
      <c r="A19" s="17" t="s">
        <v>80</v>
      </c>
      <c r="B19" s="19">
        <v>83362</v>
      </c>
      <c r="C19" s="8" t="s">
        <v>78</v>
      </c>
      <c r="D19" s="19">
        <v>83362</v>
      </c>
    </row>
    <row r="20" spans="1:4" x14ac:dyDescent="0.25">
      <c r="A20" s="17" t="s">
        <v>81</v>
      </c>
      <c r="B20" s="6">
        <f>D20-C20</f>
        <v>28134</v>
      </c>
      <c r="C20" s="7">
        <v>3158</v>
      </c>
      <c r="D20" s="19">
        <v>31292</v>
      </c>
    </row>
    <row r="21" spans="1:4" x14ac:dyDescent="0.25">
      <c r="A21" s="17" t="s">
        <v>22</v>
      </c>
      <c r="B21" s="6">
        <v>82044</v>
      </c>
      <c r="C21" s="8">
        <v>716</v>
      </c>
      <c r="D21" s="6">
        <v>82760</v>
      </c>
    </row>
    <row r="22" spans="1:4" x14ac:dyDescent="0.25">
      <c r="A22" s="17" t="s">
        <v>23</v>
      </c>
      <c r="B22" s="6">
        <f>D22-C22</f>
        <v>97266</v>
      </c>
      <c r="C22" s="8">
        <v>716</v>
      </c>
      <c r="D22" s="19">
        <v>97982</v>
      </c>
    </row>
    <row r="23" spans="1:4" x14ac:dyDescent="0.25">
      <c r="A23" s="17" t="s">
        <v>24</v>
      </c>
      <c r="B23" s="6">
        <f>D23-C23</f>
        <v>92587</v>
      </c>
      <c r="C23" s="8">
        <v>716</v>
      </c>
      <c r="D23" s="6">
        <v>93303</v>
      </c>
    </row>
    <row r="24" spans="1:4" x14ac:dyDescent="0.25">
      <c r="A24" s="17" t="s">
        <v>20</v>
      </c>
      <c r="B24" s="19">
        <v>64610</v>
      </c>
      <c r="C24" s="8" t="s">
        <v>78</v>
      </c>
      <c r="D24" s="19">
        <v>64610</v>
      </c>
    </row>
    <row r="25" spans="1:4" x14ac:dyDescent="0.25">
      <c r="A25" s="17" t="s">
        <v>28</v>
      </c>
      <c r="B25" s="6">
        <f t="shared" ref="B25" si="1">D25-C25</f>
        <v>87489</v>
      </c>
      <c r="C25" s="8">
        <v>718</v>
      </c>
      <c r="D25" s="19">
        <v>88207</v>
      </c>
    </row>
    <row r="26" spans="1:4" x14ac:dyDescent="0.25">
      <c r="A26" s="17" t="s">
        <v>82</v>
      </c>
      <c r="B26" s="19">
        <v>48443</v>
      </c>
      <c r="C26" s="8" t="s">
        <v>78</v>
      </c>
      <c r="D26" s="19">
        <v>48443</v>
      </c>
    </row>
    <row r="27" spans="1:4" x14ac:dyDescent="0.25">
      <c r="A27" s="17" t="s">
        <v>83</v>
      </c>
      <c r="B27" s="6">
        <v>71511</v>
      </c>
      <c r="C27" s="8" t="s">
        <v>78</v>
      </c>
      <c r="D27" s="6">
        <v>71511</v>
      </c>
    </row>
    <row r="28" spans="1:4" x14ac:dyDescent="0.25">
      <c r="A28" s="17" t="s">
        <v>84</v>
      </c>
      <c r="B28" s="6">
        <v>50361</v>
      </c>
      <c r="C28" s="8" t="s">
        <v>78</v>
      </c>
      <c r="D28" s="6">
        <v>50361</v>
      </c>
    </row>
    <row r="30" spans="1:4" x14ac:dyDescent="0.25">
      <c r="A30" s="17" t="s">
        <v>85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864D-9B07-404A-87F7-A8B244249248}">
  <dimension ref="A1:C28"/>
  <sheetViews>
    <sheetView topLeftCell="A26" workbookViewId="0">
      <selection activeCell="C16" sqref="C16"/>
    </sheetView>
  </sheetViews>
  <sheetFormatPr defaultRowHeight="15" x14ac:dyDescent="0.25"/>
  <cols>
    <col min="1" max="1" width="45.28515625" bestFit="1" customWidth="1"/>
    <col min="2" max="2" width="38.28515625" customWidth="1"/>
    <col min="3" max="3" width="36.85546875" customWidth="1"/>
  </cols>
  <sheetData>
    <row r="1" spans="1:3" ht="18.75" x14ac:dyDescent="0.3">
      <c r="A1" s="4" t="s">
        <v>86</v>
      </c>
    </row>
    <row r="3" spans="1:3" x14ac:dyDescent="0.25">
      <c r="A3" s="5" t="s">
        <v>72</v>
      </c>
      <c r="B3" s="5" t="s">
        <v>87</v>
      </c>
      <c r="C3" s="5" t="s">
        <v>88</v>
      </c>
    </row>
    <row r="4" spans="1:3" x14ac:dyDescent="0.25">
      <c r="A4" s="17" t="s">
        <v>6</v>
      </c>
      <c r="B4" t="s">
        <v>89</v>
      </c>
      <c r="C4" t="s">
        <v>90</v>
      </c>
    </row>
    <row r="5" spans="1:3" x14ac:dyDescent="0.25">
      <c r="A5" s="17" t="s">
        <v>7</v>
      </c>
      <c r="B5" t="s">
        <v>91</v>
      </c>
      <c r="C5" t="s">
        <v>92</v>
      </c>
    </row>
    <row r="6" spans="1:3" x14ac:dyDescent="0.25">
      <c r="A6" s="17" t="s">
        <v>9</v>
      </c>
      <c r="B6" t="s">
        <v>93</v>
      </c>
      <c r="C6" t="s">
        <v>94</v>
      </c>
    </row>
    <row r="7" spans="1:3" x14ac:dyDescent="0.25">
      <c r="A7" s="17" t="s">
        <v>77</v>
      </c>
      <c r="B7" t="s">
        <v>95</v>
      </c>
      <c r="C7" t="s">
        <v>96</v>
      </c>
    </row>
    <row r="8" spans="1:3" x14ac:dyDescent="0.25">
      <c r="A8" s="17" t="s">
        <v>10</v>
      </c>
      <c r="B8" t="s">
        <v>97</v>
      </c>
      <c r="C8" t="s">
        <v>98</v>
      </c>
    </row>
    <row r="9" spans="1:3" x14ac:dyDescent="0.25">
      <c r="A9" s="17" t="s">
        <v>8</v>
      </c>
      <c r="B9" t="s">
        <v>99</v>
      </c>
      <c r="C9" t="s">
        <v>100</v>
      </c>
    </row>
    <row r="10" spans="1:3" x14ac:dyDescent="0.25">
      <c r="A10" s="17" t="s">
        <v>14</v>
      </c>
      <c r="B10" t="s">
        <v>101</v>
      </c>
      <c r="C10" t="s">
        <v>102</v>
      </c>
    </row>
    <row r="11" spans="1:3" x14ac:dyDescent="0.25">
      <c r="A11" s="17" t="s">
        <v>26</v>
      </c>
      <c r="B11" t="s">
        <v>103</v>
      </c>
      <c r="C11" t="s">
        <v>104</v>
      </c>
    </row>
    <row r="12" spans="1:3" x14ac:dyDescent="0.25">
      <c r="A12" s="17" t="s">
        <v>79</v>
      </c>
      <c r="B12" t="s">
        <v>105</v>
      </c>
      <c r="C12" t="s">
        <v>106</v>
      </c>
    </row>
    <row r="13" spans="1:3" x14ac:dyDescent="0.25">
      <c r="A13" s="17" t="s">
        <v>18</v>
      </c>
      <c r="B13" t="s">
        <v>107</v>
      </c>
      <c r="C13" t="s">
        <v>108</v>
      </c>
    </row>
    <row r="14" spans="1:3" x14ac:dyDescent="0.25">
      <c r="A14" s="17" t="s">
        <v>27</v>
      </c>
      <c r="B14" t="s">
        <v>109</v>
      </c>
      <c r="C14" t="s">
        <v>110</v>
      </c>
    </row>
    <row r="15" spans="1:3" x14ac:dyDescent="0.25">
      <c r="A15" s="17" t="s">
        <v>11</v>
      </c>
      <c r="B15" t="s">
        <v>111</v>
      </c>
      <c r="C15" t="s">
        <v>112</v>
      </c>
    </row>
    <row r="16" spans="1:3" x14ac:dyDescent="0.25">
      <c r="A16" s="17" t="s">
        <v>15</v>
      </c>
      <c r="B16" t="s">
        <v>113</v>
      </c>
      <c r="C16" t="s">
        <v>114</v>
      </c>
    </row>
    <row r="17" spans="1:3" x14ac:dyDescent="0.25">
      <c r="A17" s="17" t="s">
        <v>17</v>
      </c>
      <c r="B17" t="s">
        <v>115</v>
      </c>
      <c r="C17" t="s">
        <v>116</v>
      </c>
    </row>
    <row r="18" spans="1:3" x14ac:dyDescent="0.25">
      <c r="A18" s="17" t="s">
        <v>29</v>
      </c>
      <c r="B18" t="s">
        <v>117</v>
      </c>
      <c r="C18" t="s">
        <v>118</v>
      </c>
    </row>
    <row r="19" spans="1:3" x14ac:dyDescent="0.25">
      <c r="A19" s="17" t="s">
        <v>81</v>
      </c>
      <c r="B19" t="s">
        <v>119</v>
      </c>
      <c r="C19" t="s">
        <v>120</v>
      </c>
    </row>
    <row r="20" spans="1:3" x14ac:dyDescent="0.25">
      <c r="A20" s="17" t="s">
        <v>22</v>
      </c>
      <c r="B20" t="s">
        <v>121</v>
      </c>
      <c r="C20" t="s">
        <v>122</v>
      </c>
    </row>
    <row r="21" spans="1:3" x14ac:dyDescent="0.25">
      <c r="A21" s="17" t="s">
        <v>23</v>
      </c>
      <c r="B21" t="s">
        <v>123</v>
      </c>
      <c r="C21" t="s">
        <v>124</v>
      </c>
    </row>
    <row r="22" spans="1:3" x14ac:dyDescent="0.25">
      <c r="A22" s="17" t="s">
        <v>24</v>
      </c>
      <c r="B22" t="s">
        <v>125</v>
      </c>
      <c r="C22" t="s">
        <v>126</v>
      </c>
    </row>
    <row r="23" spans="1:3" x14ac:dyDescent="0.25">
      <c r="A23" s="17" t="s">
        <v>20</v>
      </c>
      <c r="B23" t="s">
        <v>127</v>
      </c>
      <c r="C23" t="s">
        <v>128</v>
      </c>
    </row>
    <row r="24" spans="1:3" x14ac:dyDescent="0.25">
      <c r="A24" s="17" t="s">
        <v>28</v>
      </c>
      <c r="B24" t="s">
        <v>129</v>
      </c>
      <c r="C24" t="s">
        <v>130</v>
      </c>
    </row>
    <row r="25" spans="1:3" x14ac:dyDescent="0.25">
      <c r="A25" s="17" t="s">
        <v>131</v>
      </c>
      <c r="B25" t="s">
        <v>132</v>
      </c>
      <c r="C25" t="s">
        <v>133</v>
      </c>
    </row>
    <row r="26" spans="1:3" ht="30" x14ac:dyDescent="0.25">
      <c r="A26" s="17" t="s">
        <v>134</v>
      </c>
      <c r="B26" t="s">
        <v>135</v>
      </c>
      <c r="C26" t="s">
        <v>136</v>
      </c>
    </row>
    <row r="27" spans="1:3" x14ac:dyDescent="0.25">
      <c r="A27" s="17" t="s">
        <v>84</v>
      </c>
      <c r="B27" t="s">
        <v>137</v>
      </c>
      <c r="C27" t="s">
        <v>138</v>
      </c>
    </row>
    <row r="28" spans="1:3" x14ac:dyDescent="0.25">
      <c r="A28" s="17" t="s">
        <v>83</v>
      </c>
      <c r="B28" s="25" t="s">
        <v>139</v>
      </c>
      <c r="C28" t="s">
        <v>140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3636-F8F9-46BD-8074-C5CE8EC9CF5A}">
  <dimension ref="A1:D10"/>
  <sheetViews>
    <sheetView workbookViewId="0">
      <selection activeCell="F6" sqref="F6"/>
    </sheetView>
  </sheetViews>
  <sheetFormatPr defaultRowHeight="15" x14ac:dyDescent="0.25"/>
  <cols>
    <col min="1" max="1" width="61.42578125" bestFit="1" customWidth="1"/>
    <col min="2" max="2" width="35.5703125" bestFit="1" customWidth="1"/>
    <col min="3" max="3" width="45.28515625" bestFit="1" customWidth="1"/>
    <col min="4" max="4" width="45.7109375" bestFit="1" customWidth="1"/>
  </cols>
  <sheetData>
    <row r="1" spans="1:4" ht="18.75" x14ac:dyDescent="0.3">
      <c r="A1" s="4" t="s">
        <v>141</v>
      </c>
    </row>
    <row r="3" spans="1:4" x14ac:dyDescent="0.25">
      <c r="A3" s="5" t="s">
        <v>72</v>
      </c>
      <c r="B3" s="5" t="s">
        <v>88</v>
      </c>
      <c r="C3" s="5" t="s">
        <v>142</v>
      </c>
      <c r="D3" s="5" t="s">
        <v>143</v>
      </c>
    </row>
    <row r="4" spans="1:4" x14ac:dyDescent="0.25">
      <c r="A4" s="17" t="s">
        <v>6</v>
      </c>
      <c r="B4" s="15" t="s">
        <v>90</v>
      </c>
      <c r="C4" s="15" t="s">
        <v>144</v>
      </c>
      <c r="D4" s="16">
        <v>0.17299999999999999</v>
      </c>
    </row>
    <row r="5" spans="1:4" x14ac:dyDescent="0.25">
      <c r="A5" s="17" t="s">
        <v>9</v>
      </c>
      <c r="B5" s="15" t="s">
        <v>94</v>
      </c>
      <c r="C5" s="15" t="s">
        <v>145</v>
      </c>
      <c r="D5" s="16">
        <v>0.76</v>
      </c>
    </row>
    <row r="6" spans="1:4" x14ac:dyDescent="0.25">
      <c r="A6" s="17" t="s">
        <v>77</v>
      </c>
      <c r="B6" s="15" t="s">
        <v>96</v>
      </c>
      <c r="C6" s="15" t="s">
        <v>146</v>
      </c>
      <c r="D6" s="16">
        <v>0.25</v>
      </c>
    </row>
    <row r="7" spans="1:4" x14ac:dyDescent="0.25">
      <c r="A7" s="17" t="s">
        <v>79</v>
      </c>
      <c r="B7" s="15" t="s">
        <v>106</v>
      </c>
      <c r="C7" s="15" t="s">
        <v>147</v>
      </c>
      <c r="D7" s="16">
        <v>0.89</v>
      </c>
    </row>
    <row r="8" spans="1:4" x14ac:dyDescent="0.25">
      <c r="A8" s="17" t="s">
        <v>11</v>
      </c>
      <c r="B8" s="15" t="s">
        <v>112</v>
      </c>
      <c r="C8" s="15" t="s">
        <v>148</v>
      </c>
      <c r="D8" s="16">
        <v>0.44</v>
      </c>
    </row>
    <row r="9" spans="1:4" x14ac:dyDescent="0.25">
      <c r="A9" s="17" t="s">
        <v>15</v>
      </c>
      <c r="B9" s="15" t="s">
        <v>114</v>
      </c>
      <c r="C9" s="15" t="s">
        <v>149</v>
      </c>
      <c r="D9" s="16">
        <v>0.22</v>
      </c>
    </row>
    <row r="10" spans="1:4" x14ac:dyDescent="0.25">
      <c r="A10" s="17" t="s">
        <v>18</v>
      </c>
      <c r="B10" s="15" t="s">
        <v>108</v>
      </c>
      <c r="C10" s="15" t="s">
        <v>150</v>
      </c>
      <c r="D10" s="27">
        <v>7.0000000000000007E-2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A066-EE26-41AF-B78A-C6314A5B0650}">
  <dimension ref="A1:E28"/>
  <sheetViews>
    <sheetView topLeftCell="A2" workbookViewId="0">
      <selection activeCell="C16" sqref="C16"/>
    </sheetView>
  </sheetViews>
  <sheetFormatPr defaultRowHeight="15" x14ac:dyDescent="0.25"/>
  <cols>
    <col min="1" max="1" width="50.140625" bestFit="1" customWidth="1"/>
    <col min="2" max="2" width="34.28515625" bestFit="1" customWidth="1"/>
    <col min="3" max="3" width="39.140625" bestFit="1" customWidth="1"/>
    <col min="4" max="4" width="21.42578125" bestFit="1" customWidth="1"/>
    <col min="5" max="5" width="20" bestFit="1" customWidth="1"/>
  </cols>
  <sheetData>
    <row r="1" spans="1:5" ht="18.75" x14ac:dyDescent="0.3">
      <c r="A1" s="4" t="s">
        <v>151</v>
      </c>
    </row>
    <row r="3" spans="1:5" x14ac:dyDescent="0.25">
      <c r="A3" s="5" t="s">
        <v>72</v>
      </c>
      <c r="B3" s="5" t="s">
        <v>152</v>
      </c>
      <c r="C3" s="5" t="s">
        <v>153</v>
      </c>
      <c r="D3" s="5" t="s">
        <v>154</v>
      </c>
      <c r="E3" s="5" t="s">
        <v>155</v>
      </c>
    </row>
    <row r="4" spans="1:5" x14ac:dyDescent="0.25">
      <c r="A4" s="17" t="s">
        <v>6</v>
      </c>
      <c r="B4" t="s">
        <v>156</v>
      </c>
      <c r="C4" t="s">
        <v>157</v>
      </c>
      <c r="D4" s="15">
        <v>1.6000000000000001E-3</v>
      </c>
    </row>
    <row r="5" spans="1:5" x14ac:dyDescent="0.25">
      <c r="A5" s="17" t="s">
        <v>7</v>
      </c>
      <c r="B5" t="s">
        <v>158</v>
      </c>
      <c r="C5" t="s">
        <v>159</v>
      </c>
      <c r="D5" s="15">
        <v>0.27</v>
      </c>
    </row>
    <row r="6" spans="1:5" x14ac:dyDescent="0.25">
      <c r="A6" s="17" t="s">
        <v>9</v>
      </c>
      <c r="B6" t="s">
        <v>160</v>
      </c>
      <c r="C6" t="s">
        <v>161</v>
      </c>
      <c r="D6" s="15" t="s">
        <v>162</v>
      </c>
    </row>
    <row r="7" spans="1:5" x14ac:dyDescent="0.25">
      <c r="A7" s="17" t="s">
        <v>77</v>
      </c>
      <c r="B7" t="s">
        <v>163</v>
      </c>
      <c r="C7" t="s">
        <v>164</v>
      </c>
      <c r="D7" s="15">
        <v>2.9000000000000001E-2</v>
      </c>
    </row>
    <row r="8" spans="1:5" x14ac:dyDescent="0.25">
      <c r="A8" s="17" t="s">
        <v>10</v>
      </c>
      <c r="B8" t="s">
        <v>165</v>
      </c>
      <c r="C8" t="s">
        <v>166</v>
      </c>
      <c r="D8" s="15">
        <v>0.76</v>
      </c>
    </row>
    <row r="9" spans="1:5" x14ac:dyDescent="0.25">
      <c r="A9" s="17" t="s">
        <v>8</v>
      </c>
      <c r="B9" t="s">
        <v>167</v>
      </c>
      <c r="C9" t="s">
        <v>168</v>
      </c>
      <c r="D9" s="15">
        <v>0.71</v>
      </c>
    </row>
    <row r="10" spans="1:5" x14ac:dyDescent="0.25">
      <c r="A10" s="17" t="s">
        <v>14</v>
      </c>
      <c r="B10" t="s">
        <v>169</v>
      </c>
      <c r="C10" t="s">
        <v>170</v>
      </c>
      <c r="D10" s="15">
        <v>3.6999999999999998E-2</v>
      </c>
    </row>
    <row r="11" spans="1:5" x14ac:dyDescent="0.25">
      <c r="A11" s="17" t="s">
        <v>26</v>
      </c>
      <c r="B11" t="s">
        <v>171</v>
      </c>
      <c r="C11" t="s">
        <v>172</v>
      </c>
      <c r="D11" s="15">
        <v>0.46</v>
      </c>
    </row>
    <row r="12" spans="1:5" x14ac:dyDescent="0.25">
      <c r="A12" s="17" t="s">
        <v>79</v>
      </c>
      <c r="B12" t="s">
        <v>173</v>
      </c>
      <c r="C12" t="s">
        <v>174</v>
      </c>
      <c r="D12" s="15">
        <v>5.7000000000000002E-2</v>
      </c>
    </row>
    <row r="13" spans="1:5" x14ac:dyDescent="0.25">
      <c r="A13" s="17" t="s">
        <v>18</v>
      </c>
      <c r="B13" t="s">
        <v>161</v>
      </c>
      <c r="C13" t="s">
        <v>175</v>
      </c>
      <c r="D13" s="15">
        <v>0.9</v>
      </c>
    </row>
    <row r="14" spans="1:5" x14ac:dyDescent="0.25">
      <c r="A14" s="17" t="s">
        <v>27</v>
      </c>
      <c r="B14" t="s">
        <v>176</v>
      </c>
      <c r="C14" t="s">
        <v>177</v>
      </c>
      <c r="D14" s="15">
        <v>0.45</v>
      </c>
    </row>
    <row r="15" spans="1:5" x14ac:dyDescent="0.25">
      <c r="A15" s="17" t="s">
        <v>11</v>
      </c>
      <c r="B15" t="s">
        <v>178</v>
      </c>
      <c r="C15" t="s">
        <v>179</v>
      </c>
      <c r="D15" s="15">
        <v>1.0999999999999999E-2</v>
      </c>
    </row>
    <row r="16" spans="1:5" x14ac:dyDescent="0.25">
      <c r="A16" s="17" t="s">
        <v>15</v>
      </c>
      <c r="B16" t="s">
        <v>180</v>
      </c>
      <c r="C16" t="s">
        <v>181</v>
      </c>
      <c r="D16" s="15">
        <v>0.65</v>
      </c>
    </row>
    <row r="17" spans="1:5" x14ac:dyDescent="0.25">
      <c r="A17" s="17" t="s">
        <v>17</v>
      </c>
      <c r="B17" t="s">
        <v>182</v>
      </c>
      <c r="C17" t="s">
        <v>183</v>
      </c>
      <c r="D17" s="15">
        <v>0.56000000000000005</v>
      </c>
    </row>
    <row r="18" spans="1:5" x14ac:dyDescent="0.25">
      <c r="A18" s="17" t="s">
        <v>29</v>
      </c>
      <c r="B18" t="s">
        <v>184</v>
      </c>
      <c r="C18" t="s">
        <v>185</v>
      </c>
      <c r="D18" s="15">
        <v>0.28999999999999998</v>
      </c>
    </row>
    <row r="19" spans="1:5" x14ac:dyDescent="0.25">
      <c r="A19" s="17" t="s">
        <v>81</v>
      </c>
      <c r="B19" t="s">
        <v>186</v>
      </c>
      <c r="C19" t="s">
        <v>187</v>
      </c>
      <c r="D19" s="15">
        <v>0.66</v>
      </c>
    </row>
    <row r="20" spans="1:5" x14ac:dyDescent="0.25">
      <c r="A20" s="17" t="s">
        <v>22</v>
      </c>
      <c r="B20" t="s">
        <v>188</v>
      </c>
      <c r="C20" t="s">
        <v>189</v>
      </c>
      <c r="D20" s="15">
        <v>0.76</v>
      </c>
    </row>
    <row r="21" spans="1:5" x14ac:dyDescent="0.25">
      <c r="A21" s="17" t="s">
        <v>23</v>
      </c>
      <c r="B21" t="s">
        <v>190</v>
      </c>
      <c r="C21" t="s">
        <v>191</v>
      </c>
      <c r="D21" s="15">
        <v>0.52</v>
      </c>
    </row>
    <row r="22" spans="1:5" x14ac:dyDescent="0.25">
      <c r="A22" s="17" t="s">
        <v>24</v>
      </c>
      <c r="B22" t="s">
        <v>192</v>
      </c>
      <c r="C22" t="s">
        <v>193</v>
      </c>
      <c r="D22" s="15">
        <v>0.71</v>
      </c>
    </row>
    <row r="23" spans="1:5" x14ac:dyDescent="0.25">
      <c r="A23" s="17" t="s">
        <v>20</v>
      </c>
      <c r="B23" t="s">
        <v>194</v>
      </c>
      <c r="C23" t="s">
        <v>195</v>
      </c>
      <c r="D23" s="15">
        <v>0.23</v>
      </c>
    </row>
    <row r="24" spans="1:5" x14ac:dyDescent="0.25">
      <c r="A24" s="17" t="s">
        <v>28</v>
      </c>
      <c r="B24" t="s">
        <v>196</v>
      </c>
      <c r="C24" t="s">
        <v>197</v>
      </c>
      <c r="D24" s="15">
        <v>0.33</v>
      </c>
    </row>
    <row r="25" spans="1:5" x14ac:dyDescent="0.25">
      <c r="A25" s="17" t="s">
        <v>131</v>
      </c>
      <c r="B25" t="s">
        <v>198</v>
      </c>
      <c r="C25" t="s">
        <v>199</v>
      </c>
      <c r="D25" s="15">
        <v>0.27</v>
      </c>
    </row>
    <row r="26" spans="1:5" ht="30" x14ac:dyDescent="0.25">
      <c r="A26" s="17" t="s">
        <v>134</v>
      </c>
      <c r="B26" t="s">
        <v>200</v>
      </c>
      <c r="C26" t="s">
        <v>201</v>
      </c>
      <c r="D26" s="15">
        <v>2.8999999999999998E-3</v>
      </c>
      <c r="E26" t="s">
        <v>202</v>
      </c>
    </row>
    <row r="27" spans="1:5" x14ac:dyDescent="0.25">
      <c r="A27" s="17" t="s">
        <v>84</v>
      </c>
      <c r="B27" t="s">
        <v>203</v>
      </c>
      <c r="C27" t="s">
        <v>191</v>
      </c>
      <c r="D27" s="15">
        <v>0.2</v>
      </c>
    </row>
    <row r="28" spans="1:5" x14ac:dyDescent="0.25">
      <c r="A28" s="17" t="s">
        <v>83</v>
      </c>
      <c r="B28" t="s">
        <v>204</v>
      </c>
      <c r="C28" t="s">
        <v>205</v>
      </c>
      <c r="D28" s="15">
        <v>0.37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E7BF-019F-430F-B823-D9D9037563BE}">
  <dimension ref="A1:C28"/>
  <sheetViews>
    <sheetView topLeftCell="A14" workbookViewId="0">
      <selection activeCell="C18" sqref="C18"/>
    </sheetView>
  </sheetViews>
  <sheetFormatPr defaultRowHeight="15" x14ac:dyDescent="0.25"/>
  <cols>
    <col min="1" max="1" width="53" bestFit="1" customWidth="1"/>
    <col min="2" max="2" width="35.140625" bestFit="1" customWidth="1"/>
    <col min="3" max="3" width="38.7109375" bestFit="1" customWidth="1"/>
  </cols>
  <sheetData>
    <row r="1" spans="1:3" ht="18.75" x14ac:dyDescent="0.3">
      <c r="A1" s="4" t="s">
        <v>206</v>
      </c>
    </row>
    <row r="3" spans="1:3" x14ac:dyDescent="0.25">
      <c r="A3" s="5" t="s">
        <v>72</v>
      </c>
      <c r="B3" s="5" t="s">
        <v>152</v>
      </c>
      <c r="C3" s="5" t="s">
        <v>153</v>
      </c>
    </row>
    <row r="4" spans="1:3" x14ac:dyDescent="0.25">
      <c r="A4" s="17" t="s">
        <v>6</v>
      </c>
      <c r="B4" t="s">
        <v>207</v>
      </c>
      <c r="C4" t="s">
        <v>208</v>
      </c>
    </row>
    <row r="5" spans="1:3" x14ac:dyDescent="0.25">
      <c r="A5" s="17" t="s">
        <v>7</v>
      </c>
      <c r="B5" t="s">
        <v>209</v>
      </c>
      <c r="C5" t="s">
        <v>210</v>
      </c>
    </row>
    <row r="6" spans="1:3" x14ac:dyDescent="0.25">
      <c r="A6" s="17" t="s">
        <v>9</v>
      </c>
      <c r="B6" t="s">
        <v>211</v>
      </c>
      <c r="C6" t="s">
        <v>212</v>
      </c>
    </row>
    <row r="7" spans="1:3" x14ac:dyDescent="0.25">
      <c r="A7" s="17" t="s">
        <v>77</v>
      </c>
      <c r="B7" t="s">
        <v>213</v>
      </c>
      <c r="C7" t="s">
        <v>214</v>
      </c>
    </row>
    <row r="8" spans="1:3" x14ac:dyDescent="0.25">
      <c r="A8" s="17" t="s">
        <v>10</v>
      </c>
      <c r="B8" t="s">
        <v>215</v>
      </c>
      <c r="C8" t="s">
        <v>188</v>
      </c>
    </row>
    <row r="9" spans="1:3" x14ac:dyDescent="0.25">
      <c r="A9" s="17" t="s">
        <v>8</v>
      </c>
      <c r="B9" t="s">
        <v>216</v>
      </c>
      <c r="C9" t="s">
        <v>217</v>
      </c>
    </row>
    <row r="10" spans="1:3" x14ac:dyDescent="0.25">
      <c r="A10" s="17" t="s">
        <v>14</v>
      </c>
      <c r="B10" t="s">
        <v>169</v>
      </c>
      <c r="C10" t="s">
        <v>218</v>
      </c>
    </row>
    <row r="11" spans="1:3" x14ac:dyDescent="0.25">
      <c r="A11" s="17" t="s">
        <v>26</v>
      </c>
      <c r="B11" t="s">
        <v>219</v>
      </c>
      <c r="C11" t="s">
        <v>220</v>
      </c>
    </row>
    <row r="12" spans="1:3" x14ac:dyDescent="0.25">
      <c r="A12" s="17" t="s">
        <v>79</v>
      </c>
      <c r="B12" t="s">
        <v>217</v>
      </c>
      <c r="C12" t="s">
        <v>221</v>
      </c>
    </row>
    <row r="13" spans="1:3" x14ac:dyDescent="0.25">
      <c r="A13" s="17" t="s">
        <v>18</v>
      </c>
      <c r="B13" t="s">
        <v>212</v>
      </c>
      <c r="C13" t="s">
        <v>222</v>
      </c>
    </row>
    <row r="14" spans="1:3" x14ac:dyDescent="0.25">
      <c r="A14" s="17" t="s">
        <v>27</v>
      </c>
      <c r="B14" t="s">
        <v>223</v>
      </c>
      <c r="C14" t="s">
        <v>224</v>
      </c>
    </row>
    <row r="15" spans="1:3" x14ac:dyDescent="0.25">
      <c r="A15" s="17" t="s">
        <v>11</v>
      </c>
      <c r="B15" t="s">
        <v>225</v>
      </c>
      <c r="C15" t="s">
        <v>226</v>
      </c>
    </row>
    <row r="16" spans="1:3" x14ac:dyDescent="0.25">
      <c r="A16" s="17" t="s">
        <v>15</v>
      </c>
      <c r="B16" t="s">
        <v>227</v>
      </c>
      <c r="C16" t="s">
        <v>228</v>
      </c>
    </row>
    <row r="17" spans="1:3" x14ac:dyDescent="0.25">
      <c r="A17" s="17" t="s">
        <v>17</v>
      </c>
      <c r="B17" t="s">
        <v>229</v>
      </c>
      <c r="C17" t="s">
        <v>230</v>
      </c>
    </row>
    <row r="18" spans="1:3" x14ac:dyDescent="0.25">
      <c r="A18" s="17" t="s">
        <v>29</v>
      </c>
      <c r="B18" t="s">
        <v>231</v>
      </c>
      <c r="C18" t="s">
        <v>232</v>
      </c>
    </row>
    <row r="19" spans="1:3" x14ac:dyDescent="0.25">
      <c r="A19" s="17" t="s">
        <v>81</v>
      </c>
      <c r="B19" t="s">
        <v>201</v>
      </c>
      <c r="C19" t="s">
        <v>233</v>
      </c>
    </row>
    <row r="20" spans="1:3" x14ac:dyDescent="0.25">
      <c r="A20" s="17" t="s">
        <v>22</v>
      </c>
      <c r="B20" t="s">
        <v>234</v>
      </c>
      <c r="C20" t="s">
        <v>235</v>
      </c>
    </row>
    <row r="21" spans="1:3" x14ac:dyDescent="0.25">
      <c r="A21" s="17" t="s">
        <v>23</v>
      </c>
      <c r="B21" t="s">
        <v>236</v>
      </c>
      <c r="C21" t="s">
        <v>237</v>
      </c>
    </row>
    <row r="22" spans="1:3" x14ac:dyDescent="0.25">
      <c r="A22" s="17" t="s">
        <v>24</v>
      </c>
      <c r="B22" t="s">
        <v>238</v>
      </c>
      <c r="C22" t="s">
        <v>239</v>
      </c>
    </row>
    <row r="23" spans="1:3" x14ac:dyDescent="0.25">
      <c r="A23" s="17" t="s">
        <v>20</v>
      </c>
      <c r="B23" t="s">
        <v>240</v>
      </c>
      <c r="C23" t="s">
        <v>241</v>
      </c>
    </row>
    <row r="24" spans="1:3" x14ac:dyDescent="0.25">
      <c r="A24" s="17" t="s">
        <v>28</v>
      </c>
      <c r="B24" t="s">
        <v>242</v>
      </c>
      <c r="C24" t="s">
        <v>243</v>
      </c>
    </row>
    <row r="25" spans="1:3" x14ac:dyDescent="0.25">
      <c r="A25" s="17" t="s">
        <v>131</v>
      </c>
      <c r="B25" t="s">
        <v>166</v>
      </c>
      <c r="C25" t="s">
        <v>244</v>
      </c>
    </row>
    <row r="26" spans="1:3" ht="30" x14ac:dyDescent="0.25">
      <c r="A26" s="17" t="s">
        <v>134</v>
      </c>
      <c r="B26" t="s">
        <v>245</v>
      </c>
      <c r="C26" t="s">
        <v>246</v>
      </c>
    </row>
    <row r="27" spans="1:3" x14ac:dyDescent="0.25">
      <c r="A27" s="17" t="s">
        <v>84</v>
      </c>
      <c r="B27" t="s">
        <v>247</v>
      </c>
      <c r="C27" t="s">
        <v>248</v>
      </c>
    </row>
    <row r="28" spans="1:3" x14ac:dyDescent="0.25">
      <c r="A28" s="17" t="s">
        <v>83</v>
      </c>
      <c r="B28" t="s">
        <v>240</v>
      </c>
      <c r="C28" t="s">
        <v>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AE87-BCA6-4C73-9F7E-89000D9F3B87}">
  <dimension ref="A1:D25"/>
  <sheetViews>
    <sheetView topLeftCell="A13" workbookViewId="0"/>
  </sheetViews>
  <sheetFormatPr defaultRowHeight="15" x14ac:dyDescent="0.25"/>
  <cols>
    <col min="1" max="1" width="49.5703125" bestFit="1" customWidth="1"/>
    <col min="2" max="2" width="35.140625" bestFit="1" customWidth="1"/>
    <col min="3" max="3" width="38.7109375" bestFit="1" customWidth="1"/>
    <col min="4" max="4" width="21.42578125" bestFit="1" customWidth="1"/>
    <col min="6" max="6" width="9.7109375" customWidth="1"/>
  </cols>
  <sheetData>
    <row r="1" spans="1:4" ht="18.75" x14ac:dyDescent="0.3">
      <c r="A1" s="4" t="s">
        <v>249</v>
      </c>
    </row>
    <row r="3" spans="1:4" x14ac:dyDescent="0.25">
      <c r="A3" s="5" t="s">
        <v>72</v>
      </c>
      <c r="B3" s="5" t="s">
        <v>250</v>
      </c>
      <c r="C3" s="5" t="s">
        <v>251</v>
      </c>
      <c r="D3" s="5" t="s">
        <v>252</v>
      </c>
    </row>
    <row r="4" spans="1:4" x14ac:dyDescent="0.25">
      <c r="A4" t="s">
        <v>6</v>
      </c>
      <c r="B4" t="s">
        <v>253</v>
      </c>
      <c r="C4" t="s">
        <v>254</v>
      </c>
      <c r="D4">
        <v>0.12</v>
      </c>
    </row>
    <row r="5" spans="1:4" x14ac:dyDescent="0.25">
      <c r="A5" t="s">
        <v>7</v>
      </c>
      <c r="B5" t="s">
        <v>255</v>
      </c>
      <c r="C5" t="s">
        <v>256</v>
      </c>
      <c r="D5" s="15" t="s">
        <v>162</v>
      </c>
    </row>
    <row r="6" spans="1:4" x14ac:dyDescent="0.25">
      <c r="A6" t="s">
        <v>12</v>
      </c>
      <c r="B6" t="s">
        <v>257</v>
      </c>
      <c r="C6" t="s">
        <v>258</v>
      </c>
      <c r="D6">
        <v>0.04</v>
      </c>
    </row>
    <row r="7" spans="1:4" x14ac:dyDescent="0.25">
      <c r="A7" t="s">
        <v>10</v>
      </c>
      <c r="B7" t="s">
        <v>259</v>
      </c>
      <c r="C7" t="s">
        <v>260</v>
      </c>
      <c r="D7">
        <v>0.43</v>
      </c>
    </row>
    <row r="8" spans="1:4" x14ac:dyDescent="0.25">
      <c r="A8" t="s">
        <v>8</v>
      </c>
      <c r="B8" t="s">
        <v>261</v>
      </c>
      <c r="C8" t="s">
        <v>262</v>
      </c>
      <c r="D8">
        <v>0.47</v>
      </c>
    </row>
    <row r="9" spans="1:4" x14ac:dyDescent="0.25">
      <c r="A9" t="s">
        <v>14</v>
      </c>
      <c r="B9" t="s">
        <v>263</v>
      </c>
      <c r="C9" t="s">
        <v>264</v>
      </c>
      <c r="D9">
        <v>0.5</v>
      </c>
    </row>
    <row r="10" spans="1:4" x14ac:dyDescent="0.25">
      <c r="A10" s="17" t="s">
        <v>26</v>
      </c>
      <c r="B10" t="s">
        <v>265</v>
      </c>
      <c r="C10" t="s">
        <v>266</v>
      </c>
      <c r="D10">
        <v>0.66</v>
      </c>
    </row>
    <row r="11" spans="1:4" x14ac:dyDescent="0.25">
      <c r="A11" s="17" t="s">
        <v>18</v>
      </c>
      <c r="B11" t="s">
        <v>267</v>
      </c>
      <c r="C11" t="s">
        <v>268</v>
      </c>
      <c r="D11">
        <v>0.49</v>
      </c>
    </row>
    <row r="12" spans="1:4" x14ac:dyDescent="0.25">
      <c r="A12" s="17" t="s">
        <v>11</v>
      </c>
      <c r="B12" t="s">
        <v>269</v>
      </c>
      <c r="C12" t="s">
        <v>270</v>
      </c>
      <c r="D12">
        <v>8.5000000000000006E-2</v>
      </c>
    </row>
    <row r="13" spans="1:4" x14ac:dyDescent="0.25">
      <c r="A13" s="17" t="s">
        <v>15</v>
      </c>
      <c r="B13" t="s">
        <v>271</v>
      </c>
      <c r="C13" t="s">
        <v>272</v>
      </c>
      <c r="D13">
        <v>0.57999999999999996</v>
      </c>
    </row>
    <row r="14" spans="1:4" x14ac:dyDescent="0.25">
      <c r="A14" s="17" t="s">
        <v>17</v>
      </c>
      <c r="B14" t="s">
        <v>273</v>
      </c>
      <c r="C14" t="s">
        <v>274</v>
      </c>
      <c r="D14">
        <v>0.99</v>
      </c>
    </row>
    <row r="15" spans="1:4" x14ac:dyDescent="0.25">
      <c r="A15" s="17" t="s">
        <v>81</v>
      </c>
      <c r="B15" t="s">
        <v>275</v>
      </c>
      <c r="C15" t="s">
        <v>276</v>
      </c>
      <c r="D15">
        <v>7.0999999999999994E-2</v>
      </c>
    </row>
    <row r="16" spans="1:4" x14ac:dyDescent="0.25">
      <c r="A16" s="17" t="s">
        <v>22</v>
      </c>
      <c r="B16" t="s">
        <v>277</v>
      </c>
      <c r="C16" t="s">
        <v>278</v>
      </c>
      <c r="D16">
        <v>0.38</v>
      </c>
    </row>
    <row r="17" spans="1:4" x14ac:dyDescent="0.25">
      <c r="A17" s="17" t="s">
        <v>23</v>
      </c>
      <c r="B17" t="s">
        <v>279</v>
      </c>
      <c r="C17" t="s">
        <v>280</v>
      </c>
      <c r="D17">
        <v>0.23</v>
      </c>
    </row>
    <row r="18" spans="1:4" x14ac:dyDescent="0.25">
      <c r="A18" s="17" t="s">
        <v>24</v>
      </c>
      <c r="B18" t="s">
        <v>281</v>
      </c>
      <c r="C18" t="s">
        <v>282</v>
      </c>
      <c r="D18">
        <v>0.54</v>
      </c>
    </row>
    <row r="19" spans="1:4" x14ac:dyDescent="0.25">
      <c r="A19" s="17" t="s">
        <v>20</v>
      </c>
      <c r="B19" t="s">
        <v>283</v>
      </c>
      <c r="C19" t="s">
        <v>284</v>
      </c>
      <c r="D19">
        <v>3.9E-2</v>
      </c>
    </row>
    <row r="20" spans="1:4" x14ac:dyDescent="0.25">
      <c r="A20" s="17" t="s">
        <v>28</v>
      </c>
      <c r="B20" t="s">
        <v>228</v>
      </c>
      <c r="C20" t="s">
        <v>285</v>
      </c>
      <c r="D20">
        <v>0.1</v>
      </c>
    </row>
    <row r="21" spans="1:4" x14ac:dyDescent="0.25">
      <c r="A21" s="17" t="s">
        <v>131</v>
      </c>
      <c r="B21" t="s">
        <v>286</v>
      </c>
      <c r="C21" t="s">
        <v>287</v>
      </c>
      <c r="D21">
        <v>0.28999999999999998</v>
      </c>
    </row>
    <row r="22" spans="1:4" x14ac:dyDescent="0.25">
      <c r="A22" t="s">
        <v>84</v>
      </c>
      <c r="B22" t="s">
        <v>288</v>
      </c>
      <c r="C22" t="s">
        <v>289</v>
      </c>
      <c r="D22">
        <v>0.54</v>
      </c>
    </row>
    <row r="23" spans="1:4" x14ac:dyDescent="0.25">
      <c r="A23" s="17" t="s">
        <v>83</v>
      </c>
      <c r="B23" t="s">
        <v>290</v>
      </c>
      <c r="C23" t="s">
        <v>291</v>
      </c>
      <c r="D23">
        <v>0.54</v>
      </c>
    </row>
    <row r="24" spans="1:4" x14ac:dyDescent="0.25">
      <c r="A24" s="17"/>
    </row>
    <row r="25" spans="1:4" x14ac:dyDescent="0.25">
      <c r="A25" s="17" t="s">
        <v>292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6849-3A47-4F2C-BC53-CECAF1B1A2D2}">
  <dimension ref="A1:D10"/>
  <sheetViews>
    <sheetView workbookViewId="0"/>
  </sheetViews>
  <sheetFormatPr defaultRowHeight="15" x14ac:dyDescent="0.25"/>
  <cols>
    <col min="1" max="1" width="45.5703125" bestFit="1" customWidth="1"/>
    <col min="2" max="2" width="17.28515625" customWidth="1"/>
    <col min="3" max="3" width="17.42578125" customWidth="1"/>
    <col min="4" max="4" width="14.42578125" customWidth="1"/>
  </cols>
  <sheetData>
    <row r="1" spans="1:4" ht="17.25" x14ac:dyDescent="0.25">
      <c r="A1" s="1" t="s">
        <v>293</v>
      </c>
    </row>
    <row r="2" spans="1:4" x14ac:dyDescent="0.25">
      <c r="A2" s="2"/>
    </row>
    <row r="3" spans="1:4" ht="30" x14ac:dyDescent="0.25">
      <c r="A3" s="30" t="s">
        <v>294</v>
      </c>
      <c r="B3" s="28" t="s">
        <v>295</v>
      </c>
      <c r="C3" s="30" t="s">
        <v>296</v>
      </c>
      <c r="D3" s="30" t="s">
        <v>297</v>
      </c>
    </row>
    <row r="4" spans="1:4" x14ac:dyDescent="0.25">
      <c r="A4" s="30"/>
      <c r="B4" s="28" t="s">
        <v>298</v>
      </c>
      <c r="C4" s="30"/>
      <c r="D4" s="30"/>
    </row>
    <row r="5" spans="1:4" ht="30" x14ac:dyDescent="0.25">
      <c r="A5" s="17" t="s">
        <v>299</v>
      </c>
      <c r="B5" s="17" t="s">
        <v>300</v>
      </c>
      <c r="C5" s="17" t="s">
        <v>301</v>
      </c>
      <c r="D5" s="17" t="s">
        <v>302</v>
      </c>
    </row>
    <row r="6" spans="1:4" ht="29.25" customHeight="1" x14ac:dyDescent="0.25">
      <c r="A6" s="32" t="s">
        <v>303</v>
      </c>
      <c r="B6" s="32" t="s">
        <v>304</v>
      </c>
      <c r="C6" s="32" t="s">
        <v>305</v>
      </c>
      <c r="D6" s="32" t="s">
        <v>306</v>
      </c>
    </row>
    <row r="7" spans="1:4" x14ac:dyDescent="0.25">
      <c r="A7" s="32"/>
      <c r="B7" s="32"/>
      <c r="C7" s="32"/>
      <c r="D7" s="32"/>
    </row>
    <row r="8" spans="1:4" x14ac:dyDescent="0.25">
      <c r="A8" s="2"/>
    </row>
    <row r="9" spans="1:4" x14ac:dyDescent="0.25">
      <c r="A9" s="2"/>
    </row>
    <row r="10" spans="1:4" x14ac:dyDescent="0.25">
      <c r="A10" s="2"/>
    </row>
  </sheetData>
  <mergeCells count="7">
    <mergeCell ref="A3:A4"/>
    <mergeCell ref="C3:C4"/>
    <mergeCell ref="D3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DD4A-EEB4-4BF6-AA1C-42509AF64A5E}">
  <dimension ref="A1:E32"/>
  <sheetViews>
    <sheetView topLeftCell="A13" workbookViewId="0"/>
  </sheetViews>
  <sheetFormatPr defaultRowHeight="15" x14ac:dyDescent="0.25"/>
  <cols>
    <col min="1" max="1" width="74.140625" bestFit="1" customWidth="1"/>
    <col min="2" max="2" width="11.140625" customWidth="1"/>
    <col min="3" max="3" width="11.28515625" customWidth="1"/>
    <col min="4" max="5" width="11" customWidth="1"/>
  </cols>
  <sheetData>
    <row r="1" spans="1:5" ht="17.25" x14ac:dyDescent="0.25">
      <c r="A1" s="1" t="s">
        <v>307</v>
      </c>
    </row>
    <row r="2" spans="1:5" x14ac:dyDescent="0.25">
      <c r="A2" s="30" t="s">
        <v>72</v>
      </c>
      <c r="B2" s="30" t="s">
        <v>299</v>
      </c>
      <c r="C2" s="30"/>
      <c r="D2" s="30" t="s">
        <v>303</v>
      </c>
      <c r="E2" s="30"/>
    </row>
    <row r="3" spans="1:5" x14ac:dyDescent="0.25">
      <c r="A3" s="30"/>
      <c r="B3" s="28" t="s">
        <v>308</v>
      </c>
      <c r="C3" s="28" t="s">
        <v>309</v>
      </c>
      <c r="D3" s="28" t="s">
        <v>310</v>
      </c>
      <c r="E3" s="28" t="s">
        <v>311</v>
      </c>
    </row>
    <row r="4" spans="1:5" x14ac:dyDescent="0.25">
      <c r="A4" s="30"/>
      <c r="B4" s="28" t="s">
        <v>312</v>
      </c>
      <c r="C4" s="28" t="s">
        <v>312</v>
      </c>
      <c r="D4" s="28" t="s">
        <v>312</v>
      </c>
      <c r="E4" s="28" t="s">
        <v>312</v>
      </c>
    </row>
    <row r="5" spans="1:5" x14ac:dyDescent="0.25">
      <c r="A5" s="17" t="s">
        <v>6</v>
      </c>
      <c r="B5">
        <v>128.19999999999999</v>
      </c>
      <c r="C5">
        <v>130</v>
      </c>
      <c r="D5">
        <v>97</v>
      </c>
      <c r="E5">
        <v>98.3</v>
      </c>
    </row>
    <row r="6" spans="1:5" x14ac:dyDescent="0.25">
      <c r="A6" s="17" t="s">
        <v>7</v>
      </c>
      <c r="B6">
        <v>58.5</v>
      </c>
      <c r="C6">
        <v>61.7</v>
      </c>
      <c r="D6">
        <v>39.5</v>
      </c>
      <c r="E6">
        <v>41.3</v>
      </c>
    </row>
    <row r="7" spans="1:5" x14ac:dyDescent="0.25">
      <c r="A7" s="17" t="s">
        <v>9</v>
      </c>
      <c r="B7">
        <v>41.1</v>
      </c>
      <c r="C7">
        <v>46.3</v>
      </c>
      <c r="D7">
        <v>16.5</v>
      </c>
      <c r="E7">
        <v>18.2</v>
      </c>
    </row>
    <row r="8" spans="1:5" x14ac:dyDescent="0.25">
      <c r="A8" s="17" t="s">
        <v>77</v>
      </c>
      <c r="B8">
        <v>22.9</v>
      </c>
      <c r="C8">
        <v>29.1</v>
      </c>
      <c r="D8">
        <v>11.8</v>
      </c>
      <c r="E8">
        <v>14.9</v>
      </c>
    </row>
    <row r="9" spans="1:5" x14ac:dyDescent="0.25">
      <c r="A9" s="17" t="s">
        <v>10</v>
      </c>
      <c r="B9">
        <v>45.6</v>
      </c>
      <c r="C9">
        <v>48.4</v>
      </c>
      <c r="D9">
        <v>28.5</v>
      </c>
      <c r="E9">
        <v>30.6</v>
      </c>
    </row>
    <row r="10" spans="1:5" x14ac:dyDescent="0.25">
      <c r="A10" s="17" t="s">
        <v>8</v>
      </c>
      <c r="B10">
        <v>43.4</v>
      </c>
      <c r="C10">
        <v>45.9</v>
      </c>
      <c r="D10">
        <v>25.1</v>
      </c>
      <c r="E10">
        <v>26.4</v>
      </c>
    </row>
    <row r="11" spans="1:5" x14ac:dyDescent="0.25">
      <c r="A11" s="17" t="s">
        <v>14</v>
      </c>
      <c r="B11">
        <v>8.8000000000000007</v>
      </c>
      <c r="C11">
        <v>11.5</v>
      </c>
      <c r="D11">
        <v>5.0999999999999996</v>
      </c>
      <c r="E11">
        <v>7.2</v>
      </c>
    </row>
    <row r="12" spans="1:5" x14ac:dyDescent="0.25">
      <c r="A12" s="17" t="s">
        <v>26</v>
      </c>
      <c r="B12">
        <v>33.6</v>
      </c>
      <c r="C12">
        <v>35.9</v>
      </c>
      <c r="D12">
        <v>22.7</v>
      </c>
      <c r="E12">
        <v>24.2</v>
      </c>
    </row>
    <row r="13" spans="1:5" x14ac:dyDescent="0.25">
      <c r="A13" s="17" t="s">
        <v>79</v>
      </c>
      <c r="B13">
        <v>9.6</v>
      </c>
      <c r="C13">
        <v>13.6</v>
      </c>
      <c r="D13">
        <v>3.3</v>
      </c>
      <c r="E13">
        <v>4</v>
      </c>
    </row>
    <row r="14" spans="1:5" x14ac:dyDescent="0.25">
      <c r="A14" s="17" t="s">
        <v>18</v>
      </c>
      <c r="B14">
        <v>4.0999999999999996</v>
      </c>
      <c r="C14">
        <v>4.9000000000000004</v>
      </c>
      <c r="D14">
        <v>1.4</v>
      </c>
      <c r="E14">
        <v>0.9</v>
      </c>
    </row>
    <row r="15" spans="1:5" x14ac:dyDescent="0.25">
      <c r="A15" s="17" t="s">
        <v>27</v>
      </c>
      <c r="B15">
        <v>21.6</v>
      </c>
      <c r="C15">
        <v>23.2</v>
      </c>
      <c r="D15">
        <v>13</v>
      </c>
      <c r="E15">
        <v>13.5</v>
      </c>
    </row>
    <row r="16" spans="1:5" x14ac:dyDescent="0.25">
      <c r="A16" s="17" t="s">
        <v>11</v>
      </c>
      <c r="B16">
        <v>11.1</v>
      </c>
      <c r="C16">
        <v>15.7</v>
      </c>
      <c r="D16">
        <v>6.9</v>
      </c>
      <c r="E16">
        <v>8.6999999999999993</v>
      </c>
    </row>
    <row r="17" spans="1:5" x14ac:dyDescent="0.25">
      <c r="A17" s="17" t="s">
        <v>15</v>
      </c>
      <c r="B17">
        <v>5.3</v>
      </c>
      <c r="C17">
        <v>8.6999999999999993</v>
      </c>
      <c r="D17">
        <v>2.5</v>
      </c>
      <c r="E17">
        <v>2.6</v>
      </c>
    </row>
    <row r="18" spans="1:5" x14ac:dyDescent="0.25">
      <c r="A18" s="17" t="s">
        <v>17</v>
      </c>
      <c r="B18">
        <v>17.3</v>
      </c>
      <c r="C18">
        <v>21.1</v>
      </c>
      <c r="D18">
        <v>10.4</v>
      </c>
      <c r="E18">
        <v>12.4</v>
      </c>
    </row>
    <row r="19" spans="1:5" x14ac:dyDescent="0.25">
      <c r="A19" s="17" t="s">
        <v>29</v>
      </c>
      <c r="B19">
        <v>4.2</v>
      </c>
      <c r="C19">
        <v>4.5999999999999996</v>
      </c>
      <c r="D19">
        <v>1.6</v>
      </c>
      <c r="E19">
        <v>2.7</v>
      </c>
    </row>
    <row r="20" spans="1:5" x14ac:dyDescent="0.25">
      <c r="A20" s="17" t="s">
        <v>81</v>
      </c>
      <c r="B20">
        <v>13.1</v>
      </c>
      <c r="C20">
        <v>11.1</v>
      </c>
      <c r="D20">
        <v>5.6</v>
      </c>
      <c r="E20">
        <v>5.4</v>
      </c>
    </row>
    <row r="21" spans="1:5" x14ac:dyDescent="0.25">
      <c r="A21" s="17" t="s">
        <v>22</v>
      </c>
      <c r="B21">
        <v>73.599999999999994</v>
      </c>
      <c r="C21">
        <v>74.599999999999994</v>
      </c>
      <c r="D21">
        <v>48.6</v>
      </c>
      <c r="E21">
        <v>49.5</v>
      </c>
    </row>
    <row r="22" spans="1:5" x14ac:dyDescent="0.25">
      <c r="A22" s="17" t="s">
        <v>23</v>
      </c>
      <c r="B22">
        <v>87.4</v>
      </c>
      <c r="C22">
        <v>89</v>
      </c>
      <c r="D22">
        <v>60.4</v>
      </c>
      <c r="E22">
        <v>61.4</v>
      </c>
    </row>
    <row r="23" spans="1:5" x14ac:dyDescent="0.25">
      <c r="A23" s="17" t="s">
        <v>24</v>
      </c>
      <c r="B23">
        <v>70.8</v>
      </c>
      <c r="C23">
        <v>72.2</v>
      </c>
      <c r="D23">
        <v>42.4</v>
      </c>
      <c r="E23">
        <v>43.2</v>
      </c>
    </row>
    <row r="24" spans="1:5" x14ac:dyDescent="0.25">
      <c r="A24" s="17" t="s">
        <v>20</v>
      </c>
      <c r="B24">
        <v>43</v>
      </c>
      <c r="C24">
        <v>44.3</v>
      </c>
      <c r="D24">
        <v>27.1</v>
      </c>
      <c r="E24">
        <v>27.8</v>
      </c>
    </row>
    <row r="25" spans="1:5" x14ac:dyDescent="0.25">
      <c r="A25" s="17" t="s">
        <v>28</v>
      </c>
      <c r="B25">
        <v>63.5</v>
      </c>
      <c r="C25">
        <v>64.599999999999994</v>
      </c>
      <c r="D25">
        <v>40.5</v>
      </c>
      <c r="E25">
        <v>41.3</v>
      </c>
    </row>
    <row r="26" spans="1:5" x14ac:dyDescent="0.25">
      <c r="A26" s="17" t="s">
        <v>131</v>
      </c>
      <c r="B26">
        <v>23.6</v>
      </c>
      <c r="C26">
        <v>28.1</v>
      </c>
      <c r="D26">
        <v>14.3</v>
      </c>
      <c r="E26">
        <v>15.8</v>
      </c>
    </row>
    <row r="27" spans="1:5" x14ac:dyDescent="0.25">
      <c r="A27" s="17" t="s">
        <v>134</v>
      </c>
      <c r="B27">
        <v>12</v>
      </c>
      <c r="C27">
        <v>14</v>
      </c>
      <c r="D27">
        <v>9</v>
      </c>
      <c r="E27">
        <v>9.5</v>
      </c>
    </row>
    <row r="28" spans="1:5" x14ac:dyDescent="0.25">
      <c r="A28" s="17" t="s">
        <v>84</v>
      </c>
      <c r="B28">
        <v>64.8</v>
      </c>
      <c r="C28">
        <v>65.900000000000006</v>
      </c>
      <c r="D28">
        <v>40.9</v>
      </c>
      <c r="E28">
        <v>41.7</v>
      </c>
    </row>
    <row r="29" spans="1:5" x14ac:dyDescent="0.25">
      <c r="A29" s="17" t="s">
        <v>83</v>
      </c>
      <c r="B29">
        <v>1.7</v>
      </c>
      <c r="C29">
        <v>3.5</v>
      </c>
      <c r="D29">
        <v>1.6</v>
      </c>
      <c r="E29">
        <v>2</v>
      </c>
    </row>
    <row r="31" spans="1:5" x14ac:dyDescent="0.25">
      <c r="A31" s="2" t="s">
        <v>313</v>
      </c>
    </row>
    <row r="32" spans="1:5" x14ac:dyDescent="0.25">
      <c r="A32" t="s">
        <v>314</v>
      </c>
    </row>
  </sheetData>
  <mergeCells count="3">
    <mergeCell ref="A2:A4"/>
    <mergeCell ref="B2:C2"/>
    <mergeCell ref="D2:E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2928-0C11-46D0-ADB2-38C3D8EBC38D}">
  <dimension ref="A1:C5"/>
  <sheetViews>
    <sheetView workbookViewId="0"/>
  </sheetViews>
  <sheetFormatPr defaultRowHeight="15" x14ac:dyDescent="0.25"/>
  <cols>
    <col min="1" max="1" width="48.85546875" bestFit="1" customWidth="1"/>
    <col min="2" max="2" width="14.5703125" customWidth="1"/>
    <col min="3" max="3" width="16" customWidth="1"/>
  </cols>
  <sheetData>
    <row r="1" spans="1:3" ht="17.25" x14ac:dyDescent="0.25">
      <c r="A1" s="1" t="s">
        <v>315</v>
      </c>
    </row>
    <row r="2" spans="1:3" ht="17.25" x14ac:dyDescent="0.25">
      <c r="A2" s="3"/>
    </row>
    <row r="3" spans="1:3" ht="51.75" x14ac:dyDescent="0.25">
      <c r="A3" s="14"/>
      <c r="B3" s="14" t="s">
        <v>316</v>
      </c>
      <c r="C3" s="14" t="s">
        <v>317</v>
      </c>
    </row>
    <row r="4" spans="1:3" ht="17.25" x14ac:dyDescent="0.25">
      <c r="A4" s="14" t="s">
        <v>318</v>
      </c>
      <c r="B4" s="14" t="s">
        <v>319</v>
      </c>
      <c r="C4" s="14" t="s">
        <v>320</v>
      </c>
    </row>
    <row r="5" spans="1:3" ht="17.25" x14ac:dyDescent="0.25">
      <c r="A5" s="3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0B8F-C6CE-4A21-951A-AD39964A6D6B}">
  <dimension ref="A1:C30"/>
  <sheetViews>
    <sheetView topLeftCell="A14" workbookViewId="0">
      <selection activeCell="A12" sqref="A12"/>
    </sheetView>
  </sheetViews>
  <sheetFormatPr defaultRowHeight="15" x14ac:dyDescent="0.25"/>
  <cols>
    <col min="1" max="1" width="54.7109375" customWidth="1"/>
    <col min="2" max="2" width="20.140625" customWidth="1"/>
    <col min="3" max="3" width="20.42578125" customWidth="1"/>
  </cols>
  <sheetData>
    <row r="1" spans="1:3" ht="17.25" x14ac:dyDescent="0.25">
      <c r="A1" s="1" t="s">
        <v>321</v>
      </c>
    </row>
    <row r="2" spans="1:3" x14ac:dyDescent="0.25">
      <c r="A2" s="2"/>
    </row>
    <row r="3" spans="1:3" ht="15" customHeight="1" x14ac:dyDescent="0.25">
      <c r="A3" s="30" t="s">
        <v>72</v>
      </c>
      <c r="B3" s="31" t="s">
        <v>322</v>
      </c>
      <c r="C3" s="31"/>
    </row>
    <row r="4" spans="1:3" ht="60" customHeight="1" x14ac:dyDescent="0.25">
      <c r="A4" s="30"/>
      <c r="B4" s="33" t="s">
        <v>323</v>
      </c>
      <c r="C4" s="33"/>
    </row>
    <row r="5" spans="1:3" x14ac:dyDescent="0.25">
      <c r="A5" s="30"/>
      <c r="B5" s="28" t="s">
        <v>299</v>
      </c>
      <c r="C5" s="28" t="s">
        <v>303</v>
      </c>
    </row>
    <row r="6" spans="1:3" x14ac:dyDescent="0.25">
      <c r="A6" s="17" t="s">
        <v>6</v>
      </c>
      <c r="B6" t="s">
        <v>324</v>
      </c>
      <c r="C6" t="s">
        <v>325</v>
      </c>
    </row>
    <row r="7" spans="1:3" x14ac:dyDescent="0.25">
      <c r="A7" s="17" t="s">
        <v>7</v>
      </c>
      <c r="B7" t="s">
        <v>210</v>
      </c>
      <c r="C7" t="s">
        <v>326</v>
      </c>
    </row>
    <row r="8" spans="1:3" x14ac:dyDescent="0.25">
      <c r="A8" s="17" t="s">
        <v>9</v>
      </c>
      <c r="B8" t="s">
        <v>156</v>
      </c>
      <c r="C8" t="s">
        <v>327</v>
      </c>
    </row>
    <row r="9" spans="1:3" x14ac:dyDescent="0.25">
      <c r="A9" s="17" t="s">
        <v>77</v>
      </c>
      <c r="B9" t="s">
        <v>328</v>
      </c>
      <c r="C9" t="s">
        <v>329</v>
      </c>
    </row>
    <row r="10" spans="1:3" x14ac:dyDescent="0.25">
      <c r="A10" s="17" t="s">
        <v>10</v>
      </c>
      <c r="B10" t="s">
        <v>330</v>
      </c>
      <c r="C10" t="s">
        <v>331</v>
      </c>
    </row>
    <row r="11" spans="1:3" x14ac:dyDescent="0.25">
      <c r="A11" s="17" t="s">
        <v>8</v>
      </c>
      <c r="B11" t="s">
        <v>332</v>
      </c>
      <c r="C11" t="s">
        <v>333</v>
      </c>
    </row>
    <row r="12" spans="1:3" x14ac:dyDescent="0.25">
      <c r="A12" s="17" t="s">
        <v>14</v>
      </c>
      <c r="B12" t="s">
        <v>334</v>
      </c>
      <c r="C12" t="s">
        <v>335</v>
      </c>
    </row>
    <row r="13" spans="1:3" x14ac:dyDescent="0.25">
      <c r="A13" s="17" t="s">
        <v>26</v>
      </c>
      <c r="B13" t="s">
        <v>336</v>
      </c>
      <c r="C13" t="s">
        <v>337</v>
      </c>
    </row>
    <row r="14" spans="1:3" x14ac:dyDescent="0.25">
      <c r="A14" s="17" t="s">
        <v>79</v>
      </c>
      <c r="B14" t="s">
        <v>338</v>
      </c>
      <c r="C14" t="s">
        <v>339</v>
      </c>
    </row>
    <row r="15" spans="1:3" x14ac:dyDescent="0.25">
      <c r="A15" s="17" t="s">
        <v>18</v>
      </c>
      <c r="B15" t="s">
        <v>340</v>
      </c>
      <c r="C15" t="s">
        <v>341</v>
      </c>
    </row>
    <row r="16" spans="1:3" x14ac:dyDescent="0.25">
      <c r="A16" s="17" t="s">
        <v>27</v>
      </c>
      <c r="B16" t="s">
        <v>342</v>
      </c>
      <c r="C16" t="s">
        <v>343</v>
      </c>
    </row>
    <row r="17" spans="1:3" x14ac:dyDescent="0.25">
      <c r="A17" s="17" t="s">
        <v>11</v>
      </c>
      <c r="B17" t="s">
        <v>344</v>
      </c>
      <c r="C17" t="s">
        <v>345</v>
      </c>
    </row>
    <row r="18" spans="1:3" x14ac:dyDescent="0.25">
      <c r="A18" s="17" t="s">
        <v>15</v>
      </c>
      <c r="B18" t="s">
        <v>346</v>
      </c>
      <c r="C18" t="s">
        <v>347</v>
      </c>
    </row>
    <row r="19" spans="1:3" x14ac:dyDescent="0.25">
      <c r="A19" s="17" t="s">
        <v>17</v>
      </c>
      <c r="B19" t="s">
        <v>348</v>
      </c>
      <c r="C19" t="s">
        <v>349</v>
      </c>
    </row>
    <row r="20" spans="1:3" x14ac:dyDescent="0.25">
      <c r="A20" s="17" t="s">
        <v>29</v>
      </c>
      <c r="B20" t="s">
        <v>350</v>
      </c>
      <c r="C20" t="s">
        <v>351</v>
      </c>
    </row>
    <row r="21" spans="1:3" x14ac:dyDescent="0.25">
      <c r="A21" s="17" t="s">
        <v>81</v>
      </c>
      <c r="B21" t="s">
        <v>352</v>
      </c>
      <c r="C21" t="s">
        <v>353</v>
      </c>
    </row>
    <row r="22" spans="1:3" x14ac:dyDescent="0.25">
      <c r="A22" s="17" t="s">
        <v>22</v>
      </c>
      <c r="B22" t="s">
        <v>354</v>
      </c>
      <c r="C22" t="s">
        <v>355</v>
      </c>
    </row>
    <row r="23" spans="1:3" x14ac:dyDescent="0.25">
      <c r="A23" s="17" t="s">
        <v>23</v>
      </c>
      <c r="B23" t="s">
        <v>356</v>
      </c>
      <c r="C23" t="s">
        <v>357</v>
      </c>
    </row>
    <row r="24" spans="1:3" x14ac:dyDescent="0.25">
      <c r="A24" s="17" t="s">
        <v>24</v>
      </c>
      <c r="B24" t="s">
        <v>328</v>
      </c>
      <c r="C24" t="s">
        <v>358</v>
      </c>
    </row>
    <row r="25" spans="1:3" x14ac:dyDescent="0.25">
      <c r="A25" s="17" t="s">
        <v>20</v>
      </c>
      <c r="B25" t="s">
        <v>359</v>
      </c>
      <c r="C25" t="s">
        <v>360</v>
      </c>
    </row>
    <row r="26" spans="1:3" x14ac:dyDescent="0.25">
      <c r="A26" s="17" t="s">
        <v>28</v>
      </c>
      <c r="B26" t="s">
        <v>361</v>
      </c>
      <c r="C26" t="s">
        <v>362</v>
      </c>
    </row>
    <row r="27" spans="1:3" x14ac:dyDescent="0.25">
      <c r="A27" s="17" t="s">
        <v>131</v>
      </c>
      <c r="B27" t="s">
        <v>363</v>
      </c>
      <c r="C27" t="s">
        <v>364</v>
      </c>
    </row>
    <row r="28" spans="1:3" x14ac:dyDescent="0.25">
      <c r="A28" s="17" t="s">
        <v>134</v>
      </c>
      <c r="B28" t="s">
        <v>365</v>
      </c>
      <c r="C28" t="s">
        <v>366</v>
      </c>
    </row>
    <row r="29" spans="1:3" x14ac:dyDescent="0.25">
      <c r="A29" s="17" t="s">
        <v>84</v>
      </c>
      <c r="B29" t="s">
        <v>367</v>
      </c>
      <c r="C29" t="s">
        <v>368</v>
      </c>
    </row>
    <row r="30" spans="1:3" x14ac:dyDescent="0.25">
      <c r="A30" s="17" t="s">
        <v>83</v>
      </c>
      <c r="B30" t="s">
        <v>369</v>
      </c>
      <c r="C30" t="s">
        <v>370</v>
      </c>
    </row>
  </sheetData>
  <mergeCells count="3">
    <mergeCell ref="A3:A5"/>
    <mergeCell ref="B3:C3"/>
    <mergeCell ref="B4:C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6BEB-ABDF-42A0-85D9-8C9ACDD33E95}">
  <dimension ref="A1:B9"/>
  <sheetViews>
    <sheetView workbookViewId="0"/>
  </sheetViews>
  <sheetFormatPr defaultRowHeight="15" x14ac:dyDescent="0.25"/>
  <cols>
    <col min="1" max="1" width="57.28515625" bestFit="1" customWidth="1"/>
    <col min="2" max="2" width="19.85546875" customWidth="1"/>
  </cols>
  <sheetData>
    <row r="1" spans="1:2" ht="17.25" x14ac:dyDescent="0.25">
      <c r="A1" s="1" t="s">
        <v>371</v>
      </c>
    </row>
    <row r="2" spans="1:2" ht="29.25" customHeight="1" x14ac:dyDescent="0.25">
      <c r="A2" s="30" t="s">
        <v>372</v>
      </c>
      <c r="B2" s="30" t="s">
        <v>322</v>
      </c>
    </row>
    <row r="3" spans="1:2" x14ac:dyDescent="0.25">
      <c r="A3" s="30"/>
      <c r="B3" s="30"/>
    </row>
    <row r="4" spans="1:2" ht="30" x14ac:dyDescent="0.25">
      <c r="A4" s="17" t="s">
        <v>373</v>
      </c>
      <c r="B4" s="17" t="s">
        <v>324</v>
      </c>
    </row>
    <row r="5" spans="1:2" x14ac:dyDescent="0.25">
      <c r="A5" s="17" t="s">
        <v>374</v>
      </c>
      <c r="B5" s="17" t="s">
        <v>241</v>
      </c>
    </row>
    <row r="6" spans="1:2" x14ac:dyDescent="0.25">
      <c r="A6" s="17" t="s">
        <v>375</v>
      </c>
      <c r="B6" s="17" t="s">
        <v>376</v>
      </c>
    </row>
    <row r="7" spans="1:2" x14ac:dyDescent="0.25">
      <c r="A7" s="17" t="s">
        <v>377</v>
      </c>
      <c r="B7" s="17" t="s">
        <v>378</v>
      </c>
    </row>
    <row r="8" spans="1:2" x14ac:dyDescent="0.25">
      <c r="A8" s="17" t="s">
        <v>379</v>
      </c>
      <c r="B8" s="17" t="s">
        <v>198</v>
      </c>
    </row>
    <row r="9" spans="1:2" x14ac:dyDescent="0.25">
      <c r="A9" s="2"/>
    </row>
  </sheetData>
  <mergeCells count="2">
    <mergeCell ref="A2:A3"/>
    <mergeCell ref="B2:B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45D65-7111-4E67-B58A-38BCB84C03F9}">
  <dimension ref="A1:B8"/>
  <sheetViews>
    <sheetView workbookViewId="0">
      <selection activeCell="B11" sqref="B11"/>
    </sheetView>
  </sheetViews>
  <sheetFormatPr defaultRowHeight="15" x14ac:dyDescent="0.25"/>
  <cols>
    <col min="1" max="1" width="75.5703125" bestFit="1" customWidth="1"/>
    <col min="2" max="2" width="22.85546875" customWidth="1"/>
  </cols>
  <sheetData>
    <row r="1" spans="1:2" ht="17.25" x14ac:dyDescent="0.25">
      <c r="A1" s="1" t="s">
        <v>380</v>
      </c>
    </row>
    <row r="2" spans="1:2" x14ac:dyDescent="0.25">
      <c r="A2" s="2"/>
    </row>
    <row r="3" spans="1:2" x14ac:dyDescent="0.25">
      <c r="A3" s="28" t="s">
        <v>72</v>
      </c>
      <c r="B3" s="28" t="s">
        <v>322</v>
      </c>
    </row>
    <row r="4" spans="1:2" x14ac:dyDescent="0.25">
      <c r="A4" s="17" t="s">
        <v>6</v>
      </c>
      <c r="B4" s="17" t="s">
        <v>381</v>
      </c>
    </row>
    <row r="5" spans="1:2" x14ac:dyDescent="0.25">
      <c r="A5" s="17" t="s">
        <v>7</v>
      </c>
      <c r="B5" s="17" t="s">
        <v>382</v>
      </c>
    </row>
    <row r="6" spans="1:2" x14ac:dyDescent="0.25">
      <c r="A6" s="17" t="s">
        <v>9</v>
      </c>
      <c r="B6" s="17" t="s">
        <v>383</v>
      </c>
    </row>
    <row r="7" spans="1:2" x14ac:dyDescent="0.25">
      <c r="A7" s="17" t="s">
        <v>10</v>
      </c>
      <c r="B7" s="17" t="s">
        <v>384</v>
      </c>
    </row>
    <row r="8" spans="1:2" x14ac:dyDescent="0.25">
      <c r="A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ST1 - Participating Cohorts</vt:lpstr>
      <vt:lpstr>ST2 - Meta-analysis sample size</vt:lpstr>
      <vt:lpstr>ST3 - Shrinkage</vt:lpstr>
      <vt:lpstr>ST4 - Shrinkage &amp; h2</vt:lpstr>
      <vt:lpstr>ST5 - LDSC SNP h2</vt:lpstr>
      <vt:lpstr>ST6 - SumHer SNP h2</vt:lpstr>
      <vt:lpstr>ST7 - LDSC rg</vt:lpstr>
      <vt:lpstr>ST8 - Polygenic adaption LDSC </vt:lpstr>
      <vt:lpstr>ST9 - Weighted scores</vt:lpstr>
      <vt:lpstr>ST10 - SUR shrinkage</vt:lpstr>
      <vt:lpstr>ST11 - LDSC confounding</vt:lpstr>
      <vt:lpstr>ST12 - LDSC ratio height</vt:lpstr>
      <vt:lpstr>ST13 - LDSC ratio UKB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Howe</dc:creator>
  <cp:keywords/>
  <dc:description/>
  <cp:lastModifiedBy>Laurence Howe</cp:lastModifiedBy>
  <cp:revision/>
  <dcterms:created xsi:type="dcterms:W3CDTF">2020-12-08T09:24:05Z</dcterms:created>
  <dcterms:modified xsi:type="dcterms:W3CDTF">2022-01-05T12:49:57Z</dcterms:modified>
  <cp:category/>
  <cp:contentStatus/>
</cp:coreProperties>
</file>