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基因组和群体进化相关课题\豌豆基因组文章\文章\20210616一审意见-20211014\1_resubmitted to NG-20211203\20220122二审意见\20220414-submitted\20220524三审意见\20220608讨论修改后\"/>
    </mc:Choice>
  </mc:AlternateContent>
  <bookViews>
    <workbookView xWindow="0" yWindow="0" windowWidth="24000" windowHeight="11055" tabRatio="768" firstSheet="11" activeTab="14"/>
  </bookViews>
  <sheets>
    <sheet name="Supplementary data 1" sheetId="8" r:id="rId1"/>
    <sheet name="Supplementary data 2" sheetId="44" r:id="rId2"/>
    <sheet name="Supplementary data 3" sheetId="43" r:id="rId3"/>
    <sheet name="Supplementary data 4" sheetId="42" r:id="rId4"/>
    <sheet name="Supplementary data 5" sheetId="46" r:id="rId5"/>
    <sheet name="Supplementary data 6" sheetId="33" r:id="rId6"/>
    <sheet name="Supplementary data 7" sheetId="36" r:id="rId7"/>
    <sheet name="Supplementary data 8" sheetId="34" r:id="rId8"/>
    <sheet name="Supplementary data 9" sheetId="39" r:id="rId9"/>
    <sheet name="Supplementary data 10" sheetId="38" r:id="rId10"/>
    <sheet name="Supplementary data 11" sheetId="37" r:id="rId11"/>
    <sheet name="Supplementary data 12" sheetId="31" r:id="rId12"/>
    <sheet name="Supplementary data 13" sheetId="22" r:id="rId13"/>
    <sheet name="Supplementary data 14" sheetId="47" r:id="rId14"/>
    <sheet name="Supplementary data 15" sheetId="49" r:id="rId15"/>
    <sheet name="Supplementary data 16" sheetId="41" r:id="rId16"/>
    <sheet name="Supplementary data 17" sheetId="24" r:id="rId17"/>
    <sheet name="Supplementary data 18" sheetId="48" r:id="rId18"/>
  </sheets>
  <calcPr calcId="162913"/>
</workbook>
</file>

<file path=xl/calcChain.xml><?xml version="1.0" encoding="utf-8"?>
<calcChain xmlns="http://schemas.openxmlformats.org/spreadsheetml/2006/main">
  <c r="G11" i="49" l="1"/>
  <c r="C11" i="49"/>
  <c r="D11" i="49" s="1"/>
  <c r="G7" i="49"/>
  <c r="C7" i="49"/>
  <c r="D7" i="49" s="1"/>
  <c r="G10" i="49"/>
  <c r="C10" i="49"/>
  <c r="D10" i="49" s="1"/>
  <c r="G9" i="49"/>
  <c r="C9" i="49"/>
  <c r="D9" i="49" s="1"/>
  <c r="G8" i="49"/>
  <c r="C8" i="49"/>
  <c r="D8" i="49" s="1"/>
  <c r="G6" i="49"/>
  <c r="C6" i="49"/>
  <c r="D6" i="49" s="1"/>
  <c r="G5" i="49"/>
  <c r="C5" i="49"/>
  <c r="D5" i="49" s="1"/>
  <c r="G4" i="49"/>
  <c r="C4" i="49"/>
  <c r="D4" i="49" s="1"/>
  <c r="O11" i="41" l="1"/>
  <c r="L11" i="41"/>
  <c r="I11" i="41"/>
  <c r="F11" i="41"/>
  <c r="O7" i="41"/>
  <c r="L7" i="41"/>
  <c r="I7" i="41"/>
  <c r="F7" i="41"/>
  <c r="O10" i="41"/>
  <c r="L10" i="41"/>
  <c r="I10" i="41"/>
  <c r="F10" i="41"/>
  <c r="O9" i="41"/>
  <c r="L9" i="41"/>
  <c r="I9" i="41"/>
  <c r="F9" i="41"/>
  <c r="O8" i="41"/>
  <c r="L8" i="41"/>
  <c r="I8" i="41"/>
  <c r="F8" i="41"/>
  <c r="O6" i="41"/>
  <c r="L6" i="41"/>
  <c r="I6" i="41"/>
  <c r="F6" i="41"/>
  <c r="O5" i="41"/>
  <c r="L5" i="41"/>
  <c r="I5" i="41"/>
  <c r="F5" i="41"/>
  <c r="O4" i="41"/>
  <c r="L4" i="41"/>
  <c r="I4" i="41"/>
  <c r="F4" i="41"/>
  <c r="F117" i="48"/>
  <c r="F116" i="48"/>
  <c r="F115" i="48"/>
  <c r="F114" i="48"/>
  <c r="F113" i="48"/>
  <c r="F112" i="48"/>
  <c r="F111" i="48"/>
  <c r="F110" i="48"/>
  <c r="F109" i="48"/>
  <c r="F108" i="48"/>
  <c r="F107" i="48"/>
  <c r="F106" i="48"/>
  <c r="F105" i="48"/>
  <c r="F104" i="48"/>
  <c r="F103" i="48"/>
  <c r="F102" i="48"/>
  <c r="F101" i="48"/>
  <c r="F100" i="48"/>
  <c r="F99" i="48"/>
  <c r="F98" i="48"/>
  <c r="F97" i="48"/>
  <c r="F96" i="48"/>
  <c r="F95" i="48"/>
  <c r="F94" i="48"/>
  <c r="F93" i="48"/>
  <c r="F92" i="48"/>
  <c r="F91" i="48"/>
  <c r="F90" i="48"/>
  <c r="F89" i="48"/>
  <c r="F88" i="48"/>
  <c r="F87" i="48"/>
  <c r="F86" i="48"/>
  <c r="F85" i="48"/>
  <c r="F84" i="48"/>
  <c r="F83" i="48"/>
  <c r="F82" i="48"/>
  <c r="F81" i="48"/>
  <c r="F80" i="48"/>
  <c r="F79" i="48"/>
  <c r="F78" i="48"/>
  <c r="F77" i="48"/>
  <c r="F76" i="48"/>
  <c r="F75" i="48"/>
  <c r="F74" i="48"/>
  <c r="F73" i="48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F57" i="48"/>
  <c r="F56" i="48"/>
  <c r="F55" i="48"/>
  <c r="F54" i="48"/>
  <c r="F53" i="48"/>
  <c r="F52" i="48"/>
  <c r="F51" i="48"/>
  <c r="F50" i="48"/>
  <c r="F49" i="48"/>
  <c r="F48" i="48"/>
  <c r="F47" i="48"/>
  <c r="F46" i="48"/>
  <c r="F45" i="48"/>
  <c r="F44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F31" i="48"/>
  <c r="F30" i="48"/>
  <c r="F29" i="48"/>
  <c r="F28" i="48"/>
  <c r="F27" i="48"/>
  <c r="F26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F5" i="48"/>
  <c r="F4" i="48"/>
  <c r="F3" i="48"/>
  <c r="H124" i="47"/>
  <c r="G124" i="47"/>
  <c r="E124" i="47"/>
  <c r="D124" i="47"/>
  <c r="H123" i="47"/>
  <c r="G123" i="47"/>
  <c r="E123" i="47"/>
  <c r="D123" i="47"/>
  <c r="H122" i="47"/>
  <c r="G122" i="47"/>
  <c r="E122" i="47"/>
  <c r="D122" i="47"/>
  <c r="I121" i="47"/>
  <c r="F121" i="47"/>
  <c r="I120" i="47"/>
  <c r="F120" i="47"/>
  <c r="I119" i="47"/>
  <c r="F119" i="47"/>
  <c r="I118" i="47"/>
  <c r="F118" i="47"/>
  <c r="I117" i="47"/>
  <c r="F117" i="47"/>
  <c r="I116" i="47"/>
  <c r="F116" i="47"/>
  <c r="I115" i="47"/>
  <c r="F115" i="47"/>
  <c r="I114" i="47"/>
  <c r="F114" i="47"/>
  <c r="I113" i="47"/>
  <c r="F113" i="47"/>
  <c r="I112" i="47"/>
  <c r="F112" i="47"/>
  <c r="I111" i="47"/>
  <c r="F111" i="47"/>
  <c r="I110" i="47"/>
  <c r="F110" i="47"/>
  <c r="I109" i="47"/>
  <c r="F109" i="47"/>
  <c r="I108" i="47"/>
  <c r="F108" i="47"/>
  <c r="I107" i="47"/>
  <c r="F107" i="47"/>
  <c r="I106" i="47"/>
  <c r="F106" i="47"/>
  <c r="I105" i="47"/>
  <c r="F105" i="47"/>
  <c r="I104" i="47"/>
  <c r="F104" i="47"/>
  <c r="I103" i="47"/>
  <c r="F103" i="47"/>
  <c r="I102" i="47"/>
  <c r="F102" i="47"/>
  <c r="I101" i="47"/>
  <c r="F101" i="47"/>
  <c r="I100" i="47"/>
  <c r="F100" i="47"/>
  <c r="I99" i="47"/>
  <c r="F99" i="47"/>
  <c r="I98" i="47"/>
  <c r="F98" i="47"/>
  <c r="I97" i="47"/>
  <c r="F97" i="47"/>
  <c r="I96" i="47"/>
  <c r="F96" i="47"/>
  <c r="I95" i="47"/>
  <c r="F95" i="47"/>
  <c r="I94" i="47"/>
  <c r="F94" i="47"/>
  <c r="I93" i="47"/>
  <c r="F93" i="47"/>
  <c r="I92" i="47"/>
  <c r="F92" i="47"/>
  <c r="I91" i="47"/>
  <c r="F91" i="47"/>
  <c r="I90" i="47"/>
  <c r="F90" i="47"/>
  <c r="I89" i="47"/>
  <c r="F89" i="47"/>
  <c r="I88" i="47"/>
  <c r="F88" i="47"/>
  <c r="I87" i="47"/>
  <c r="F87" i="47"/>
  <c r="I86" i="47"/>
  <c r="F86" i="47"/>
  <c r="I85" i="47"/>
  <c r="F85" i="47"/>
  <c r="I84" i="47"/>
  <c r="F84" i="47"/>
  <c r="I83" i="47"/>
  <c r="F83" i="47"/>
  <c r="I82" i="47"/>
  <c r="F82" i="47"/>
  <c r="I81" i="47"/>
  <c r="F81" i="47"/>
  <c r="I80" i="47"/>
  <c r="F80" i="47"/>
  <c r="I79" i="47"/>
  <c r="F79" i="47"/>
  <c r="I78" i="47"/>
  <c r="F78" i="47"/>
  <c r="I77" i="47"/>
  <c r="F77" i="47"/>
  <c r="I76" i="47"/>
  <c r="F76" i="47"/>
  <c r="I75" i="47"/>
  <c r="F75" i="47"/>
  <c r="I74" i="47"/>
  <c r="F74" i="47"/>
  <c r="I73" i="47"/>
  <c r="F73" i="47"/>
  <c r="I72" i="47"/>
  <c r="F72" i="47"/>
  <c r="I71" i="47"/>
  <c r="F71" i="47"/>
  <c r="I70" i="47"/>
  <c r="F70" i="47"/>
  <c r="I69" i="47"/>
  <c r="F69" i="47"/>
  <c r="I68" i="47"/>
  <c r="F68" i="47"/>
  <c r="I67" i="47"/>
  <c r="F67" i="47"/>
  <c r="I66" i="47"/>
  <c r="F66" i="47"/>
  <c r="I65" i="47"/>
  <c r="F65" i="47"/>
  <c r="I64" i="47"/>
  <c r="F64" i="47"/>
  <c r="I63" i="47"/>
  <c r="F63" i="47"/>
  <c r="I62" i="47"/>
  <c r="F62" i="47"/>
  <c r="I61" i="47"/>
  <c r="F61" i="47"/>
  <c r="I60" i="47"/>
  <c r="F60" i="47"/>
  <c r="I59" i="47"/>
  <c r="F59" i="47"/>
  <c r="I58" i="47"/>
  <c r="F58" i="47"/>
  <c r="I57" i="47"/>
  <c r="F57" i="47"/>
  <c r="I56" i="47"/>
  <c r="F56" i="47"/>
  <c r="I55" i="47"/>
  <c r="F55" i="47"/>
  <c r="I54" i="47"/>
  <c r="F54" i="47"/>
  <c r="I53" i="47"/>
  <c r="F53" i="47"/>
  <c r="I52" i="47"/>
  <c r="F52" i="47"/>
  <c r="I51" i="47"/>
  <c r="F51" i="47"/>
  <c r="I50" i="47"/>
  <c r="F50" i="47"/>
  <c r="I49" i="47"/>
  <c r="F49" i="47"/>
  <c r="I48" i="47"/>
  <c r="F48" i="47"/>
  <c r="I47" i="47"/>
  <c r="F47" i="47"/>
  <c r="I46" i="47"/>
  <c r="F46" i="47"/>
  <c r="I45" i="47"/>
  <c r="F45" i="47"/>
  <c r="I44" i="47"/>
  <c r="F44" i="47"/>
  <c r="I43" i="47"/>
  <c r="F43" i="47"/>
  <c r="I42" i="47"/>
  <c r="F42" i="47"/>
  <c r="I41" i="47"/>
  <c r="F41" i="47"/>
  <c r="I40" i="47"/>
  <c r="F40" i="47"/>
  <c r="I39" i="47"/>
  <c r="F39" i="47"/>
  <c r="I38" i="47"/>
  <c r="F38" i="47"/>
  <c r="I37" i="47"/>
  <c r="F37" i="47"/>
  <c r="I36" i="47"/>
  <c r="F36" i="47"/>
  <c r="I35" i="47"/>
  <c r="F35" i="47"/>
  <c r="I34" i="47"/>
  <c r="F34" i="47"/>
  <c r="I33" i="47"/>
  <c r="F33" i="47"/>
  <c r="I32" i="47"/>
  <c r="F32" i="47"/>
  <c r="I31" i="47"/>
  <c r="F31" i="47"/>
  <c r="I30" i="47"/>
  <c r="F30" i="47"/>
  <c r="I29" i="47"/>
  <c r="F29" i="47"/>
  <c r="I28" i="47"/>
  <c r="F28" i="47"/>
  <c r="I27" i="47"/>
  <c r="F27" i="47"/>
  <c r="I26" i="47"/>
  <c r="F26" i="47"/>
  <c r="I25" i="47"/>
  <c r="F25" i="47"/>
  <c r="I24" i="47"/>
  <c r="F24" i="47"/>
  <c r="I23" i="47"/>
  <c r="F23" i="47"/>
  <c r="I22" i="47"/>
  <c r="F22" i="47"/>
  <c r="I21" i="47"/>
  <c r="F21" i="47"/>
  <c r="I20" i="47"/>
  <c r="F20" i="47"/>
  <c r="I19" i="47"/>
  <c r="F19" i="47"/>
  <c r="I18" i="47"/>
  <c r="F18" i="47"/>
  <c r="I17" i="47"/>
  <c r="F17" i="47"/>
  <c r="I16" i="47"/>
  <c r="F16" i="47"/>
  <c r="I15" i="47"/>
  <c r="F15" i="47"/>
  <c r="I14" i="47"/>
  <c r="F14" i="47"/>
  <c r="I13" i="47"/>
  <c r="F13" i="47"/>
  <c r="I12" i="47"/>
  <c r="F12" i="47"/>
  <c r="I11" i="47"/>
  <c r="F11" i="47"/>
  <c r="I10" i="47"/>
  <c r="F10" i="47"/>
  <c r="I9" i="47"/>
  <c r="F9" i="47"/>
  <c r="I8" i="47"/>
  <c r="F8" i="47"/>
  <c r="I7" i="47"/>
  <c r="F7" i="47"/>
  <c r="I6" i="47"/>
  <c r="F6" i="47"/>
  <c r="I5" i="47"/>
  <c r="I124" i="47" s="1"/>
  <c r="F5" i="47"/>
  <c r="F122" i="47" s="1"/>
  <c r="I4" i="47"/>
  <c r="I122" i="47" s="1"/>
  <c r="F4" i="47"/>
  <c r="F124" i="47" s="1"/>
  <c r="F123" i="47" l="1"/>
  <c r="I123" i="47"/>
  <c r="Z124" i="44" l="1"/>
  <c r="Y124" i="44"/>
  <c r="X124" i="44"/>
  <c r="W124" i="44"/>
  <c r="U124" i="44"/>
  <c r="S124" i="44"/>
  <c r="R124" i="44"/>
  <c r="Q124" i="44"/>
  <c r="P124" i="44"/>
  <c r="O124" i="44"/>
  <c r="N124" i="44"/>
  <c r="M124" i="44"/>
  <c r="L124" i="44"/>
  <c r="K124" i="44"/>
  <c r="Z123" i="44"/>
  <c r="Y123" i="44"/>
  <c r="X123" i="44"/>
  <c r="W123" i="44"/>
  <c r="U123" i="44"/>
  <c r="S123" i="44"/>
  <c r="R123" i="44"/>
  <c r="Q123" i="44"/>
  <c r="P123" i="44"/>
  <c r="O123" i="44"/>
  <c r="N123" i="44"/>
  <c r="M123" i="44"/>
  <c r="L123" i="44"/>
  <c r="K123" i="44"/>
  <c r="Z122" i="44"/>
  <c r="Y122" i="44"/>
  <c r="X122" i="44"/>
  <c r="W122" i="44"/>
  <c r="U122" i="44"/>
  <c r="S122" i="44"/>
  <c r="R122" i="44"/>
  <c r="Q122" i="44"/>
  <c r="P122" i="44"/>
  <c r="O122" i="44"/>
  <c r="N122" i="44"/>
  <c r="M122" i="44"/>
  <c r="L122" i="44"/>
  <c r="K122" i="44"/>
  <c r="V121" i="44"/>
  <c r="T121" i="44"/>
  <c r="V120" i="44"/>
  <c r="T120" i="44"/>
  <c r="V119" i="44"/>
  <c r="T119" i="44"/>
  <c r="V118" i="44"/>
  <c r="T118" i="44"/>
  <c r="V117" i="44"/>
  <c r="T117" i="44"/>
  <c r="V116" i="44"/>
  <c r="T116" i="44"/>
  <c r="V115" i="44"/>
  <c r="T115" i="44"/>
  <c r="V114" i="44"/>
  <c r="T114" i="44"/>
  <c r="V113" i="44"/>
  <c r="T113" i="44"/>
  <c r="V112" i="44"/>
  <c r="T112" i="44"/>
  <c r="V111" i="44"/>
  <c r="T111" i="44"/>
  <c r="V110" i="44"/>
  <c r="T110" i="44"/>
  <c r="V109" i="44"/>
  <c r="T109" i="44"/>
  <c r="V108" i="44"/>
  <c r="T108" i="44"/>
  <c r="V107" i="44"/>
  <c r="T107" i="44"/>
  <c r="V106" i="44"/>
  <c r="T106" i="44"/>
  <c r="V105" i="44"/>
  <c r="T105" i="44"/>
  <c r="V104" i="44"/>
  <c r="T104" i="44"/>
  <c r="V103" i="44"/>
  <c r="T103" i="44"/>
  <c r="V102" i="44"/>
  <c r="T102" i="44"/>
  <c r="V101" i="44"/>
  <c r="T101" i="44"/>
  <c r="V100" i="44"/>
  <c r="T100" i="44"/>
  <c r="V99" i="44"/>
  <c r="T99" i="44"/>
  <c r="V98" i="44"/>
  <c r="T98" i="44"/>
  <c r="V97" i="44"/>
  <c r="T97" i="44"/>
  <c r="V96" i="44"/>
  <c r="T96" i="44"/>
  <c r="V95" i="44"/>
  <c r="T95" i="44"/>
  <c r="V94" i="44"/>
  <c r="T94" i="44"/>
  <c r="V93" i="44"/>
  <c r="T93" i="44"/>
  <c r="V92" i="44"/>
  <c r="T92" i="44"/>
  <c r="V91" i="44"/>
  <c r="T91" i="44"/>
  <c r="V90" i="44"/>
  <c r="T90" i="44"/>
  <c r="V89" i="44"/>
  <c r="T89" i="44"/>
  <c r="V88" i="44"/>
  <c r="T88" i="44"/>
  <c r="V87" i="44"/>
  <c r="T87" i="44"/>
  <c r="V86" i="44"/>
  <c r="T86" i="44"/>
  <c r="V85" i="44"/>
  <c r="T85" i="44"/>
  <c r="V84" i="44"/>
  <c r="T84" i="44"/>
  <c r="V83" i="44"/>
  <c r="T83" i="44"/>
  <c r="V82" i="44"/>
  <c r="T82" i="44"/>
  <c r="V81" i="44"/>
  <c r="T81" i="44"/>
  <c r="V80" i="44"/>
  <c r="T80" i="44"/>
  <c r="V79" i="44"/>
  <c r="T79" i="44"/>
  <c r="V78" i="44"/>
  <c r="T78" i="44"/>
  <c r="V77" i="44"/>
  <c r="T77" i="44"/>
  <c r="V76" i="44"/>
  <c r="T76" i="44"/>
  <c r="V75" i="44"/>
  <c r="T75" i="44"/>
  <c r="V74" i="44"/>
  <c r="T74" i="44"/>
  <c r="V73" i="44"/>
  <c r="T73" i="44"/>
  <c r="V72" i="44"/>
  <c r="T72" i="44"/>
  <c r="V71" i="44"/>
  <c r="T71" i="44"/>
  <c r="V70" i="44"/>
  <c r="T70" i="44"/>
  <c r="V69" i="44"/>
  <c r="T69" i="44"/>
  <c r="V68" i="44"/>
  <c r="T68" i="44"/>
  <c r="V67" i="44"/>
  <c r="T67" i="44"/>
  <c r="V66" i="44"/>
  <c r="T66" i="44"/>
  <c r="V65" i="44"/>
  <c r="T65" i="44"/>
  <c r="V64" i="44"/>
  <c r="T64" i="44"/>
  <c r="V63" i="44"/>
  <c r="T63" i="44"/>
  <c r="V62" i="44"/>
  <c r="T62" i="44"/>
  <c r="V61" i="44"/>
  <c r="T61" i="44"/>
  <c r="V60" i="44"/>
  <c r="T60" i="44"/>
  <c r="V59" i="44"/>
  <c r="T59" i="44"/>
  <c r="V58" i="44"/>
  <c r="T58" i="44"/>
  <c r="V57" i="44"/>
  <c r="T57" i="44"/>
  <c r="V56" i="44"/>
  <c r="T56" i="44"/>
  <c r="V55" i="44"/>
  <c r="T55" i="44"/>
  <c r="V54" i="44"/>
  <c r="T54" i="44"/>
  <c r="V53" i="44"/>
  <c r="T53" i="44"/>
  <c r="V52" i="44"/>
  <c r="T52" i="44"/>
  <c r="V51" i="44"/>
  <c r="T51" i="44"/>
  <c r="V50" i="44"/>
  <c r="T50" i="44"/>
  <c r="V49" i="44"/>
  <c r="T49" i="44"/>
  <c r="V48" i="44"/>
  <c r="T48" i="44"/>
  <c r="V47" i="44"/>
  <c r="T47" i="44"/>
  <c r="V46" i="44"/>
  <c r="T46" i="44"/>
  <c r="V45" i="44"/>
  <c r="T45" i="44"/>
  <c r="V44" i="44"/>
  <c r="T44" i="44"/>
  <c r="V43" i="44"/>
  <c r="T43" i="44"/>
  <c r="V42" i="44"/>
  <c r="T42" i="44"/>
  <c r="V41" i="44"/>
  <c r="T41" i="44"/>
  <c r="V40" i="44"/>
  <c r="T40" i="44"/>
  <c r="V39" i="44"/>
  <c r="T39" i="44"/>
  <c r="V38" i="44"/>
  <c r="T38" i="44"/>
  <c r="V37" i="44"/>
  <c r="T37" i="44"/>
  <c r="V36" i="44"/>
  <c r="T36" i="44"/>
  <c r="V35" i="44"/>
  <c r="T35" i="44"/>
  <c r="V34" i="44"/>
  <c r="T34" i="44"/>
  <c r="V33" i="44"/>
  <c r="T33" i="44"/>
  <c r="V32" i="44"/>
  <c r="T32" i="44"/>
  <c r="V31" i="44"/>
  <c r="T31" i="44"/>
  <c r="V30" i="44"/>
  <c r="T30" i="44"/>
  <c r="V29" i="44"/>
  <c r="T29" i="44"/>
  <c r="V28" i="44"/>
  <c r="T28" i="44"/>
  <c r="V27" i="44"/>
  <c r="T27" i="44"/>
  <c r="V26" i="44"/>
  <c r="T26" i="44"/>
  <c r="V25" i="44"/>
  <c r="T25" i="44"/>
  <c r="V24" i="44"/>
  <c r="T24" i="44"/>
  <c r="V23" i="44"/>
  <c r="T23" i="44"/>
  <c r="V22" i="44"/>
  <c r="T22" i="44"/>
  <c r="V21" i="44"/>
  <c r="T21" i="44"/>
  <c r="V20" i="44"/>
  <c r="T20" i="44"/>
  <c r="V19" i="44"/>
  <c r="T19" i="44"/>
  <c r="V18" i="44"/>
  <c r="T18" i="44"/>
  <c r="V17" i="44"/>
  <c r="T17" i="44"/>
  <c r="V16" i="44"/>
  <c r="T16" i="44"/>
  <c r="V15" i="44"/>
  <c r="T15" i="44"/>
  <c r="V14" i="44"/>
  <c r="V123" i="44" s="1"/>
  <c r="T14" i="44"/>
  <c r="T123" i="44" s="1"/>
  <c r="V13" i="44"/>
  <c r="T13" i="44"/>
  <c r="V12" i="44"/>
  <c r="T12" i="44"/>
  <c r="V11" i="44"/>
  <c r="T11" i="44"/>
  <c r="V10" i="44"/>
  <c r="T10" i="44"/>
  <c r="V9" i="44"/>
  <c r="T9" i="44"/>
  <c r="V8" i="44"/>
  <c r="T8" i="44"/>
  <c r="V7" i="44"/>
  <c r="T7" i="44"/>
  <c r="V6" i="44"/>
  <c r="T6" i="44"/>
  <c r="V5" i="44"/>
  <c r="T5" i="44"/>
  <c r="V4" i="44"/>
  <c r="V124" i="44" s="1"/>
  <c r="T4" i="44"/>
  <c r="T122" i="44" s="1"/>
  <c r="V122" i="44" l="1"/>
  <c r="T124" i="44"/>
  <c r="V27" i="34" l="1"/>
  <c r="Q27" i="34"/>
  <c r="V26" i="34"/>
  <c r="Q26" i="34"/>
  <c r="V15" i="34"/>
  <c r="Q15" i="34"/>
  <c r="V17" i="34"/>
  <c r="Q17" i="34"/>
  <c r="V16" i="34"/>
  <c r="Q16" i="34"/>
  <c r="V9" i="34"/>
  <c r="Q9" i="34"/>
  <c r="V8" i="34"/>
  <c r="Q8" i="34"/>
  <c r="V7" i="34"/>
  <c r="Q7" i="34"/>
  <c r="V20" i="34"/>
  <c r="Q20" i="34"/>
  <c r="V19" i="34"/>
  <c r="Q19" i="34"/>
  <c r="V18" i="34"/>
  <c r="Q18" i="34"/>
  <c r="V6" i="34"/>
  <c r="Q6" i="34"/>
  <c r="V5" i="34"/>
  <c r="Q5" i="34"/>
  <c r="V25" i="34"/>
  <c r="Q25" i="34"/>
  <c r="V24" i="34"/>
  <c r="Q24" i="34"/>
  <c r="V23" i="34"/>
  <c r="Q23" i="34"/>
  <c r="V22" i="34"/>
  <c r="Q22" i="34"/>
  <c r="V21" i="34"/>
  <c r="Q21" i="34"/>
  <c r="V14" i="34"/>
  <c r="Q14" i="34"/>
  <c r="V13" i="34"/>
  <c r="Q13" i="34"/>
  <c r="V12" i="34"/>
  <c r="Q12" i="34"/>
  <c r="V11" i="34"/>
  <c r="Q11" i="34"/>
  <c r="V10" i="34"/>
  <c r="Q10" i="34"/>
  <c r="V4" i="34"/>
  <c r="Q4" i="34"/>
  <c r="V3" i="34"/>
  <c r="Q3" i="34"/>
  <c r="F21" i="8" l="1"/>
  <c r="E21" i="8"/>
  <c r="F20" i="8"/>
  <c r="E20" i="8"/>
  <c r="F19" i="8"/>
  <c r="E19" i="8"/>
  <c r="F18" i="8"/>
  <c r="E18" i="8"/>
  <c r="F17" i="8"/>
  <c r="E17" i="8"/>
  <c r="F16" i="8"/>
  <c r="E16" i="8"/>
  <c r="F15" i="8"/>
  <c r="E15" i="8"/>
  <c r="F14" i="8"/>
  <c r="E14" i="8"/>
  <c r="F13" i="8"/>
  <c r="E13" i="8"/>
  <c r="F12" i="8"/>
  <c r="E12" i="8"/>
  <c r="F11" i="8"/>
  <c r="E11" i="8"/>
  <c r="F10" i="8"/>
  <c r="E10" i="8"/>
  <c r="F9" i="8"/>
  <c r="E9" i="8"/>
  <c r="F8" i="8"/>
  <c r="E8" i="8"/>
  <c r="F7" i="8"/>
  <c r="E7" i="8"/>
  <c r="F6" i="8"/>
  <c r="E6" i="8"/>
  <c r="F5" i="8"/>
  <c r="E5" i="8"/>
  <c r="F4" i="8"/>
  <c r="E4" i="8"/>
</calcChain>
</file>

<file path=xl/sharedStrings.xml><?xml version="1.0" encoding="utf-8"?>
<sst xmlns="http://schemas.openxmlformats.org/spreadsheetml/2006/main" count="5058" uniqueCount="2129">
  <si>
    <t>PeaZW6</t>
  </si>
  <si>
    <t>PeaCaméor</t>
  </si>
  <si>
    <t>Element</t>
  </si>
  <si>
    <t>Superfamily number</t>
  </si>
  <si>
    <t>Copies</t>
  </si>
  <si>
    <t>Length occupied</t>
  </si>
  <si>
    <t>Percentage in TE (%)</t>
  </si>
  <si>
    <r>
      <rPr>
        <b/>
        <sz val="11"/>
        <color theme="1"/>
        <rFont val="Times New Roman"/>
        <family val="1"/>
      </rPr>
      <t>Percentage in genome</t>
    </r>
    <r>
      <rPr>
        <b/>
        <vertAlign val="superscript"/>
        <sz val="11"/>
        <color theme="1"/>
        <rFont val="Times New Roman"/>
        <family val="1"/>
      </rPr>
      <t>b</t>
    </r>
    <r>
      <rPr>
        <b/>
        <sz val="11"/>
        <color theme="1"/>
        <rFont val="Times New Roman"/>
        <family val="1"/>
      </rPr>
      <t xml:space="preserve"> (%)</t>
    </r>
  </si>
  <si>
    <t>Class I Retrotransposons</t>
  </si>
  <si>
    <t>LTR/Gypsy</t>
  </si>
  <si>
    <t>LTR/Copia</t>
  </si>
  <si>
    <t>LTR/Caulimovirus</t>
  </si>
  <si>
    <t>LTR/ERVL</t>
  </si>
  <si>
    <t>LINE/CRE</t>
  </si>
  <si>
    <t>LINE/L1</t>
  </si>
  <si>
    <t>LINE/RTE-BovB</t>
  </si>
  <si>
    <t>SINE</t>
  </si>
  <si>
    <t>Class II Transposons</t>
  </si>
  <si>
    <t>DNA/CMC-Chapaev</t>
  </si>
  <si>
    <t>DNA/CMC-EnSpm</t>
  </si>
  <si>
    <t>DNA/hAT-Charlie</t>
  </si>
  <si>
    <t>DNA/hAT-Tip100</t>
  </si>
  <si>
    <t>DNA/MULE-MuDR</t>
  </si>
  <si>
    <t>DNA/PIF-Harbinger</t>
  </si>
  <si>
    <t>Unclassified Element</t>
  </si>
  <si>
    <t>Total</t>
  </si>
  <si>
    <t>No.</t>
  </si>
  <si>
    <t>Acc.No.</t>
  </si>
  <si>
    <t>Data type</t>
  </si>
  <si>
    <t>Name</t>
  </si>
  <si>
    <t>Number of sequences</t>
  </si>
  <si>
    <t>Total length(bp)</t>
  </si>
  <si>
    <t>DCG0076</t>
  </si>
  <si>
    <t>Public</t>
  </si>
  <si>
    <t>PF</t>
  </si>
  <si>
    <t>PFA11</t>
  </si>
  <si>
    <t>P. fulvum</t>
  </si>
  <si>
    <t>ISRAEL</t>
  </si>
  <si>
    <t>Wild</t>
  </si>
  <si>
    <t>DCG0494</t>
  </si>
  <si>
    <t>DCG0704</t>
  </si>
  <si>
    <t>WL2140</t>
  </si>
  <si>
    <t>E214</t>
  </si>
  <si>
    <t>New</t>
  </si>
  <si>
    <t>AGG3725</t>
  </si>
  <si>
    <t>Turkey</t>
  </si>
  <si>
    <t>DCG0557</t>
  </si>
  <si>
    <t>Admixture</t>
  </si>
  <si>
    <t>JI1794</t>
  </si>
  <si>
    <t>P. sativum humile/pumilio</t>
  </si>
  <si>
    <t>DCG0705</t>
  </si>
  <si>
    <t>P. sativum elatius</t>
  </si>
  <si>
    <t>DCG0706</t>
  </si>
  <si>
    <t>W6_26109</t>
  </si>
  <si>
    <t>GEORGIA</t>
  </si>
  <si>
    <t>DCG0708</t>
  </si>
  <si>
    <t>W6_2107</t>
  </si>
  <si>
    <t>TURKEY</t>
  </si>
  <si>
    <t>DCG0709</t>
  </si>
  <si>
    <t>PI343996</t>
  </si>
  <si>
    <t>P. sativum sativum/elatius</t>
  </si>
  <si>
    <t>DCG0771</t>
  </si>
  <si>
    <t>DCG0033</t>
  </si>
  <si>
    <t>PSII</t>
  </si>
  <si>
    <t>CHINA</t>
  </si>
  <si>
    <t>P. sativum sativum</t>
  </si>
  <si>
    <t>Landrace</t>
  </si>
  <si>
    <t>DCG0710</t>
  </si>
  <si>
    <t>ATC6924</t>
  </si>
  <si>
    <t>DCG0711</t>
  </si>
  <si>
    <t>IG65050</t>
  </si>
  <si>
    <t>P. sativum elatius/sativum</t>
  </si>
  <si>
    <t>IRAN</t>
  </si>
  <si>
    <t>DCG0712</t>
  </si>
  <si>
    <t>ATC6937</t>
  </si>
  <si>
    <t>MONGOLIA</t>
  </si>
  <si>
    <t>DCG0713</t>
  </si>
  <si>
    <t>CGN3277</t>
  </si>
  <si>
    <t>HINDU KUSH</t>
  </si>
  <si>
    <t>W414A</t>
  </si>
  <si>
    <t>G2686</t>
  </si>
  <si>
    <t>P. sativum</t>
  </si>
  <si>
    <t>Traditional Cultivar/Landrace</t>
  </si>
  <si>
    <t>W45A</t>
  </si>
  <si>
    <t>G1803</t>
  </si>
  <si>
    <t>W49B</t>
  </si>
  <si>
    <t>G1890</t>
  </si>
  <si>
    <t>W511A</t>
  </si>
  <si>
    <t>G3787</t>
  </si>
  <si>
    <t>DCG0112</t>
  </si>
  <si>
    <t>PSIII</t>
  </si>
  <si>
    <t>DARK_SKIN_PERFECTION</t>
  </si>
  <si>
    <t>Cultivar</t>
  </si>
  <si>
    <t>DCG0127</t>
  </si>
  <si>
    <t>BACCARA</t>
  </si>
  <si>
    <t>Uncertain</t>
  </si>
  <si>
    <t>DCG0142</t>
  </si>
  <si>
    <t>TERESE</t>
  </si>
  <si>
    <t>UK</t>
  </si>
  <si>
    <t>DCG0249</t>
  </si>
  <si>
    <t>SOMMETTE</t>
  </si>
  <si>
    <t>DCG0251</t>
  </si>
  <si>
    <t>CAMEOR</t>
  </si>
  <si>
    <t>FRANCE</t>
  </si>
  <si>
    <t>DCG0265</t>
  </si>
  <si>
    <t>VAVILOV-D265</t>
  </si>
  <si>
    <t>LITHUANIE</t>
  </si>
  <si>
    <t>DCG0354</t>
  </si>
  <si>
    <t>CERISE</t>
  </si>
  <si>
    <t>DCG0390</t>
  </si>
  <si>
    <t>BALLET</t>
  </si>
  <si>
    <t>DCG0449</t>
  </si>
  <si>
    <t>HOHENHEIMER_PINK-FLOWERED</t>
  </si>
  <si>
    <t>GERMANY</t>
  </si>
  <si>
    <t>Cultivar/Landrace</t>
  </si>
  <si>
    <t>DCG0528</t>
  </si>
  <si>
    <t>KAYANNE</t>
  </si>
  <si>
    <t>DCG0555</t>
  </si>
  <si>
    <t>JI1703</t>
  </si>
  <si>
    <t>DCG0770</t>
  </si>
  <si>
    <t>KIFLICA</t>
  </si>
  <si>
    <t>MACEDONIA</t>
  </si>
  <si>
    <t>E412</t>
  </si>
  <si>
    <t>AGG1705</t>
  </si>
  <si>
    <t>Spain</t>
  </si>
  <si>
    <t>E41</t>
  </si>
  <si>
    <t>AGG1663</t>
  </si>
  <si>
    <t>Georgia</t>
  </si>
  <si>
    <t>MGS1070</t>
  </si>
  <si>
    <t>USA</t>
  </si>
  <si>
    <t>Breeding</t>
  </si>
  <si>
    <t>VCL0042</t>
  </si>
  <si>
    <t>CHEMIN_LONG</t>
  </si>
  <si>
    <t>VKL0099</t>
  </si>
  <si>
    <t>SERPETTE_D'AUVERGNE</t>
  </si>
  <si>
    <t>DCG0227</t>
  </si>
  <si>
    <t>KAZAR</t>
  </si>
  <si>
    <t>DCG0233</t>
  </si>
  <si>
    <t>CHAMPAGNE</t>
  </si>
  <si>
    <t>DCG0527</t>
  </si>
  <si>
    <t>JAMES</t>
  </si>
  <si>
    <t>DCG0750</t>
  </si>
  <si>
    <t>336_11</t>
  </si>
  <si>
    <t>RCG0228</t>
  </si>
  <si>
    <t>FP</t>
  </si>
  <si>
    <t>RCG0912</t>
  </si>
  <si>
    <t>DP</t>
  </si>
  <si>
    <t>VFD0106</t>
  </si>
  <si>
    <t>MELROSE</t>
  </si>
  <si>
    <t>DCG0563</t>
  </si>
  <si>
    <t>PA</t>
  </si>
  <si>
    <t>ATAR</t>
  </si>
  <si>
    <t>P. abyssinicum</t>
  </si>
  <si>
    <t>YEMEN</t>
  </si>
  <si>
    <t>E417</t>
  </si>
  <si>
    <t>AGG3308</t>
  </si>
  <si>
    <t>Morocco</t>
  </si>
  <si>
    <t>E418</t>
  </si>
  <si>
    <t>AGG3315</t>
  </si>
  <si>
    <t>Ethiopia</t>
  </si>
  <si>
    <t>VSD0035</t>
  </si>
  <si>
    <t>VIR2759</t>
  </si>
  <si>
    <t>ETHIOPIA</t>
  </si>
  <si>
    <t>DCG0423</t>
  </si>
  <si>
    <t>90-2131</t>
  </si>
  <si>
    <t>Breeding/Landrace</t>
  </si>
  <si>
    <t>E414</t>
  </si>
  <si>
    <t>AGG116</t>
  </si>
  <si>
    <t>Israel</t>
  </si>
  <si>
    <t>wild</t>
  </si>
  <si>
    <t>DCG0248</t>
  </si>
  <si>
    <t>JI281</t>
  </si>
  <si>
    <t>DCG0707</t>
  </si>
  <si>
    <t>PI639984</t>
  </si>
  <si>
    <t>MGS0090</t>
  </si>
  <si>
    <t>MOSHONG</t>
  </si>
  <si>
    <t>AFGHANISTAN</t>
  </si>
  <si>
    <t>Count</t>
  </si>
  <si>
    <t>MEGAHIT assembly</t>
  </si>
  <si>
    <t>MaSuRCA assembly</t>
  </si>
  <si>
    <t>Annotated Genes</t>
  </si>
  <si>
    <t>Assembled Size</t>
  </si>
  <si>
    <t>N50</t>
  </si>
  <si>
    <t>BUSCO</t>
  </si>
  <si>
    <t>Average</t>
  </si>
  <si>
    <t>Percentage (%)</t>
  </si>
  <si>
    <t>Species</t>
  </si>
  <si>
    <t>Family</t>
  </si>
  <si>
    <t>Chromosome number</t>
  </si>
  <si>
    <t>Assembly Size(Mb)</t>
  </si>
  <si>
    <t>Proteins</t>
  </si>
  <si>
    <t>Version</t>
  </si>
  <si>
    <t>Publication</t>
  </si>
  <si>
    <t>Download Websites</t>
  </si>
  <si>
    <t>Pisum sativum</t>
  </si>
  <si>
    <t>Leguminosae</t>
  </si>
  <si>
    <t>Medicago truncatula</t>
  </si>
  <si>
    <t>A17 r5.0</t>
  </si>
  <si>
    <t>10.1038/s41477-018-0286-7</t>
  </si>
  <si>
    <t>https://medicago.toulouse.inra.fr/MtrunA17r5.0-ANR/</t>
  </si>
  <si>
    <t>Trifolium pratense</t>
  </si>
  <si>
    <t>Milvus B</t>
  </si>
  <si>
    <t>10.1038/srep17394</t>
  </si>
  <si>
    <t>https://v1.legumefederation.org/data/public/Trifolium_pratense/</t>
  </si>
  <si>
    <t>Cicer arietinum</t>
  </si>
  <si>
    <t>CDC Frontier v1.0</t>
  </si>
  <si>
    <t>10.1038/nbt.2491</t>
  </si>
  <si>
    <t>https://v1.legumefederation.org/data/public/Cicer_arietinum/</t>
  </si>
  <si>
    <t>Cicer reticulatum</t>
  </si>
  <si>
    <t>PI489777 v1.0</t>
  </si>
  <si>
    <t>10.1093/dnares/dsw042</t>
  </si>
  <si>
    <t>http://www.nipgr.ac.in/WCGAP/</t>
  </si>
  <si>
    <t>Lotus japonicus</t>
  </si>
  <si>
    <t>MG20_v3.0</t>
  </si>
  <si>
    <t>10.1093/dnares/dsn008</t>
  </si>
  <si>
    <t>https://v1.legumefederation.org/data/public/Lotus_japonicus/</t>
  </si>
  <si>
    <t>Cajanus cajan</t>
  </si>
  <si>
    <t>C.cajan_V1.0</t>
  </si>
  <si>
    <t>10.1038/nbt.2022</t>
  </si>
  <si>
    <t>https://v1.legumefederation.org/data/public/Cajanus_cajan/</t>
  </si>
  <si>
    <t>Glycine max</t>
  </si>
  <si>
    <t>Glycine_max_v2.0</t>
  </si>
  <si>
    <t>10.1038/nature08670</t>
  </si>
  <si>
    <t>https://v1.legumefederation.org/data/public/Glycine_max/</t>
  </si>
  <si>
    <t>Glycine soja</t>
  </si>
  <si>
    <t>W05_v1.0</t>
  </si>
  <si>
    <t>10.1038/s41467-019-09142-9</t>
  </si>
  <si>
    <t>https://v1.legumefederation.org/data/public/Glycine_soja/</t>
  </si>
  <si>
    <t>Phaseolus vulgaris</t>
  </si>
  <si>
    <t>PhaVulg 2.0</t>
  </si>
  <si>
    <t>10.1038/ng.3008</t>
  </si>
  <si>
    <t>https://v1.legumefederation.org/data/public/Phaseolus_vulgaris/</t>
  </si>
  <si>
    <t>Vigna angularis</t>
  </si>
  <si>
    <t>Vangularis_v1</t>
  </si>
  <si>
    <t>10.1038/srep16780</t>
  </si>
  <si>
    <t>https://v1.legumefederation.org/data/public/Vigna_angularis/</t>
  </si>
  <si>
    <t>Vigna radiata</t>
  </si>
  <si>
    <t>Vradiata_ver6</t>
  </si>
  <si>
    <t>10.1038/ncomms6443</t>
  </si>
  <si>
    <t>https://v1.legumefederation.org/data/public/Vigna_radiata/</t>
  </si>
  <si>
    <t>Vigna unguiculata</t>
  </si>
  <si>
    <t>IT97K-499-35</t>
  </si>
  <si>
    <t>10.1101/518969</t>
  </si>
  <si>
    <t>https://v1.legumefederation.org/data/public/Vigna_unguiculata/</t>
  </si>
  <si>
    <t>Lupinus angustifolius</t>
  </si>
  <si>
    <t>LupAngTanjil_v1.0</t>
  </si>
  <si>
    <t>10.1111/pbi.12615</t>
  </si>
  <si>
    <t>https://v1.legumefederation.org/data/public/Lupinus_angustifolius/</t>
  </si>
  <si>
    <t>Lupinus albus</t>
  </si>
  <si>
    <t>CNRS_Lalb_1.0</t>
  </si>
  <si>
    <t>10.1038/s41467-019-14197-9</t>
  </si>
  <si>
    <t>https://v1.legumefederation.org/data/public/Lupinus_albus/</t>
  </si>
  <si>
    <t>Arachis duranensis</t>
  </si>
  <si>
    <t>Aradu1.1</t>
  </si>
  <si>
    <t>10.1038/ng.3517</t>
  </si>
  <si>
    <t>https://v1.legumefederation.org/data/public/Arachis_duranensis/</t>
  </si>
  <si>
    <t>Arachis ipaensis</t>
  </si>
  <si>
    <t>Araip1.1</t>
  </si>
  <si>
    <t>https://v1.legumefederation.org/data/public/Arachis_ipaensis</t>
  </si>
  <si>
    <t>Chamaecrista fasciculata</t>
  </si>
  <si>
    <t>MN87_v1</t>
  </si>
  <si>
    <t>10.1126/science.aat1743</t>
  </si>
  <si>
    <t>https://v1.legumefederation.org/data/public/Chamaecrista_fasciculata/</t>
  </si>
  <si>
    <t>Faidherbia albida</t>
  </si>
  <si>
    <t>unk_v1</t>
  </si>
  <si>
    <t>10.1093/gigascience/giy152</t>
  </si>
  <si>
    <t>https://v1.legumefederation.org/data/public/Faidherbia_albida/</t>
  </si>
  <si>
    <t>Cercis canadensis</t>
  </si>
  <si>
    <t>ISC453364_v1</t>
  </si>
  <si>
    <t>https://v1.legumefederation.org/data/public/Cercis_canadensis/</t>
  </si>
  <si>
    <t>Carica papaya</t>
  </si>
  <si>
    <t>Caricaceae</t>
  </si>
  <si>
    <t>Papaya1.0</t>
  </si>
  <si>
    <t>10.1038/nature06856</t>
  </si>
  <si>
    <t>http://www.plantgdb.org/XGDB/phplib/resource.php?GDB=Cp</t>
  </si>
  <si>
    <t>Arabidopsis thaliana</t>
  </si>
  <si>
    <t>Brassicaceae</t>
  </si>
  <si>
    <t>TAIR10</t>
  </si>
  <si>
    <t>10.1038/35048507</t>
  </si>
  <si>
    <t>http://plants.ensembl.org/Arabidopsis_thaliana/Info/Index</t>
  </si>
  <si>
    <t>Populus trichocarpa</t>
  </si>
  <si>
    <t>Salicaceae</t>
  </si>
  <si>
    <t>Pop_tri_v3</t>
  </si>
  <si>
    <t>10.1126/science.1128691</t>
  </si>
  <si>
    <t>https://www.ncbi.nlm.nih.gov/assembly/GCF_000002775.4</t>
  </si>
  <si>
    <t>Antirrhinum Majus</t>
  </si>
  <si>
    <t>Plantaginaceae</t>
  </si>
  <si>
    <t>v1.0</t>
  </si>
  <si>
    <t>10.1038/s41477-018-0349-9</t>
  </si>
  <si>
    <t>http://bioinfo.sibs.ac.cn/Am</t>
  </si>
  <si>
    <t>Solanum lycopersicum</t>
  </si>
  <si>
    <t>Solanaceae</t>
  </si>
  <si>
    <t>Solyc2.40</t>
  </si>
  <si>
    <t>10.1007/s00239-005-0254-5</t>
  </si>
  <si>
    <t>http://plants.ensembl.org/Solanum_lycopersicum/Info/Index</t>
  </si>
  <si>
    <t>Vitis vinifera</t>
  </si>
  <si>
    <t>Vitaceae</t>
  </si>
  <si>
    <t>12x</t>
  </si>
  <si>
    <t>10.1038/nature06148</t>
  </si>
  <si>
    <t>http://plants.ensembl.org/Vitis_vinifera/Info/Index</t>
  </si>
  <si>
    <t>Oryza sativa</t>
  </si>
  <si>
    <t>Poaceae</t>
  </si>
  <si>
    <t>IRGSP-1.0</t>
  </si>
  <si>
    <t>10.1186/1939-8433-6-4</t>
  </si>
  <si>
    <t>http://rice.plantbiology.msu.edu/</t>
  </si>
  <si>
    <t>chr3</t>
  </si>
  <si>
    <t>chr6</t>
  </si>
  <si>
    <t>chr5</t>
  </si>
  <si>
    <t>chr7</t>
  </si>
  <si>
    <t>Supplementary data 1 Summary of transposable elements in pea genomes</t>
    <phoneticPr fontId="20" type="noConversion"/>
  </si>
  <si>
    <t>Country</t>
    <phoneticPr fontId="22" type="noConversion"/>
  </si>
  <si>
    <t>Type</t>
    <phoneticPr fontId="22" type="noConversion"/>
  </si>
  <si>
    <t>Estimated Depth (X)</t>
  </si>
  <si>
    <t>Average read length (bp)</t>
  </si>
  <si>
    <t>Max read length (bp)</t>
  </si>
  <si>
    <t>Average mapping quality</t>
  </si>
  <si>
    <t>E320</t>
  </si>
  <si>
    <t>AGG1651</t>
  </si>
  <si>
    <t>E420</t>
  </si>
  <si>
    <t>AGG2380</t>
  </si>
  <si>
    <t>Former Soviet Union</t>
  </si>
  <si>
    <t>Wild/Landrace</t>
    <phoneticPr fontId="22" type="noConversion"/>
  </si>
  <si>
    <t>E511</t>
  </si>
  <si>
    <t>AGG2384</t>
  </si>
  <si>
    <t>Sweden</t>
  </si>
  <si>
    <t>E62</t>
  </si>
  <si>
    <t>AGG3382</t>
  </si>
  <si>
    <t>BACCARA</t>
    <phoneticPr fontId="22" type="noConversion"/>
  </si>
  <si>
    <t>TERESE</t>
    <phoneticPr fontId="23" type="noConversion"/>
  </si>
  <si>
    <t>JI577</t>
  </si>
  <si>
    <t>K4626</t>
  </si>
  <si>
    <t>JI1860</t>
  </si>
  <si>
    <t>PI557501</t>
  </si>
  <si>
    <t>PI180693</t>
  </si>
  <si>
    <t>PI357292</t>
  </si>
  <si>
    <t>E110</t>
  </si>
  <si>
    <t>AGG190</t>
  </si>
  <si>
    <t>Finland</t>
  </si>
  <si>
    <t>E47</t>
  </si>
  <si>
    <t>AGG1724</t>
  </si>
  <si>
    <t>JI296</t>
  </si>
  <si>
    <t>CE101</t>
  </si>
  <si>
    <t>PI618628</t>
  </si>
  <si>
    <t>W118</t>
  </si>
  <si>
    <t>AGG4064</t>
  </si>
  <si>
    <t>Algeria</t>
  </si>
  <si>
    <t>W65B</t>
  </si>
  <si>
    <t xml:space="preserve">Denmark </t>
  </si>
  <si>
    <t>W66A</t>
  </si>
  <si>
    <t>PI 250439</t>
  </si>
  <si>
    <t xml:space="preserve">Czech Rep. </t>
  </si>
  <si>
    <t>ZB138</t>
  </si>
  <si>
    <t>ZB148</t>
  </si>
  <si>
    <t>JI1491</t>
    <phoneticPr fontId="22" type="noConversion"/>
  </si>
  <si>
    <t>E54</t>
  </si>
  <si>
    <t>AGG3098</t>
    <phoneticPr fontId="22" type="noConversion"/>
  </si>
  <si>
    <t>AGG3098</t>
  </si>
  <si>
    <t>P. sativum asiaticum</t>
  </si>
  <si>
    <t>E617</t>
  </si>
  <si>
    <t>AGG4020</t>
  </si>
  <si>
    <t>K-1898</t>
  </si>
  <si>
    <t>Afghanistan</t>
  </si>
  <si>
    <t>W210B</t>
    <phoneticPr fontId="22" type="noConversion"/>
  </si>
  <si>
    <t>G317</t>
    <phoneticPr fontId="22" type="noConversion"/>
  </si>
  <si>
    <t>China, Liaoning</t>
  </si>
  <si>
    <t>W218B</t>
    <phoneticPr fontId="22" type="noConversion"/>
  </si>
  <si>
    <t>G626</t>
    <phoneticPr fontId="22" type="noConversion"/>
  </si>
  <si>
    <t>China, Qinghai</t>
  </si>
  <si>
    <t>W317B</t>
  </si>
  <si>
    <t>G1246</t>
  </si>
  <si>
    <t>China, Hubei</t>
  </si>
  <si>
    <t>W320B</t>
    <phoneticPr fontId="22" type="noConversion"/>
  </si>
  <si>
    <t>G1552</t>
  </si>
  <si>
    <t>China, Chongqing</t>
  </si>
  <si>
    <t>W33B</t>
  </si>
  <si>
    <t>G754</t>
  </si>
  <si>
    <t>China, Zhejiang</t>
  </si>
  <si>
    <t>W34B</t>
  </si>
  <si>
    <t>G759</t>
  </si>
  <si>
    <t>China, Jiangxi</t>
  </si>
  <si>
    <t>W39A</t>
  </si>
  <si>
    <t>G917</t>
  </si>
  <si>
    <t>China, Tibet</t>
  </si>
  <si>
    <t>W411A</t>
  </si>
  <si>
    <t xml:space="preserve">G2001 </t>
  </si>
  <si>
    <t>China, Gansu</t>
  </si>
  <si>
    <t>W414Adeep</t>
    <phoneticPr fontId="22" type="noConversion"/>
  </si>
  <si>
    <t>China, Inner Mongolia</t>
  </si>
  <si>
    <t>W414B</t>
  </si>
  <si>
    <t>G2704</t>
  </si>
  <si>
    <t>China, Jiangsu</t>
  </si>
  <si>
    <t>W420A</t>
  </si>
  <si>
    <t>G2295</t>
  </si>
  <si>
    <t>China, Henan</t>
  </si>
  <si>
    <t>W45Adeep</t>
    <phoneticPr fontId="22" type="noConversion"/>
  </si>
  <si>
    <t>China, Yunnan</t>
  </si>
  <si>
    <t>W49Bdeep</t>
    <phoneticPr fontId="22" type="noConversion"/>
  </si>
  <si>
    <t>China, Shaanxi</t>
  </si>
  <si>
    <t>W511Adeep</t>
    <phoneticPr fontId="22" type="noConversion"/>
  </si>
  <si>
    <t>China, Sichuan</t>
  </si>
  <si>
    <t>W515A</t>
  </si>
  <si>
    <t>PI 116944</t>
  </si>
  <si>
    <t>Moshong</t>
  </si>
  <si>
    <t xml:space="preserve">Afghanistan </t>
  </si>
  <si>
    <t>W517A</t>
  </si>
  <si>
    <t>PI 143485</t>
  </si>
  <si>
    <t>G 24180</t>
  </si>
  <si>
    <t xml:space="preserve">Iran </t>
  </si>
  <si>
    <t>W519A</t>
  </si>
  <si>
    <t>PI 164779</t>
  </si>
  <si>
    <t>Matar</t>
  </si>
  <si>
    <t xml:space="preserve">India </t>
  </si>
  <si>
    <t>W51B</t>
  </si>
  <si>
    <t>G2620</t>
    <phoneticPr fontId="22" type="noConversion"/>
  </si>
  <si>
    <t>China, Hebei</t>
  </si>
  <si>
    <t>W520A</t>
  </si>
  <si>
    <t>PI 166159</t>
  </si>
  <si>
    <t>No. 9705</t>
  </si>
  <si>
    <t xml:space="preserve">Nepal </t>
  </si>
  <si>
    <t>W52B</t>
  </si>
  <si>
    <t>G3045</t>
    <phoneticPr fontId="22" type="noConversion"/>
  </si>
  <si>
    <t>China, Anhui</t>
  </si>
  <si>
    <t>W56B</t>
  </si>
  <si>
    <t>G3315</t>
  </si>
  <si>
    <t>China, Guizhou</t>
    <phoneticPr fontId="22" type="noConversion"/>
  </si>
  <si>
    <t>PI560064</t>
  </si>
  <si>
    <t>E212</t>
  </si>
  <si>
    <t>AGG3104</t>
  </si>
  <si>
    <t>E213</t>
  </si>
  <si>
    <t>AGG3342</t>
    <phoneticPr fontId="22" type="noConversion"/>
  </si>
  <si>
    <t>AGG3342</t>
  </si>
  <si>
    <t>United Kingdom</t>
  </si>
  <si>
    <t>E214deep</t>
    <phoneticPr fontId="22" type="noConversion"/>
  </si>
  <si>
    <t>E215</t>
  </si>
  <si>
    <t>G5669</t>
  </si>
  <si>
    <t>E216</t>
  </si>
  <si>
    <t>G5670</t>
  </si>
  <si>
    <t>E217</t>
  </si>
  <si>
    <t>G5671</t>
  </si>
  <si>
    <t>E28</t>
  </si>
  <si>
    <t>G5092</t>
  </si>
  <si>
    <t>Wild</t>
    <phoneticPr fontId="22" type="noConversion"/>
  </si>
  <si>
    <t>E310</t>
  </si>
  <si>
    <t>AGG1493</t>
  </si>
  <si>
    <t>PF</t>
    <phoneticPr fontId="22" type="noConversion"/>
  </si>
  <si>
    <t>AGG2309</t>
  </si>
  <si>
    <t>E615</t>
  </si>
  <si>
    <t>AGG3344</t>
  </si>
  <si>
    <t>E63</t>
  </si>
  <si>
    <t>AGG3726</t>
  </si>
  <si>
    <t>PIG 50</t>
  </si>
  <si>
    <t>Unknown</t>
  </si>
  <si>
    <t>E64</t>
  </si>
  <si>
    <t>AGG3731</t>
  </si>
  <si>
    <t>E66</t>
  </si>
  <si>
    <t>AGG3736</t>
  </si>
  <si>
    <t>PI 560064</t>
    <phoneticPr fontId="22" type="noConversion"/>
  </si>
  <si>
    <t>E67</t>
  </si>
  <si>
    <t>AGG3738</t>
  </si>
  <si>
    <t>PI 560066</t>
    <phoneticPr fontId="22" type="noConversion"/>
  </si>
  <si>
    <t>W11</t>
  </si>
  <si>
    <t>AGG1494</t>
  </si>
  <si>
    <t>W111</t>
  </si>
  <si>
    <t>AGG1723</t>
  </si>
  <si>
    <t>W12</t>
  </si>
  <si>
    <t>AGG1495</t>
  </si>
  <si>
    <t>W13</t>
  </si>
  <si>
    <t>AGG1496</t>
  </si>
  <si>
    <t>W14</t>
  </si>
  <si>
    <t>AGG1497</t>
  </si>
  <si>
    <t>JI2202</t>
  </si>
  <si>
    <t>E11</t>
  </si>
  <si>
    <t>AGG36</t>
  </si>
  <si>
    <t>E32</t>
  </si>
  <si>
    <t>AGG894</t>
  </si>
  <si>
    <t>E38</t>
  </si>
  <si>
    <t>AGG1429</t>
  </si>
  <si>
    <t>E39</t>
  </si>
  <si>
    <t>AGG1430</t>
  </si>
  <si>
    <t>E419</t>
  </si>
  <si>
    <t>AGG105</t>
  </si>
  <si>
    <t>E42</t>
  </si>
  <si>
    <t>AGG1664</t>
  </si>
  <si>
    <t>E43</t>
  </si>
  <si>
    <t>AGG1665</t>
  </si>
  <si>
    <t>E49</t>
  </si>
  <si>
    <t>AGG2537</t>
  </si>
  <si>
    <t>E57</t>
  </si>
  <si>
    <t>AGG3310</t>
  </si>
  <si>
    <t>E59</t>
  </si>
  <si>
    <t>AGG3318</t>
  </si>
  <si>
    <t>W16</t>
  </si>
  <si>
    <t>AGG1555</t>
  </si>
  <si>
    <t>AGG3732</t>
  </si>
  <si>
    <t>PIG 275</t>
  </si>
  <si>
    <t>PI560058</t>
  </si>
  <si>
    <t>PI 560068</t>
  </si>
  <si>
    <t>E218</t>
  </si>
  <si>
    <t>AGG858</t>
  </si>
  <si>
    <t>E510</t>
  </si>
  <si>
    <t>AGG3343</t>
  </si>
  <si>
    <t>JI103</t>
  </si>
  <si>
    <t>PI 344538</t>
  </si>
  <si>
    <t xml:space="preserve">Italy </t>
  </si>
  <si>
    <t>Wild </t>
  </si>
  <si>
    <t>W22</t>
  </si>
  <si>
    <t>AGG4107-1</t>
  </si>
  <si>
    <t>K-2820</t>
  </si>
  <si>
    <t>Tajikistan</t>
  </si>
  <si>
    <t>W34A</t>
  </si>
  <si>
    <t>G758</t>
  </si>
  <si>
    <t>China, Fujian</t>
  </si>
  <si>
    <t>W616A</t>
  </si>
  <si>
    <t>PI 344010</t>
  </si>
  <si>
    <t xml:space="preserve">Greece </t>
  </si>
  <si>
    <t>Original taxa</t>
    <phoneticPr fontId="22" type="noConversion"/>
  </si>
  <si>
    <t>PF</t>
    <phoneticPr fontId="20" type="noConversion"/>
  </si>
  <si>
    <t>PSII</t>
    <phoneticPr fontId="20" type="noConversion"/>
  </si>
  <si>
    <t>Admixture</t>
    <phoneticPr fontId="20" type="noConversion"/>
  </si>
  <si>
    <t>No.</t>
    <phoneticPr fontId="20" type="noConversion"/>
  </si>
  <si>
    <t>Quantitative traits abbreviation</t>
    <phoneticPr fontId="20" type="noConversion"/>
  </si>
  <si>
    <t>Days to first flowering</t>
    <phoneticPr fontId="20" type="noConversion"/>
  </si>
  <si>
    <t>DFF</t>
    <phoneticPr fontId="20" type="noConversion"/>
  </si>
  <si>
    <t>days</t>
    <phoneticPr fontId="20" type="noConversion"/>
  </si>
  <si>
    <t>cm</t>
    <phoneticPr fontId="20" type="noConversion"/>
  </si>
  <si>
    <t>Leaflet length</t>
    <phoneticPr fontId="20" type="noConversion"/>
  </si>
  <si>
    <t>LL</t>
  </si>
  <si>
    <t>Leaflet width</t>
  </si>
  <si>
    <t>LW</t>
    <phoneticPr fontId="20" type="noConversion"/>
  </si>
  <si>
    <t>Stipule length</t>
  </si>
  <si>
    <t>STL</t>
    <phoneticPr fontId="20" type="noConversion"/>
  </si>
  <si>
    <t>Stipule width</t>
  </si>
  <si>
    <t>STW</t>
    <phoneticPr fontId="20" type="noConversion"/>
  </si>
  <si>
    <t>100-seed weight</t>
    <phoneticPr fontId="23" type="noConversion"/>
  </si>
  <si>
    <t>100SW</t>
    <phoneticPr fontId="20" type="noConversion"/>
  </si>
  <si>
    <t>g</t>
    <phoneticPr fontId="20" type="noConversion"/>
  </si>
  <si>
    <t>mm</t>
    <phoneticPr fontId="20" type="noConversion"/>
  </si>
  <si>
    <t>-</t>
    <phoneticPr fontId="20" type="noConversion"/>
  </si>
  <si>
    <t>Nodes of main stem</t>
    <phoneticPr fontId="23" type="noConversion"/>
  </si>
  <si>
    <t>NMS</t>
    <phoneticPr fontId="20" type="noConversion"/>
  </si>
  <si>
    <t>Seeds per pod</t>
    <phoneticPr fontId="20" type="noConversion"/>
  </si>
  <si>
    <t>SPP</t>
    <phoneticPr fontId="20" type="noConversion"/>
  </si>
  <si>
    <t>-</t>
    <phoneticPr fontId="20" type="noConversion"/>
  </si>
  <si>
    <t>Fresh pod length</t>
    <phoneticPr fontId="20" type="noConversion"/>
  </si>
  <si>
    <t>Fresh pod width</t>
    <phoneticPr fontId="20" type="noConversion"/>
  </si>
  <si>
    <t>Seed diameter</t>
    <phoneticPr fontId="20" type="noConversion"/>
  </si>
  <si>
    <t>SD</t>
    <phoneticPr fontId="20" type="noConversion"/>
  </si>
  <si>
    <t>SNPP</t>
    <phoneticPr fontId="20" type="noConversion"/>
  </si>
  <si>
    <t>Pods per plant</t>
  </si>
  <si>
    <t>PPP</t>
    <phoneticPr fontId="20" type="noConversion"/>
  </si>
  <si>
    <t>Seed number per plant</t>
    <phoneticPr fontId="20" type="noConversion"/>
  </si>
  <si>
    <t>Seed weight per plant</t>
    <phoneticPr fontId="20" type="noConversion"/>
  </si>
  <si>
    <t>SWPP</t>
    <phoneticPr fontId="20" type="noConversion"/>
  </si>
  <si>
    <t>Seed form</t>
    <phoneticPr fontId="20" type="noConversion"/>
  </si>
  <si>
    <t>SF</t>
    <phoneticPr fontId="20" type="noConversion"/>
  </si>
  <si>
    <t>Quantitative trait</t>
    <phoneticPr fontId="20" type="noConversion"/>
  </si>
  <si>
    <t>Traits name</t>
    <phoneticPr fontId="20" type="noConversion"/>
  </si>
  <si>
    <t>Observing unit/Character code principles</t>
    <phoneticPr fontId="20" type="noConversion"/>
  </si>
  <si>
    <t>Qualitative trait</t>
    <phoneticPr fontId="20" type="noConversion"/>
  </si>
  <si>
    <t>1, spherical; 2, cylindrical</t>
    <phoneticPr fontId="20" type="noConversion"/>
  </si>
  <si>
    <t>Trait type</t>
    <phoneticPr fontId="20" type="noConversion"/>
  </si>
  <si>
    <t>Pod form</t>
    <phoneticPr fontId="23" type="noConversion"/>
  </si>
  <si>
    <t>PF</t>
    <phoneticPr fontId="20" type="noConversion"/>
  </si>
  <si>
    <t>Seed shape</t>
    <phoneticPr fontId="20" type="noConversion"/>
  </si>
  <si>
    <t>1, inflated; 2, constricted</t>
    <phoneticPr fontId="20" type="noConversion"/>
  </si>
  <si>
    <t>FPL</t>
    <phoneticPr fontId="20" type="noConversion"/>
  </si>
  <si>
    <t>FPW</t>
    <phoneticPr fontId="20" type="noConversion"/>
  </si>
  <si>
    <t>SS</t>
    <phoneticPr fontId="20" type="noConversion"/>
  </si>
  <si>
    <t>QTL</t>
  </si>
  <si>
    <t>Chr</t>
  </si>
  <si>
    <t>LOD</t>
    <phoneticPr fontId="20" type="noConversion"/>
  </si>
  <si>
    <t>Marker</t>
    <phoneticPr fontId="20" type="noConversion"/>
  </si>
  <si>
    <t>Pos./cm</t>
    <phoneticPr fontId="20" type="noConversion"/>
  </si>
  <si>
    <t>Pos./bp</t>
    <phoneticPr fontId="20" type="noConversion"/>
  </si>
  <si>
    <t>95% CI LOD start marker</t>
    <phoneticPr fontId="20" type="noConversion"/>
  </si>
  <si>
    <t>95% CI LOD end marker</t>
    <phoneticPr fontId="20" type="noConversion"/>
  </si>
  <si>
    <t>PVE/%</t>
  </si>
  <si>
    <t>Add</t>
  </si>
  <si>
    <t>Dom</t>
    <phoneticPr fontId="20" type="noConversion"/>
  </si>
  <si>
    <t>D/A</t>
  </si>
  <si>
    <t>C6B162</t>
  </si>
  <si>
    <t>C6B151</t>
    <phoneticPr fontId="20" type="noConversion"/>
  </si>
  <si>
    <t>C6B188</t>
    <phoneticPr fontId="20" type="noConversion"/>
  </si>
  <si>
    <t>C7B375</t>
  </si>
  <si>
    <t>C7B360</t>
    <phoneticPr fontId="20" type="noConversion"/>
  </si>
  <si>
    <t>C7B383</t>
    <phoneticPr fontId="20" type="noConversion"/>
  </si>
  <si>
    <t>FPL4</t>
    <phoneticPr fontId="20" type="noConversion"/>
  </si>
  <si>
    <t>C4B71</t>
    <phoneticPr fontId="20" type="noConversion"/>
  </si>
  <si>
    <t>C4B64</t>
    <phoneticPr fontId="20" type="noConversion"/>
  </si>
  <si>
    <t>C4B73</t>
    <phoneticPr fontId="20" type="noConversion"/>
  </si>
  <si>
    <t>FPL</t>
    <phoneticPr fontId="20" type="noConversion"/>
  </si>
  <si>
    <t>FPL6</t>
    <phoneticPr fontId="20" type="noConversion"/>
  </si>
  <si>
    <t>C6B205</t>
    <phoneticPr fontId="20" type="noConversion"/>
  </si>
  <si>
    <t>C6B172</t>
    <phoneticPr fontId="20" type="noConversion"/>
  </si>
  <si>
    <t>C6B274</t>
  </si>
  <si>
    <t>FPL7</t>
    <phoneticPr fontId="20" type="noConversion"/>
  </si>
  <si>
    <t>C7B125</t>
    <phoneticPr fontId="20" type="noConversion"/>
  </si>
  <si>
    <t>C7B117</t>
  </si>
  <si>
    <t>C7B151</t>
    <phoneticPr fontId="20" type="noConversion"/>
  </si>
  <si>
    <t>FPW4</t>
    <phoneticPr fontId="20" type="noConversion"/>
  </si>
  <si>
    <t>C4B64</t>
    <phoneticPr fontId="20" type="noConversion"/>
  </si>
  <si>
    <t>C4B65</t>
    <phoneticPr fontId="20" type="noConversion"/>
  </si>
  <si>
    <t>FPW</t>
    <phoneticPr fontId="20" type="noConversion"/>
  </si>
  <si>
    <t>FPW5</t>
    <phoneticPr fontId="20" type="noConversion"/>
  </si>
  <si>
    <t>161.7441/162</t>
    <phoneticPr fontId="20" type="noConversion"/>
  </si>
  <si>
    <t>C5B434</t>
    <phoneticPr fontId="20" type="noConversion"/>
  </si>
  <si>
    <t>C5B444</t>
    <phoneticPr fontId="20" type="noConversion"/>
  </si>
  <si>
    <t>LL5</t>
    <phoneticPr fontId="20" type="noConversion"/>
  </si>
  <si>
    <t>C5B468</t>
  </si>
  <si>
    <t>C5B407</t>
    <phoneticPr fontId="20" type="noConversion"/>
  </si>
  <si>
    <t>C5B471</t>
  </si>
  <si>
    <t>LL</t>
    <phoneticPr fontId="20" type="noConversion"/>
  </si>
  <si>
    <t>LL6</t>
    <phoneticPr fontId="20" type="noConversion"/>
  </si>
  <si>
    <t>C6B159</t>
    <phoneticPr fontId="20" type="noConversion"/>
  </si>
  <si>
    <t>C6B145</t>
    <phoneticPr fontId="20" type="noConversion"/>
  </si>
  <si>
    <t>C6B213</t>
    <phoneticPr fontId="20" type="noConversion"/>
  </si>
  <si>
    <t>LL7</t>
    <phoneticPr fontId="20" type="noConversion"/>
  </si>
  <si>
    <t>C7B378</t>
  </si>
  <si>
    <t>C7B364</t>
  </si>
  <si>
    <t>C7B387</t>
  </si>
  <si>
    <t>STL6</t>
    <phoneticPr fontId="20" type="noConversion"/>
  </si>
  <si>
    <t>C6B201</t>
  </si>
  <si>
    <t>C6B175</t>
  </si>
  <si>
    <t>C6B212</t>
  </si>
  <si>
    <t>STL</t>
    <phoneticPr fontId="20" type="noConversion"/>
  </si>
  <si>
    <t>STL7</t>
    <phoneticPr fontId="20" type="noConversion"/>
  </si>
  <si>
    <t>C7B376</t>
  </si>
  <si>
    <t>C7B358</t>
  </si>
  <si>
    <t>C7B465</t>
  </si>
  <si>
    <t>C5B467</t>
  </si>
  <si>
    <t>C5B466</t>
  </si>
  <si>
    <t>C5B469</t>
  </si>
  <si>
    <t>100SW4</t>
    <phoneticPr fontId="20" type="noConversion"/>
  </si>
  <si>
    <t>C4B64</t>
  </si>
  <si>
    <t>C4B62</t>
  </si>
  <si>
    <t>C4B65</t>
  </si>
  <si>
    <t>100SW</t>
    <phoneticPr fontId="20" type="noConversion"/>
  </si>
  <si>
    <t>100SW5</t>
    <phoneticPr fontId="20" type="noConversion"/>
  </si>
  <si>
    <t>C5B447</t>
  </si>
  <si>
    <t>C5B431</t>
  </si>
  <si>
    <t>100SW6</t>
    <phoneticPr fontId="20" type="noConversion"/>
  </si>
  <si>
    <t>C6B298</t>
  </si>
  <si>
    <t>C6B278</t>
  </si>
  <si>
    <t>C6B300</t>
  </si>
  <si>
    <t>C3B491</t>
    <phoneticPr fontId="20" type="noConversion"/>
  </si>
  <si>
    <t>C3B488</t>
    <phoneticPr fontId="20" type="noConversion"/>
  </si>
  <si>
    <t xml:space="preserve">C5B466   </t>
    <phoneticPr fontId="20" type="noConversion"/>
  </si>
  <si>
    <t xml:space="preserve">C5B459   </t>
    <phoneticPr fontId="20" type="noConversion"/>
  </si>
  <si>
    <t xml:space="preserve">C5B471  </t>
    <phoneticPr fontId="20" type="noConversion"/>
  </si>
  <si>
    <t xml:space="preserve">C7B341   </t>
    <phoneticPr fontId="20" type="noConversion"/>
  </si>
  <si>
    <t xml:space="preserve">C7B340   </t>
    <phoneticPr fontId="20" type="noConversion"/>
  </si>
  <si>
    <t xml:space="preserve">C7B365  </t>
    <phoneticPr fontId="20" type="noConversion"/>
  </si>
  <si>
    <t>PPP3</t>
    <phoneticPr fontId="20" type="noConversion"/>
  </si>
  <si>
    <t xml:space="preserve">C3B491 </t>
    <phoneticPr fontId="20" type="noConversion"/>
  </si>
  <si>
    <t xml:space="preserve">C3B489 </t>
    <phoneticPr fontId="20" type="noConversion"/>
  </si>
  <si>
    <t xml:space="preserve">C3B491    </t>
    <phoneticPr fontId="20" type="noConversion"/>
  </si>
  <si>
    <t>PPP</t>
    <phoneticPr fontId="20" type="noConversion"/>
  </si>
  <si>
    <t>PPP7</t>
    <phoneticPr fontId="20" type="noConversion"/>
  </si>
  <si>
    <t xml:space="preserve">C7B377   </t>
    <phoneticPr fontId="20" type="noConversion"/>
  </si>
  <si>
    <t xml:space="preserve">C7B372   </t>
    <phoneticPr fontId="20" type="noConversion"/>
  </si>
  <si>
    <t xml:space="preserve">C7B379   </t>
    <phoneticPr fontId="20" type="noConversion"/>
  </si>
  <si>
    <t xml:space="preserve">C6B140   </t>
    <phoneticPr fontId="20" type="noConversion"/>
  </si>
  <si>
    <t xml:space="preserve">C6B125   </t>
    <phoneticPr fontId="20" type="noConversion"/>
  </si>
  <si>
    <t xml:space="preserve">C6B149   </t>
    <phoneticPr fontId="20" type="noConversion"/>
  </si>
  <si>
    <t xml:space="preserve">C5B442   </t>
    <phoneticPr fontId="20" type="noConversion"/>
  </si>
  <si>
    <t xml:space="preserve">C5B434   </t>
    <phoneticPr fontId="20" type="noConversion"/>
  </si>
  <si>
    <t xml:space="preserve">C5B443   </t>
    <phoneticPr fontId="20" type="noConversion"/>
  </si>
  <si>
    <t>PF</t>
    <phoneticPr fontId="20" type="noConversion"/>
  </si>
  <si>
    <t xml:space="preserve">C3B141     </t>
    <phoneticPr fontId="20" type="noConversion"/>
  </si>
  <si>
    <t xml:space="preserve">C3B138  </t>
    <phoneticPr fontId="20" type="noConversion"/>
  </si>
  <si>
    <t>SS</t>
    <phoneticPr fontId="20" type="noConversion"/>
  </si>
  <si>
    <t>Phe27</t>
  </si>
  <si>
    <t>DFF6</t>
    <phoneticPr fontId="20" type="noConversion"/>
  </si>
  <si>
    <t>DFF7</t>
    <phoneticPr fontId="20" type="noConversion"/>
  </si>
  <si>
    <t>Trait No.</t>
    <phoneticPr fontId="20" type="noConversion"/>
  </si>
  <si>
    <t>Trait name</t>
    <phoneticPr fontId="20" type="noConversion"/>
  </si>
  <si>
    <t>LOD threshhold at α = 0.05</t>
    <phoneticPr fontId="20" type="noConversion"/>
  </si>
  <si>
    <t>LOD threshhold at α = 0.01</t>
    <phoneticPr fontId="20" type="noConversion"/>
  </si>
  <si>
    <t>QTL length (Mb)</t>
    <phoneticPr fontId="20" type="noConversion"/>
  </si>
  <si>
    <t>95% CI LOD start/bp</t>
    <phoneticPr fontId="20" type="noConversion"/>
  </si>
  <si>
    <t>95% CI LOD end/cm</t>
    <phoneticPr fontId="20" type="noConversion"/>
  </si>
  <si>
    <t>95% CI LOD end/bp</t>
    <phoneticPr fontId="20" type="noConversion"/>
  </si>
  <si>
    <t>95% CI LOD start/cm</t>
    <phoneticPr fontId="20" type="noConversion"/>
  </si>
  <si>
    <t>19/17.3178</t>
    <phoneticPr fontId="20" type="noConversion"/>
  </si>
  <si>
    <t>c4.loc19 / C4B64</t>
    <phoneticPr fontId="20" type="noConversion"/>
  </si>
  <si>
    <t>C5B443 / c5.loc162</t>
    <phoneticPr fontId="20" type="noConversion"/>
  </si>
  <si>
    <r>
      <rPr>
        <sz val="11"/>
        <rFont val="宋体"/>
        <family val="3"/>
        <charset val="134"/>
      </rPr>
      <t>种子表面</t>
    </r>
  </si>
  <si>
    <t>NMS3</t>
    <phoneticPr fontId="20" type="noConversion"/>
  </si>
  <si>
    <t>NMS5</t>
    <phoneticPr fontId="20" type="noConversion"/>
  </si>
  <si>
    <t>NMS7</t>
    <phoneticPr fontId="20" type="noConversion"/>
  </si>
  <si>
    <t>SPP</t>
    <phoneticPr fontId="20" type="noConversion"/>
  </si>
  <si>
    <t>SPP6</t>
    <phoneticPr fontId="20" type="noConversion"/>
  </si>
  <si>
    <t>PF5</t>
    <phoneticPr fontId="20" type="noConversion"/>
  </si>
  <si>
    <t>SS3</t>
    <phoneticPr fontId="20" type="noConversion"/>
  </si>
  <si>
    <t>Red labels indicate three Mendel's traits</t>
    <phoneticPr fontId="20" type="noConversion"/>
  </si>
  <si>
    <t>DFF</t>
    <phoneticPr fontId="20" type="noConversion"/>
  </si>
  <si>
    <t>NMS</t>
    <phoneticPr fontId="20" type="noConversion"/>
  </si>
  <si>
    <t>FPL</t>
    <phoneticPr fontId="20" type="noConversion"/>
  </si>
  <si>
    <t>FPW</t>
    <phoneticPr fontId="20" type="noConversion"/>
  </si>
  <si>
    <t>SPP</t>
    <phoneticPr fontId="20" type="noConversion"/>
  </si>
  <si>
    <t>PPP</t>
    <phoneticPr fontId="20" type="noConversion"/>
  </si>
  <si>
    <t>SD</t>
    <phoneticPr fontId="20" type="noConversion"/>
  </si>
  <si>
    <t>SNPP</t>
    <phoneticPr fontId="20" type="noConversion"/>
  </si>
  <si>
    <t>STL</t>
    <phoneticPr fontId="20" type="noConversion"/>
  </si>
  <si>
    <t>PF</t>
    <phoneticPr fontId="20" type="noConversion"/>
  </si>
  <si>
    <t>SS</t>
    <phoneticPr fontId="20" type="noConversion"/>
  </si>
  <si>
    <t>SF</t>
    <phoneticPr fontId="20" type="noConversion"/>
  </si>
  <si>
    <t>PH</t>
    <phoneticPr fontId="20" type="noConversion"/>
  </si>
  <si>
    <t>NMS</t>
    <phoneticPr fontId="20" type="noConversion"/>
  </si>
  <si>
    <t>FPW</t>
    <phoneticPr fontId="20" type="noConversion"/>
  </si>
  <si>
    <t>SPP</t>
    <phoneticPr fontId="20" type="noConversion"/>
  </si>
  <si>
    <t>100SW</t>
    <phoneticPr fontId="20" type="noConversion"/>
  </si>
  <si>
    <t>SD</t>
    <phoneticPr fontId="20" type="noConversion"/>
  </si>
  <si>
    <t>SNPP</t>
    <phoneticPr fontId="20" type="noConversion"/>
  </si>
  <si>
    <t>LW</t>
    <phoneticPr fontId="20" type="noConversion"/>
  </si>
  <si>
    <t>STL</t>
    <phoneticPr fontId="20" type="noConversion"/>
  </si>
  <si>
    <t>STW</t>
    <phoneticPr fontId="20" type="noConversion"/>
  </si>
  <si>
    <t>PF</t>
    <phoneticPr fontId="20" type="noConversion"/>
  </si>
  <si>
    <t>SS</t>
    <phoneticPr fontId="20" type="noConversion"/>
  </si>
  <si>
    <t>0.135*</t>
    <phoneticPr fontId="20" type="noConversion"/>
  </si>
  <si>
    <t>0.153**</t>
    <phoneticPr fontId="20" type="noConversion"/>
  </si>
  <si>
    <t>0.189**</t>
    <phoneticPr fontId="20" type="noConversion"/>
  </si>
  <si>
    <t>0.659**</t>
    <phoneticPr fontId="20" type="noConversion"/>
  </si>
  <si>
    <t>0.303**</t>
    <phoneticPr fontId="20" type="noConversion"/>
  </si>
  <si>
    <t>0.213**</t>
    <phoneticPr fontId="20" type="noConversion"/>
  </si>
  <si>
    <t>0.258**</t>
    <phoneticPr fontId="20" type="noConversion"/>
  </si>
  <si>
    <t>0.495**</t>
    <phoneticPr fontId="20" type="noConversion"/>
  </si>
  <si>
    <t>0.178**</t>
    <phoneticPr fontId="20" type="noConversion"/>
  </si>
  <si>
    <t>0.536**</t>
    <phoneticPr fontId="20" type="noConversion"/>
  </si>
  <si>
    <t>0.576**</t>
    <phoneticPr fontId="20" type="noConversion"/>
  </si>
  <si>
    <t>0.218**</t>
    <phoneticPr fontId="20" type="noConversion"/>
  </si>
  <si>
    <t>0.139*</t>
    <phoneticPr fontId="20" type="noConversion"/>
  </si>
  <si>
    <t>0.245**</t>
    <phoneticPr fontId="20" type="noConversion"/>
  </si>
  <si>
    <t>0.167**</t>
    <phoneticPr fontId="20" type="noConversion"/>
  </si>
  <si>
    <t>0.229**</t>
    <phoneticPr fontId="20" type="noConversion"/>
  </si>
  <si>
    <t>0.214**</t>
    <phoneticPr fontId="20" type="noConversion"/>
  </si>
  <si>
    <t>0.267**</t>
    <phoneticPr fontId="20" type="noConversion"/>
  </si>
  <si>
    <t>0.520**</t>
    <phoneticPr fontId="20" type="noConversion"/>
  </si>
  <si>
    <t>0.532**</t>
    <phoneticPr fontId="20" type="noConversion"/>
  </si>
  <si>
    <t>0.539**</t>
    <phoneticPr fontId="20" type="noConversion"/>
  </si>
  <si>
    <t>0.272**</t>
    <phoneticPr fontId="20" type="noConversion"/>
  </si>
  <si>
    <t>0.237**</t>
    <phoneticPr fontId="20" type="noConversion"/>
  </si>
  <si>
    <t>0.379**</t>
    <phoneticPr fontId="20" type="noConversion"/>
  </si>
  <si>
    <t>0.287**</t>
    <phoneticPr fontId="20" type="noConversion"/>
  </si>
  <si>
    <t>0.162**</t>
    <phoneticPr fontId="20" type="noConversion"/>
  </si>
  <si>
    <t>0.505**</t>
    <phoneticPr fontId="20" type="noConversion"/>
  </si>
  <si>
    <t>0.526**</t>
    <phoneticPr fontId="20" type="noConversion"/>
  </si>
  <si>
    <t>0.176**</t>
    <phoneticPr fontId="20" type="noConversion"/>
  </si>
  <si>
    <t>0.320**</t>
    <phoneticPr fontId="20" type="noConversion"/>
  </si>
  <si>
    <t>0.318**</t>
    <phoneticPr fontId="20" type="noConversion"/>
  </si>
  <si>
    <t>0.350**</t>
    <phoneticPr fontId="20" type="noConversion"/>
  </si>
  <si>
    <t>0.434**</t>
    <phoneticPr fontId="20" type="noConversion"/>
  </si>
  <si>
    <t>0.386**</t>
    <phoneticPr fontId="20" type="noConversion"/>
  </si>
  <si>
    <t>0.404**</t>
    <phoneticPr fontId="20" type="noConversion"/>
  </si>
  <si>
    <t>0.366**</t>
    <phoneticPr fontId="20" type="noConversion"/>
  </si>
  <si>
    <t>0.470**</t>
    <phoneticPr fontId="20" type="noConversion"/>
  </si>
  <si>
    <t>-0.123*</t>
  </si>
  <si>
    <t>-0.180**</t>
    <phoneticPr fontId="20" type="noConversion"/>
  </si>
  <si>
    <t>0.483**</t>
    <phoneticPr fontId="20" type="noConversion"/>
  </si>
  <si>
    <t>0.479**</t>
    <phoneticPr fontId="20" type="noConversion"/>
  </si>
  <si>
    <t>0.275**</t>
    <phoneticPr fontId="20" type="noConversion"/>
  </si>
  <si>
    <t>0.408**</t>
    <phoneticPr fontId="20" type="noConversion"/>
  </si>
  <si>
    <t>0.177**</t>
    <phoneticPr fontId="20" type="noConversion"/>
  </si>
  <si>
    <t>0.407**</t>
    <phoneticPr fontId="20" type="noConversion"/>
  </si>
  <si>
    <t>0.388**</t>
    <phoneticPr fontId="20" type="noConversion"/>
  </si>
  <si>
    <t>0.369**</t>
    <phoneticPr fontId="20" type="noConversion"/>
  </si>
  <si>
    <t>0.341**</t>
    <phoneticPr fontId="20" type="noConversion"/>
  </si>
  <si>
    <t>0.293**</t>
    <phoneticPr fontId="20" type="noConversion"/>
  </si>
  <si>
    <t>-0.147*</t>
    <phoneticPr fontId="20" type="noConversion"/>
  </si>
  <si>
    <t>-0.133*</t>
    <phoneticPr fontId="20" type="noConversion"/>
  </si>
  <si>
    <t>0.859**</t>
    <phoneticPr fontId="20" type="noConversion"/>
  </si>
  <si>
    <t>0.828**</t>
    <phoneticPr fontId="20" type="noConversion"/>
  </si>
  <si>
    <t>0.452**</t>
    <phoneticPr fontId="20" type="noConversion"/>
  </si>
  <si>
    <t>0.404**</t>
    <phoneticPr fontId="20" type="noConversion"/>
  </si>
  <si>
    <t>0.432**</t>
    <phoneticPr fontId="20" type="noConversion"/>
  </si>
  <si>
    <t>0.388**</t>
    <phoneticPr fontId="20" type="noConversion"/>
  </si>
  <si>
    <t>-0.142*</t>
    <phoneticPr fontId="20" type="noConversion"/>
  </si>
  <si>
    <t>-0.134*</t>
    <phoneticPr fontId="20" type="noConversion"/>
  </si>
  <si>
    <t>0.823**</t>
    <phoneticPr fontId="20" type="noConversion"/>
  </si>
  <si>
    <t>0.199**</t>
    <phoneticPr fontId="20" type="noConversion"/>
  </si>
  <si>
    <t>0.151*</t>
    <phoneticPr fontId="20" type="noConversion"/>
  </si>
  <si>
    <t>0.125*</t>
    <phoneticPr fontId="20" type="noConversion"/>
  </si>
  <si>
    <t>-0.175**</t>
    <phoneticPr fontId="20" type="noConversion"/>
  </si>
  <si>
    <t>-0.179**</t>
    <phoneticPr fontId="20" type="noConversion"/>
  </si>
  <si>
    <t>0.143*</t>
    <phoneticPr fontId="20" type="noConversion"/>
  </si>
  <si>
    <t>0.962**</t>
    <phoneticPr fontId="20" type="noConversion"/>
  </si>
  <si>
    <t>0.472**</t>
    <phoneticPr fontId="20" type="noConversion"/>
  </si>
  <si>
    <t>0.422**</t>
    <phoneticPr fontId="20" type="noConversion"/>
  </si>
  <si>
    <t>0.481**</t>
    <phoneticPr fontId="20" type="noConversion"/>
  </si>
  <si>
    <t>0.423**</t>
    <phoneticPr fontId="20" type="noConversion"/>
  </si>
  <si>
    <t>0.458**</t>
    <phoneticPr fontId="20" type="noConversion"/>
  </si>
  <si>
    <t>0.426**</t>
    <phoneticPr fontId="20" type="noConversion"/>
  </si>
  <si>
    <t>0.466**</t>
    <phoneticPr fontId="20" type="noConversion"/>
  </si>
  <si>
    <t>0.451**</t>
    <phoneticPr fontId="20" type="noConversion"/>
  </si>
  <si>
    <t>-0.131*</t>
    <phoneticPr fontId="20" type="noConversion"/>
  </si>
  <si>
    <t>-0.119*</t>
    <phoneticPr fontId="20" type="noConversion"/>
  </si>
  <si>
    <t>0.814**</t>
    <phoneticPr fontId="20" type="noConversion"/>
  </si>
  <si>
    <t>0.775**</t>
    <phoneticPr fontId="20" type="noConversion"/>
  </si>
  <si>
    <t>0.708**</t>
    <phoneticPr fontId="20" type="noConversion"/>
  </si>
  <si>
    <t>0.728**</t>
    <phoneticPr fontId="20" type="noConversion"/>
  </si>
  <si>
    <t>0.782**</t>
    <phoneticPr fontId="20" type="noConversion"/>
  </si>
  <si>
    <t>0.804**</t>
    <phoneticPr fontId="20" type="noConversion"/>
  </si>
  <si>
    <t>0.992**</t>
    <phoneticPr fontId="20" type="noConversion"/>
  </si>
  <si>
    <t xml:space="preserve">*, α=0.05; **, α=0.01 </t>
    <phoneticPr fontId="20" type="noConversion"/>
  </si>
  <si>
    <t>Blue labels indicate six traits highly correlated with other traits (correlation coefficient &gt; 0.8) , which were excluded for further QTL analysis.</t>
    <phoneticPr fontId="20" type="noConversion"/>
  </si>
  <si>
    <t>Red labels indicate three Mendel's traits.</t>
    <phoneticPr fontId="20" type="noConversion"/>
  </si>
  <si>
    <t>Selective region number of PF vs PA</t>
    <phoneticPr fontId="20" type="noConversion"/>
  </si>
  <si>
    <t>Selective  region number of PF vs PS</t>
    <phoneticPr fontId="20" type="noConversion"/>
  </si>
  <si>
    <t>nonsynonymous</t>
  </si>
  <si>
    <t>Psat05G0793700</t>
    <phoneticPr fontId="20" type="noConversion"/>
  </si>
  <si>
    <t>Psat05G0793900</t>
    <phoneticPr fontId="20" type="noConversion"/>
  </si>
  <si>
    <t>Psat05G0794000</t>
    <phoneticPr fontId="20" type="noConversion"/>
  </si>
  <si>
    <t>Psat05G0794100</t>
    <phoneticPr fontId="20" type="noConversion"/>
  </si>
  <si>
    <t>Psat05G0794300</t>
    <phoneticPr fontId="20" type="noConversion"/>
  </si>
  <si>
    <t>Psat05G0794400</t>
    <phoneticPr fontId="20" type="noConversion"/>
  </si>
  <si>
    <t>Psat05G0794800</t>
    <phoneticPr fontId="20" type="noConversion"/>
  </si>
  <si>
    <t>Psat05G0795100</t>
    <phoneticPr fontId="20" type="noConversion"/>
  </si>
  <si>
    <t>Psat05G0795200</t>
    <phoneticPr fontId="20" type="noConversion"/>
  </si>
  <si>
    <t>Psat05G0795300</t>
    <phoneticPr fontId="20" type="noConversion"/>
  </si>
  <si>
    <t>Psat05G0796800</t>
    <phoneticPr fontId="20" type="noConversion"/>
  </si>
  <si>
    <t>Psat05G0797000</t>
    <phoneticPr fontId="20" type="noConversion"/>
  </si>
  <si>
    <t>Psat05G0797100</t>
    <phoneticPr fontId="20" type="noConversion"/>
  </si>
  <si>
    <t>Psat05G0797200</t>
    <phoneticPr fontId="20" type="noConversion"/>
  </si>
  <si>
    <t>Psat05G0797300</t>
    <phoneticPr fontId="20" type="noConversion"/>
  </si>
  <si>
    <t>Psat05G0797400</t>
    <phoneticPr fontId="20" type="noConversion"/>
  </si>
  <si>
    <t>Psat05G0797500</t>
    <phoneticPr fontId="20" type="noConversion"/>
  </si>
  <si>
    <t>Psat05G0797600</t>
    <phoneticPr fontId="20" type="noConversion"/>
  </si>
  <si>
    <t>Psat05G0797700</t>
    <phoneticPr fontId="20" type="noConversion"/>
  </si>
  <si>
    <t>Psat05G0797800</t>
    <phoneticPr fontId="20" type="noConversion"/>
  </si>
  <si>
    <t>Psat05G0798000</t>
    <phoneticPr fontId="20" type="noConversion"/>
  </si>
  <si>
    <t>Psat05G0798200</t>
    <phoneticPr fontId="20" type="noConversion"/>
  </si>
  <si>
    <t>Psat05G0798300</t>
    <phoneticPr fontId="20" type="noConversion"/>
  </si>
  <si>
    <t>Psat05G0798500</t>
    <phoneticPr fontId="20" type="noConversion"/>
  </si>
  <si>
    <t>Psat05G0798600</t>
    <phoneticPr fontId="20" type="noConversion"/>
  </si>
  <si>
    <t>Psat05G0798700</t>
    <phoneticPr fontId="20" type="noConversion"/>
  </si>
  <si>
    <t>Psat05G0799000</t>
    <phoneticPr fontId="20" type="noConversion"/>
  </si>
  <si>
    <t>Psat05G0799100</t>
    <phoneticPr fontId="20" type="noConversion"/>
  </si>
  <si>
    <t>Psat05G0799200</t>
    <phoneticPr fontId="20" type="noConversion"/>
  </si>
  <si>
    <t>Psat05G0799300</t>
    <phoneticPr fontId="20" type="noConversion"/>
  </si>
  <si>
    <t>Psat05G0799400</t>
    <phoneticPr fontId="20" type="noConversion"/>
  </si>
  <si>
    <t>Psat05G0799500</t>
    <phoneticPr fontId="20" type="noConversion"/>
  </si>
  <si>
    <t>Psat05G0799600</t>
    <phoneticPr fontId="20" type="noConversion"/>
  </si>
  <si>
    <t>Psat05G0799700</t>
    <phoneticPr fontId="20" type="noConversion"/>
  </si>
  <si>
    <t>Psat05G0799800</t>
    <phoneticPr fontId="20" type="noConversion"/>
  </si>
  <si>
    <t>Psat05G0799900</t>
    <phoneticPr fontId="20" type="noConversion"/>
  </si>
  <si>
    <t>Psat05G0800000</t>
    <phoneticPr fontId="20" type="noConversion"/>
  </si>
  <si>
    <t>Psat05G0800100</t>
    <phoneticPr fontId="20" type="noConversion"/>
  </si>
  <si>
    <t>Psat05G0800300</t>
    <phoneticPr fontId="20" type="noConversion"/>
  </si>
  <si>
    <t>Psat05G0800400</t>
    <phoneticPr fontId="20" type="noConversion"/>
  </si>
  <si>
    <t>Psat05G0800500</t>
    <phoneticPr fontId="20" type="noConversion"/>
  </si>
  <si>
    <t>Psat05G0800700</t>
    <phoneticPr fontId="20" type="noConversion"/>
  </si>
  <si>
    <t>Psat05G0800800</t>
    <phoneticPr fontId="20" type="noConversion"/>
  </si>
  <si>
    <t>Psat05G0800900</t>
    <phoneticPr fontId="20" type="noConversion"/>
  </si>
  <si>
    <t>Psat05G0801100</t>
    <phoneticPr fontId="20" type="noConversion"/>
  </si>
  <si>
    <t>Psat05G0801500</t>
    <phoneticPr fontId="20" type="noConversion"/>
  </si>
  <si>
    <t>Psat05G0801600</t>
    <phoneticPr fontId="20" type="noConversion"/>
  </si>
  <si>
    <t>Psat05G0802100</t>
    <phoneticPr fontId="20" type="noConversion"/>
  </si>
  <si>
    <t>Pea mRNA for cytoplasmic lipocygenase (EC 1.13.11.12)</t>
    <phoneticPr fontId="20" type="noConversion"/>
  </si>
  <si>
    <t>Psat05G0802300</t>
    <phoneticPr fontId="20" type="noConversion"/>
  </si>
  <si>
    <t>Psat05G0802500</t>
    <phoneticPr fontId="20" type="noConversion"/>
  </si>
  <si>
    <t>Pea mRNA for cytoplasmic lipocygenase (EC 1.13.11.12)</t>
    <phoneticPr fontId="20" type="noConversion"/>
  </si>
  <si>
    <t>Psat05G0802800</t>
    <phoneticPr fontId="20" type="noConversion"/>
  </si>
  <si>
    <t>Psat05G0803000</t>
    <phoneticPr fontId="20" type="noConversion"/>
  </si>
  <si>
    <t>Psat05G0803100</t>
    <phoneticPr fontId="20" type="noConversion"/>
  </si>
  <si>
    <t>Psat05G0803200</t>
    <phoneticPr fontId="20" type="noConversion"/>
  </si>
  <si>
    <t>Psat05G0803300</t>
  </si>
  <si>
    <t>Psat05G0803700</t>
    <phoneticPr fontId="20" type="noConversion"/>
  </si>
  <si>
    <t>Psat05G0804000</t>
    <phoneticPr fontId="20" type="noConversion"/>
  </si>
  <si>
    <t>Psat05G0804100</t>
    <phoneticPr fontId="20" type="noConversion"/>
  </si>
  <si>
    <t>Psat05G0804600</t>
    <phoneticPr fontId="20" type="noConversion"/>
  </si>
  <si>
    <t>Psat05G0804800</t>
    <phoneticPr fontId="20" type="noConversion"/>
  </si>
  <si>
    <t>Psat05G0804900</t>
    <phoneticPr fontId="20" type="noConversion"/>
  </si>
  <si>
    <t>Psat05G0805000</t>
    <phoneticPr fontId="20" type="noConversion"/>
  </si>
  <si>
    <t>Psat05G0805100</t>
    <phoneticPr fontId="20" type="noConversion"/>
  </si>
  <si>
    <t>stoploss</t>
    <phoneticPr fontId="20" type="noConversion"/>
  </si>
  <si>
    <t>Psat05G0825300</t>
    <phoneticPr fontId="20" type="noConversion"/>
  </si>
  <si>
    <t>Psat05G0825600</t>
    <phoneticPr fontId="20" type="noConversion"/>
  </si>
  <si>
    <t>Psat05G0825900</t>
    <phoneticPr fontId="20" type="noConversion"/>
  </si>
  <si>
    <t>Psat05G0826000</t>
    <phoneticPr fontId="20" type="noConversion"/>
  </si>
  <si>
    <t>Psat05G0826100</t>
    <phoneticPr fontId="20" type="noConversion"/>
  </si>
  <si>
    <t>Psat05G0826200</t>
    <phoneticPr fontId="20" type="noConversion"/>
  </si>
  <si>
    <t>Psat05G0826400</t>
    <phoneticPr fontId="20" type="noConversion"/>
  </si>
  <si>
    <t>Psat05G0826600</t>
    <phoneticPr fontId="20" type="noConversion"/>
  </si>
  <si>
    <t>Psat05G0827100</t>
    <phoneticPr fontId="20" type="noConversion"/>
  </si>
  <si>
    <t>Psat05G0827300</t>
    <phoneticPr fontId="20" type="noConversion"/>
  </si>
  <si>
    <t>synonymous</t>
    <phoneticPr fontId="20" type="noConversion"/>
  </si>
  <si>
    <t>stopgain</t>
    <phoneticPr fontId="20" type="noConversion"/>
  </si>
  <si>
    <t xml:space="preserve">nonframeshift insertion </t>
    <phoneticPr fontId="20" type="noConversion"/>
  </si>
  <si>
    <t xml:space="preserve">nonframeshift deletion </t>
    <phoneticPr fontId="20" type="noConversion"/>
  </si>
  <si>
    <t xml:space="preserve">frameshift insertion </t>
    <phoneticPr fontId="20" type="noConversion"/>
  </si>
  <si>
    <t xml:space="preserve">frameshift deletion </t>
    <phoneticPr fontId="20" type="noConversion"/>
  </si>
  <si>
    <t>Psat03G0134400</t>
    <phoneticPr fontId="20" type="noConversion"/>
  </si>
  <si>
    <t>Psat03G0134500</t>
    <phoneticPr fontId="20" type="noConversion"/>
  </si>
  <si>
    <t>Psat03G0134600</t>
    <phoneticPr fontId="20" type="noConversion"/>
  </si>
  <si>
    <t>Psat03G0134700</t>
    <phoneticPr fontId="20" type="noConversion"/>
  </si>
  <si>
    <t>Psat03G0134800</t>
    <phoneticPr fontId="20" type="noConversion"/>
  </si>
  <si>
    <t>Psat03G0135100</t>
    <phoneticPr fontId="20" type="noConversion"/>
  </si>
  <si>
    <t>Psat03G0135300</t>
    <phoneticPr fontId="20" type="noConversion"/>
  </si>
  <si>
    <t>Psat03G0135500</t>
    <phoneticPr fontId="20" type="noConversion"/>
  </si>
  <si>
    <t>Psat03G0136200</t>
    <phoneticPr fontId="20" type="noConversion"/>
  </si>
  <si>
    <t>Psat03G0136400</t>
    <phoneticPr fontId="20" type="noConversion"/>
  </si>
  <si>
    <t>Psat03G0136600</t>
    <phoneticPr fontId="20" type="noConversion"/>
  </si>
  <si>
    <t>Psat03G0136800</t>
    <phoneticPr fontId="20" type="noConversion"/>
  </si>
  <si>
    <t>Psat03G0137300</t>
    <phoneticPr fontId="20" type="noConversion"/>
  </si>
  <si>
    <t>Psat03G0137700</t>
    <phoneticPr fontId="20" type="noConversion"/>
  </si>
  <si>
    <t>Psat03G0138100</t>
    <phoneticPr fontId="20" type="noConversion"/>
  </si>
  <si>
    <t>Psat03G0138300</t>
    <phoneticPr fontId="20" type="noConversion"/>
  </si>
  <si>
    <t>Psat03G0139200</t>
    <phoneticPr fontId="20" type="noConversion"/>
  </si>
  <si>
    <t>Psat03G0139300</t>
    <phoneticPr fontId="20" type="noConversion"/>
  </si>
  <si>
    <t>Psat03G0139400</t>
    <phoneticPr fontId="20" type="noConversion"/>
  </si>
  <si>
    <t>Psat03G0139600</t>
    <phoneticPr fontId="20" type="noConversion"/>
  </si>
  <si>
    <t>Variation type of SNP</t>
    <phoneticPr fontId="20" type="noConversion"/>
  </si>
  <si>
    <t>Variation type of INDEL</t>
    <phoneticPr fontId="20" type="noConversion"/>
  </si>
  <si>
    <t>Variation type of SV</t>
    <phoneticPr fontId="20" type="noConversion"/>
  </si>
  <si>
    <t>Genes in QTL SS3</t>
    <phoneticPr fontId="20" type="noConversion"/>
  </si>
  <si>
    <t xml:space="preserve">nonframeshift insertion </t>
    <phoneticPr fontId="20" type="noConversion"/>
  </si>
  <si>
    <t>Gene function prediction with CDS sequences using BlastN on NCBI</t>
    <phoneticPr fontId="20" type="noConversion"/>
  </si>
  <si>
    <t>Swissprot annotation</t>
    <phoneticPr fontId="20" type="noConversion"/>
  </si>
  <si>
    <t>KEGG annotation</t>
    <phoneticPr fontId="20" type="noConversion"/>
  </si>
  <si>
    <t>Genes in QTL PH5</t>
    <phoneticPr fontId="20" type="noConversion"/>
  </si>
  <si>
    <t>KEGG id</t>
    <phoneticPr fontId="20" type="noConversion"/>
  </si>
  <si>
    <t>Swissprot annotation</t>
    <phoneticPr fontId="20" type="noConversion"/>
  </si>
  <si>
    <t>Swissprot id</t>
    <phoneticPr fontId="20" type="noConversion"/>
  </si>
  <si>
    <r>
      <rPr>
        <i/>
        <sz val="12"/>
        <color theme="1"/>
        <rFont val="Times New Roman"/>
        <family val="1"/>
      </rPr>
      <t>Melilotus albus</t>
    </r>
    <r>
      <rPr>
        <sz val="12"/>
        <color theme="1"/>
        <rFont val="Times New Roman"/>
        <family val="1"/>
      </rPr>
      <t xml:space="preserve"> NAC family transcription factor (EVM0008445.1) gene</t>
    </r>
    <phoneticPr fontId="20" type="noConversion"/>
  </si>
  <si>
    <t>Genes in QTL PF5</t>
    <phoneticPr fontId="20" type="noConversion"/>
  </si>
  <si>
    <t>Psat05G0794700</t>
    <phoneticPr fontId="20" type="noConversion"/>
  </si>
  <si>
    <t xml:space="preserve">pvu:PHAVU_002G030700g </t>
  </si>
  <si>
    <t>hypothetical protein</t>
  </si>
  <si>
    <t>sp|O49459|NAC73_ARATH</t>
  </si>
  <si>
    <t>NAC domain-containing protein 73 OS</t>
  </si>
  <si>
    <t>sp|Q9LXI7|PPA20_ARATH</t>
  </si>
  <si>
    <t>Probable purple acid phosphatase 20 OS</t>
  </si>
  <si>
    <t xml:space="preserve"> cel:CELE_Y105C5B.3</t>
  </si>
  <si>
    <t>Y105C5B.3; Purple acid phosphatase</t>
  </si>
  <si>
    <t>vra:106772824</t>
  </si>
  <si>
    <t>uncharacterized LOC106772824</t>
  </si>
  <si>
    <t xml:space="preserve">afm:AFUA_7G00800 </t>
  </si>
  <si>
    <t>acid phosphatase (EC:3.1.3.2)</t>
  </si>
  <si>
    <t>sp|Q8S340|PPA22_ARATH</t>
  </si>
  <si>
    <t>Purple acid phosphatase 22 OS</t>
  </si>
  <si>
    <t>mtr:MTR_4g114120</t>
  </si>
  <si>
    <t>DEAD-box ATP-dependent RNA helicase-like protein</t>
  </si>
  <si>
    <t>sp|Q6Z4K6|RH52B_ORYSJ</t>
  </si>
  <si>
    <t>DEAD-box ATP-dependent RNA helicase 52B OS</t>
  </si>
  <si>
    <t>cit:102620604</t>
  </si>
  <si>
    <t>agamous-like MADS-box protein AGL61-like</t>
  </si>
  <si>
    <t>sp|Q4PSU4|AGL61_ARATH</t>
  </si>
  <si>
    <t>Agamous-like MADS-box protein AGL61 OS</t>
  </si>
  <si>
    <t>rcu:RCOM_0732470</t>
  </si>
  <si>
    <t>peptidase, putative (EC:3.4.21.25)</t>
  </si>
  <si>
    <t>sp|Q9LLL8|SBT4E_ARATH</t>
  </si>
  <si>
    <t>Subtilisin-like protease SBT4.14 OS</t>
  </si>
  <si>
    <t>gmx:100798088</t>
  </si>
  <si>
    <t>serine/threonine-protein kinase D6PKL2</t>
  </si>
  <si>
    <t>sp|Q9LFA2|KIPK_ARATH</t>
  </si>
  <si>
    <t>Serine/threonine-protein kinase KIPK OS</t>
  </si>
  <si>
    <t>dsq:DICSQDRAFT_59582</t>
  </si>
  <si>
    <t>pleiotropic drug resistance ABC transporter</t>
  </si>
  <si>
    <t xml:space="preserve">sp|Q7PC84|AB39G_ARATH </t>
  </si>
  <si>
    <t>ABC transporter G family member 39 OS</t>
  </si>
  <si>
    <t>mtr:MTR_7g104080</t>
  </si>
  <si>
    <t>Starch branching enzyme I</t>
  </si>
  <si>
    <t>sp|Q41058|GLGB1_PEA</t>
  </si>
  <si>
    <t>1, 4-alpha-glucan-branching enzyme 1</t>
  </si>
  <si>
    <t>mtr:MTR_4g109450</t>
  </si>
  <si>
    <t>ATP-dependent chaperone ClpB</t>
  </si>
  <si>
    <t xml:space="preserve">sp|P42730|CLPB1_ARATH </t>
  </si>
  <si>
    <t>Chaperone protein ClpB1 OS</t>
  </si>
  <si>
    <t xml:space="preserve">vra:106773445 </t>
  </si>
  <si>
    <t>protein FAR1-RELATED SEQUENCE 5-like</t>
  </si>
  <si>
    <t xml:space="preserve">sp|Q9ZVC9|FRS3_ARATH </t>
  </si>
  <si>
    <t xml:space="preserve"> Protein FAR1-RELATED SEQUENCE 3 OS</t>
  </si>
  <si>
    <t xml:space="preserve">mdm:103439048 </t>
  </si>
  <si>
    <t>protein FIZZY-RELATED 2-like</t>
  </si>
  <si>
    <t xml:space="preserve">thj:104808371 </t>
  </si>
  <si>
    <t>uncharacterized LOC104808371</t>
  </si>
  <si>
    <t xml:space="preserve">sp|Q8RWZ5|SD25_ARATH </t>
  </si>
  <si>
    <t>G-type lectin S-receptor-like serine/threonine-protein kinase SD2-5 OS</t>
  </si>
  <si>
    <t xml:space="preserve">cam:101514566 </t>
  </si>
  <si>
    <t>homeobox-leucine zipper protein ROC6-like</t>
  </si>
  <si>
    <t xml:space="preserve">sp|Q6P726|TMM19_RAT </t>
  </si>
  <si>
    <t>Transmembrane protein 19 OS</t>
  </si>
  <si>
    <t xml:space="preserve">cam:101493678 </t>
  </si>
  <si>
    <t>solute carrier family 35 member E3</t>
  </si>
  <si>
    <t xml:space="preserve">sp|Q8RXL8|Y1689_ARATH </t>
  </si>
  <si>
    <t>Uncharacterized membrane protein At1g06890 OS</t>
  </si>
  <si>
    <t>aly:ARALYDRAFT_356687</t>
  </si>
  <si>
    <t xml:space="preserve">sp|Q9SD53|Y3720_ARATH </t>
  </si>
  <si>
    <t xml:space="preserve"> UPF0481 protein At3g47200 OS</t>
  </si>
  <si>
    <t xml:space="preserve">cam:101498534 </t>
  </si>
  <si>
    <t>gibberellin 3-beta-dioxygenase 1</t>
  </si>
  <si>
    <t xml:space="preserve">sp|O24648|G3OX_PEA </t>
  </si>
  <si>
    <t>Gibberellin 3-beta-dioxygenase 1 OS</t>
  </si>
  <si>
    <t>yli:YALI0F17996g</t>
  </si>
  <si>
    <t>YALI0F17996p</t>
  </si>
  <si>
    <t xml:space="preserve">sp|Q76CU2|PDR1_TOBAC </t>
  </si>
  <si>
    <t>Pleiotropic drug resistance protein 1 OS</t>
  </si>
  <si>
    <t>YALI0F17997p</t>
  </si>
  <si>
    <t>bdi:100839967</t>
  </si>
  <si>
    <t>uncharacterized LOC100839967</t>
  </si>
  <si>
    <t xml:space="preserve">sp|Q5KS50|NPH3_ORYSJ </t>
  </si>
  <si>
    <t>Coleoptile phototropism protein 1 OS</t>
  </si>
  <si>
    <t xml:space="preserve">cam:101494211 </t>
  </si>
  <si>
    <t>ADP,ATP carrier protein 1, chloroplastic-like</t>
  </si>
  <si>
    <t xml:space="preserve">sp|Q39002|TLC1_ARATH </t>
  </si>
  <si>
    <t>ADP,ATP carrier protein 1, chloroplastic OS</t>
  </si>
  <si>
    <t xml:space="preserve">nnu:104602841 </t>
  </si>
  <si>
    <t xml:space="preserve"> uncharacterized LOC104602841</t>
  </si>
  <si>
    <t xml:space="preserve">sp|P10394|POL4_DROME </t>
  </si>
  <si>
    <t xml:space="preserve"> Retrovirus-related Pol polyprotein from transposon 412 OS</t>
  </si>
  <si>
    <t xml:space="preserve">sp|Q7ZVZ7|AB17C_DANRE </t>
  </si>
  <si>
    <t>Alpha/beta hydrolase domain-containing protein 17C OS</t>
  </si>
  <si>
    <t>csl:COCSUDRAFT_58181</t>
  </si>
  <si>
    <t xml:space="preserve">sp|B2HIN2|FAA26_MYCMM </t>
  </si>
  <si>
    <t>Long-chain-fatty-acid--AMP ligase FadD26 OS</t>
  </si>
  <si>
    <t xml:space="preserve">thj:104807150 </t>
  </si>
  <si>
    <t>LINE-1 retrotransposable element ORF2 protein</t>
  </si>
  <si>
    <t xml:space="preserve">cam:101514824 </t>
  </si>
  <si>
    <t xml:space="preserve">sp|O23116|EIL3_ARATH </t>
  </si>
  <si>
    <t>ETHYLENE INSENSITIVE 3-like 3 protein OS</t>
  </si>
  <si>
    <t xml:space="preserve">mtr:MTR_2g098440 </t>
  </si>
  <si>
    <t>Pre-mRNA-splicing factor ATP-dependent RNA helicase</t>
  </si>
  <si>
    <t xml:space="preserve">sp|Q92620|PRP16_HUMAN </t>
  </si>
  <si>
    <t>Pre-mRNA-splicing factor ATP-dependent RNA helicase PRP16 OS</t>
  </si>
  <si>
    <t xml:space="preserve">atr:18438291 </t>
  </si>
  <si>
    <t>scopoletin glucosyltransferase</t>
  </si>
  <si>
    <t xml:space="preserve">sp|Q9LXV0|U92A1_ARATH </t>
  </si>
  <si>
    <t>UDP-glycosyltransferase 92A1 OS</t>
  </si>
  <si>
    <t xml:space="preserve">sp|Q9LXU9|IRKI_ARATH </t>
  </si>
  <si>
    <t>IRK-interacting protein OS</t>
  </si>
  <si>
    <t xml:space="preserve">sp|Q5Z9Z0|BGL24_ORYSJ </t>
  </si>
  <si>
    <t>Beta-glucosidase 24 OS</t>
  </si>
  <si>
    <t xml:space="preserve">mtr:MTR_2g098540 </t>
  </si>
  <si>
    <t>glycoside hydrolase family 1 protein</t>
  </si>
  <si>
    <t xml:space="preserve">eus:EUTSA_v10011182mg </t>
  </si>
  <si>
    <t xml:space="preserve"> hypothetical protein</t>
  </si>
  <si>
    <t xml:space="preserve">sp|P10978|POLX_TOBAC </t>
  </si>
  <si>
    <t>Retrovirus-related Pol polyprotein from transposon TNT 1-94 OS</t>
  </si>
  <si>
    <t xml:space="preserve">nnu:104601536 </t>
  </si>
  <si>
    <t>TMV resistance protein N-like</t>
  </si>
  <si>
    <t xml:space="preserve">sp|Q40392|TMVRN_NICGU </t>
  </si>
  <si>
    <t>TMV resistance protein N OS</t>
  </si>
  <si>
    <t xml:space="preserve">mtr:MTR_2g098890 </t>
  </si>
  <si>
    <t>EF hand calcium-binding family protein</t>
  </si>
  <si>
    <t xml:space="preserve">sp|O22845|CML5_ARATH </t>
  </si>
  <si>
    <t>Calmodulin-like protein 5 OS</t>
  </si>
  <si>
    <t xml:space="preserve">smo:SELMODRAFT_25465 </t>
  </si>
  <si>
    <t xml:space="preserve">sp|Q9LX29|ACR4L_ARATH </t>
  </si>
  <si>
    <t>Serine/threonine-protein kinase-like protein ACR4 OS</t>
  </si>
  <si>
    <t xml:space="preserve">sind:105177378 </t>
  </si>
  <si>
    <t xml:space="preserve">sp|Q9SZL8|FRS5_ARATH </t>
  </si>
  <si>
    <t>Protein FAR1-RELATED SEQUENCE 5 OS</t>
  </si>
  <si>
    <t>ppa:PAS_chr3_0722</t>
  </si>
  <si>
    <t>ubiquitin-40S ribosomal protein S31 fusion protein</t>
  </si>
  <si>
    <t xml:space="preserve">sp|P59271|R27AA_ARATH </t>
  </si>
  <si>
    <t>Ubiquitin-40S ribosomal protein S27a-1 OS</t>
  </si>
  <si>
    <t>mtr:MTR_2g098950</t>
  </si>
  <si>
    <t>pfkB family carbohydrate kinase</t>
  </si>
  <si>
    <t xml:space="preserve">sp|Q42896|SCRK2_SOLLC </t>
  </si>
  <si>
    <t>Fructokinase-2 OS</t>
  </si>
  <si>
    <t xml:space="preserve">zma:103627036 </t>
  </si>
  <si>
    <t>GRMZM2G016393</t>
  </si>
  <si>
    <t>mis:MICPUN_101672</t>
  </si>
  <si>
    <t xml:space="preserve">sp|Q9SID1|BBX25_ARATH </t>
  </si>
  <si>
    <t xml:space="preserve"> B-box zinc finger protein 25 OS</t>
  </si>
  <si>
    <t xml:space="preserve">sbi:SORBI_06g028760 </t>
  </si>
  <si>
    <t>SORBIDRAFT_06g028760, Sb06g028760</t>
  </si>
  <si>
    <t xml:space="preserve">sp|O49318|Y2317_ARATH </t>
  </si>
  <si>
    <t>Probable leucine-rich repeat receptor-like protein kinase At2g33170 OS</t>
  </si>
  <si>
    <t xml:space="preserve">crb:CARUB_v10022329mg </t>
  </si>
  <si>
    <t xml:space="preserve">sp|Q9M1B4|SSL13_ARATH </t>
  </si>
  <si>
    <t>Protein STRICTOSIDINE SYNTHASE-LIKE 13 OS</t>
  </si>
  <si>
    <t xml:space="preserve">cam:101504535 </t>
  </si>
  <si>
    <t>electron transfer flavoprotein-ubiquinone oxidoreductase, mitochondrial</t>
  </si>
  <si>
    <t xml:space="preserve">sp|O22854|ETFQO_ARATH </t>
  </si>
  <si>
    <t>Electron transfer flavoprotein-ubiquinone oxidoreductase, mitochondrial OS</t>
  </si>
  <si>
    <t xml:space="preserve">mtr:MTR_1g026870 </t>
  </si>
  <si>
    <t xml:space="preserve">mus:103997104 </t>
  </si>
  <si>
    <t xml:space="preserve"> transcription factor RF2b-like</t>
  </si>
  <si>
    <t xml:space="preserve">sp|Q04088|POF21_ARATH </t>
  </si>
  <si>
    <t xml:space="preserve"> Probable transcription factor PosF21 OS</t>
  </si>
  <si>
    <t>mtr:MTR_2g099090</t>
  </si>
  <si>
    <t>hydroxyacylglutathione hydrolase</t>
  </si>
  <si>
    <t xml:space="preserve">sp|Q8LDW8|GLO2D_ARATH </t>
  </si>
  <si>
    <t>Probable hydroxyacylglutathione hydrolase 2, chloroplast OS</t>
  </si>
  <si>
    <t xml:space="preserve">obr:102700269 </t>
  </si>
  <si>
    <t xml:space="preserve"> uncharacterized LOC102700269</t>
  </si>
  <si>
    <t>ppp:PHYPADRAFT_13874</t>
  </si>
  <si>
    <t xml:space="preserve">sp|Q9SZF7|SHR_ARATH </t>
  </si>
  <si>
    <t>Protein SHORT-ROOT OS</t>
  </si>
  <si>
    <t>sre:PTSG_12754</t>
  </si>
  <si>
    <t>mtr:MTR_4g008780</t>
  </si>
  <si>
    <t>U5 small nuclear ribonucleoprotein 200 kDa helicase</t>
  </si>
  <si>
    <t xml:space="preserve">sp|Q9VUV9|U520_DROME </t>
  </si>
  <si>
    <t>Putative U5 small nuclear ribonucleoprotein 200 kDa helicase OS</t>
  </si>
  <si>
    <t xml:space="preserve">vvi:100855389 </t>
  </si>
  <si>
    <t xml:space="preserve"> uncharacterized LOC100855389</t>
  </si>
  <si>
    <t>mtr:MTR_2g099175</t>
  </si>
  <si>
    <t>peroxidase family protein</t>
  </si>
  <si>
    <t xml:space="preserve">sp|O22862|PER26_ARATH </t>
  </si>
  <si>
    <t>Probable peroxidase 26 OS</t>
  </si>
  <si>
    <t>uncharacterized LOC104602841</t>
  </si>
  <si>
    <t xml:space="preserve">sp|P0CT43|TF28_SCHPO </t>
  </si>
  <si>
    <t>Transposon Tf2-8 polyprotein OS</t>
  </si>
  <si>
    <t xml:space="preserve">csl:COCSUDRAFT_46926 </t>
  </si>
  <si>
    <t xml:space="preserve">sp|O22864|NLP8_ARATH </t>
  </si>
  <si>
    <t>Protein NLP8 OS</t>
  </si>
  <si>
    <t>mtr:MTR_4g091060</t>
  </si>
  <si>
    <t xml:space="preserve"> riboflavin kinase/fmn hydrolase</t>
  </si>
  <si>
    <t xml:space="preserve">sp|Q84MD8|FHYRK_ARATH </t>
  </si>
  <si>
    <t>Bifunctional riboflavin kinase/FMN phosphatase OS</t>
  </si>
  <si>
    <t xml:space="preserve">tms:TREMEDRAFT_59421 </t>
  </si>
  <si>
    <t xml:space="preserve">sp|Q9NU19|TB22B_HUMAN </t>
  </si>
  <si>
    <t>TBC1 domain family member 22B OS</t>
  </si>
  <si>
    <t>mtr:MTR_2g099410</t>
  </si>
  <si>
    <t xml:space="preserve"> PPR containing plant-like protein</t>
  </si>
  <si>
    <t xml:space="preserve">sp|Q9STF9|PP266_ARATH </t>
  </si>
  <si>
    <t>Pentatricopeptide repeat-containing protein At3g46870 OS</t>
  </si>
  <si>
    <t>mtr:MTR_4g006350</t>
  </si>
  <si>
    <t>coatomer WD associated domain protein</t>
  </si>
  <si>
    <t xml:space="preserve">cmo:103489607 </t>
  </si>
  <si>
    <t>putative pentatricopeptide repeat-containing protein At3g18840</t>
  </si>
  <si>
    <t xml:space="preserve">sp|Q9SIT7|PP151_ARATH </t>
  </si>
  <si>
    <t>Pentatricopeptide repeat-containing protein At2g13600 OS</t>
  </si>
  <si>
    <t>apro:F751_2378</t>
  </si>
  <si>
    <t>3-ketoacyl-CoA synthase 9</t>
  </si>
  <si>
    <t xml:space="preserve">sp|Q94AM9|CID4_ARATH </t>
  </si>
  <si>
    <t>Polyadenylate-binding protein-interacting protein 4 OS</t>
  </si>
  <si>
    <t xml:space="preserve">vvi:100250295 </t>
  </si>
  <si>
    <t xml:space="preserve"> uncharacterized LOC100250295</t>
  </si>
  <si>
    <t xml:space="preserve">sp|Q680H3|PP170_ARATH </t>
  </si>
  <si>
    <t>Pentatricopeptide repeat-containing protein At2g25580 OS</t>
  </si>
  <si>
    <t xml:space="preserve">sind:105173648 </t>
  </si>
  <si>
    <t>pollen-specific leucine-rich repeat extensin-like protein 1</t>
  </si>
  <si>
    <t>mtr:MTR_2g099570</t>
  </si>
  <si>
    <t>seed linoleate 9S-lipoxygenase</t>
  </si>
  <si>
    <t xml:space="preserve">sp|P09918|LOX3_PEA </t>
  </si>
  <si>
    <t xml:space="preserve"> Seed linoleate 9S-lipoxygenase-3 OS</t>
  </si>
  <si>
    <t xml:space="preserve">ppp:PHYPADRAFT_159956 </t>
  </si>
  <si>
    <t xml:space="preserve">sp|Q94B77|FH5_ARATH </t>
  </si>
  <si>
    <t>Formin-like protein 5 OS</t>
  </si>
  <si>
    <t xml:space="preserve">mtr:MTR_2g099570 </t>
  </si>
  <si>
    <t>Seed linoleate 9S-lipoxygenase-3 OS</t>
  </si>
  <si>
    <t>mtr:MTR_2g099620</t>
  </si>
  <si>
    <t>DEAD-box ATP-dependent RNA helicase</t>
  </si>
  <si>
    <t xml:space="preserve">sp|P41382|IF410_TOBAC </t>
  </si>
  <si>
    <t>Eukaryotic initiation factor 4A-10 OS</t>
  </si>
  <si>
    <t xml:space="preserve">mtr:MTR_2g027690 </t>
  </si>
  <si>
    <t xml:space="preserve">sp|Q6IMT1|SAB_ARATH </t>
  </si>
  <si>
    <t xml:space="preserve"> Protein SABRE OS</t>
  </si>
  <si>
    <t xml:space="preserve">cam:101501624 </t>
  </si>
  <si>
    <t>enhancer of mRNA-decapping protein 4-like</t>
  </si>
  <si>
    <t>Protein SABRE OS</t>
  </si>
  <si>
    <t xml:space="preserve">bna:106406289 </t>
  </si>
  <si>
    <t>soluble inorganic pyrophosphatase 1, chloroplastic-like</t>
  </si>
  <si>
    <t>mtr:MTR_7g095430</t>
  </si>
  <si>
    <t>sulfate/bicarbonate/oxalate exchanger and transporter sat-1</t>
  </si>
  <si>
    <t xml:space="preserve">sp|Q7XT99|AKR2_ORYSJ </t>
  </si>
  <si>
    <t>Probable aldo-keto reductase 2 OS</t>
  </si>
  <si>
    <t>mtr:MTR_2g099690</t>
  </si>
  <si>
    <t>phospholipid-transporting ATPase-like protein</t>
  </si>
  <si>
    <t xml:space="preserve">sp|Q9LNQ4|ALA4_ARATH </t>
  </si>
  <si>
    <t>Probable phospholipid-transporting ATPase 4 OS</t>
  </si>
  <si>
    <t xml:space="preserve">csv:101220676 </t>
  </si>
  <si>
    <t xml:space="preserve">sp|Q9SF32|IQD1_ARATH </t>
  </si>
  <si>
    <t xml:space="preserve"> Protein IQ-DOMAIN 1 OS</t>
  </si>
  <si>
    <t xml:space="preserve">sp|C4B8C4|EPFL3_ARATH </t>
  </si>
  <si>
    <t xml:space="preserve"> EPIDERMAL PATTERNING FACTOR-like protein 3 OS</t>
  </si>
  <si>
    <t xml:space="preserve">gmx:102661584 </t>
  </si>
  <si>
    <t>probable Xaa-Pro aminopeptidase pepP</t>
  </si>
  <si>
    <t xml:space="preserve">mtr:MTR_2g099910 </t>
  </si>
  <si>
    <t xml:space="preserve">sp|F4I907|GLYR2_ARATH </t>
  </si>
  <si>
    <t>Glyoxylate/succinic semialdehyde reductase 2</t>
  </si>
  <si>
    <t xml:space="preserve">cam:101514065 </t>
  </si>
  <si>
    <t xml:space="preserve">sp|B8AW64|NAP1B_ORYSI </t>
  </si>
  <si>
    <t>Nucleosome assembly protein 1;2 OS</t>
  </si>
  <si>
    <t>HOGs</t>
  </si>
  <si>
    <t>Genes</t>
  </si>
  <si>
    <t>Percent of pan-genes</t>
  </si>
  <si>
    <r>
      <t xml:space="preserve">P.fulvum 
</t>
    </r>
    <r>
      <rPr>
        <sz val="11"/>
        <color theme="1"/>
        <rFont val="Times New Roman"/>
        <family val="1"/>
      </rPr>
      <t>(n=21)</t>
    </r>
  </si>
  <si>
    <r>
      <t xml:space="preserve">P.abyssinicum 
</t>
    </r>
    <r>
      <rPr>
        <sz val="11"/>
        <color theme="1"/>
        <rFont val="Times New Roman"/>
        <family val="1"/>
      </rPr>
      <t>(n=15)</t>
    </r>
  </si>
  <si>
    <r>
      <rPr>
        <i/>
        <sz val="11"/>
        <color theme="1"/>
        <rFont val="Times New Roman"/>
        <family val="1"/>
      </rPr>
      <t>P. sativum</t>
    </r>
    <r>
      <rPr>
        <sz val="11"/>
        <color theme="1"/>
        <rFont val="Times New Roman"/>
        <family val="1"/>
      </rPr>
      <t xml:space="preserve"> II
(n=28)</t>
    </r>
  </si>
  <si>
    <r>
      <rPr>
        <i/>
        <sz val="11"/>
        <color theme="1"/>
        <rFont val="Times New Roman"/>
        <family val="1"/>
      </rPr>
      <t>P. sativum</t>
    </r>
    <r>
      <rPr>
        <sz val="11"/>
        <color theme="1"/>
        <rFont val="Times New Roman"/>
        <family val="1"/>
      </rPr>
      <t xml:space="preserve"> III
(n=32)</t>
    </r>
  </si>
  <si>
    <r>
      <rPr>
        <i/>
        <sz val="11"/>
        <color theme="1"/>
        <rFont val="Times New Roman"/>
        <family val="1"/>
      </rPr>
      <t>P. sativum</t>
    </r>
    <r>
      <rPr>
        <sz val="11"/>
        <color theme="1"/>
        <rFont val="Times New Roman"/>
        <family val="1"/>
      </rPr>
      <t xml:space="preserve"> IV
(n=4)</t>
    </r>
  </si>
  <si>
    <t>Admixture
(n=16)</t>
  </si>
  <si>
    <t>HOG = phylogenetic Hierarchical OrthoGroup</t>
  </si>
  <si>
    <t>CD-HIT merged assembly</t>
  </si>
  <si>
    <t>RagTag assembly based on ZW6 reference</t>
  </si>
  <si>
    <t>Merged Size</t>
  </si>
  <si>
    <t>Placed Size</t>
  </si>
  <si>
    <t>Unplaced Size</t>
  </si>
  <si>
    <t>C:85.4%[S:83.5%,D:1.9%],F:10.7%,M:3.9%,n:1614</t>
  </si>
  <si>
    <t>C:52.5%[S:51.1%,D:1.4%],F:28.4%,M:19.1%,n:1614</t>
  </si>
  <si>
    <t>C:85.8%[S:83.8%,D:2.0%],F:10.8%,M:3.4%,n:1614</t>
  </si>
  <si>
    <t>C:97.8%[S:96.1%,D:1.7%],F:1.2%,M:1.0%,n:1614</t>
  </si>
  <si>
    <t>C:89.6%[S:87.7%,D:1.9%],F:7.9%,M:2.5%,n:1614</t>
  </si>
  <si>
    <t>C:76.6%[S:74.7%,D:1.9%],F:17.1%,M:6.3%,n:1614</t>
  </si>
  <si>
    <t>C:51.1%[S:50.0%,D:1.1%],F:30.7%,M:18.2%,n:1614</t>
  </si>
  <si>
    <t>C:77.8%[S:75.4%,D:2.4%],F:16.4%,M:5.8%,n:1614</t>
  </si>
  <si>
    <t>C:96.2%[S:94.2%,D:2.0%],F:2.3%,M:1.5%,n:1614</t>
  </si>
  <si>
    <t>C:87.6%[S:86.2%,D:1.4%],F:9.0%,M:3.4%,n:1614</t>
  </si>
  <si>
    <t>C:70.8%[S:69.4%,D:1.4%],F:21.6%,M:7.6%,n:1614</t>
  </si>
  <si>
    <t>C:27.9%[S:26.7%,D:1.2%],F:36.2%,M:35.9%,n:1614</t>
  </si>
  <si>
    <t>C:71.7%[S:70.2%,D:1.5%],F:21.1%,M:7.2%,n:1614</t>
  </si>
  <si>
    <t>C:96.3%[S:94.8%,D:1.5%],F:2.4%,M:1.3%,n:1614</t>
  </si>
  <si>
    <t>C:86.9%[S:85.2%,D:1.7%],F:10.0%,M:3.1%,n:1614</t>
  </si>
  <si>
    <t>C:85.6%[S:83.5%,D:2.1%],F:11.5%,M:2.9%,n:1614</t>
  </si>
  <si>
    <t>C:87.0%[S:84.3%,D:2.7%],F:8.0%,M:5.0%,n:1614</t>
  </si>
  <si>
    <t>C:87.4%[S:84.7%,D:2.7%],F:10.3%,M:2.3%,n:1614</t>
  </si>
  <si>
    <t>C:97.2%[S:95.1%,D:2.1%],F:2.0%,M:0.8%,n:1614</t>
  </si>
  <si>
    <t>C:89.6%[S:87.5%,D:2.1%],F:8.0%,M:2.4%,n:1614</t>
  </si>
  <si>
    <t>C:32.5%[S:31.3%,D:1.2%],F:37.9%,M:29.6%,n:1614</t>
  </si>
  <si>
    <t>C:25.8%[S:24.8%,D:1.0%],F:36.0%,M:38.2%,n:1614</t>
  </si>
  <si>
    <t>C:33.3%[S:32.0%,D:1.3%],F:38.2%,M:28.5%,n:1614</t>
  </si>
  <si>
    <t>C:91.6%[S:89.9%,D:1.7%],F:5.6%,M:2.8%,n:1614</t>
  </si>
  <si>
    <t>C:75.5%[S:74.3%,D:1.2%],F:17.2%,M:7.3%,n:1614</t>
  </si>
  <si>
    <t>C:33.1%[S:31.9%,D:1.2%],F:36.9%,M:30.0%,n:1614</t>
  </si>
  <si>
    <t>C:27.2%[S:26.0%,D:1.2%],F:34.0%,M:38.8%,n:1614</t>
  </si>
  <si>
    <t>C:33.8%[S:32.4%,D:1.4%],F:37.5%,M:28.7%,n:1614</t>
  </si>
  <si>
    <t>C:92.1%[S:90.6%,D:1.5%],F:5.4%,M:2.5%,n:1614</t>
  </si>
  <si>
    <t>C:76.5%[S:74.9%,D:1.6%],F:16.5%,M:7.0%,n:1614</t>
  </si>
  <si>
    <t>C:71.7%[S:70.3%,D:1.4%],F:20.8%,M:7.5%,n:1614</t>
  </si>
  <si>
    <t>C:40.4%[S:39.7%,D:0.7%],F:34.1%,M:25.5%,n:1614</t>
  </si>
  <si>
    <t>C:72.6%[S:70.7%,D:1.9%],F:20.6%,M:6.8%,n:1614</t>
  </si>
  <si>
    <t>C:95.9%[S:94.4%,D:1.5%],F:3.0%,M:1.1%,n:1614</t>
  </si>
  <si>
    <t>C:87.2%[S:85.8%,D:1.4%],F:9.3%,M:3.5%,n:1614</t>
  </si>
  <si>
    <t>C:83.3%[S:81.4%,D:1.9%],F:13.6%,M:3.1%,n:1614</t>
  </si>
  <si>
    <t>C:66.7%[S:64.1%,D:2.6%],F:17.8%,M:15.5%,n:1614</t>
  </si>
  <si>
    <t>C:85.3%[S:82.8%,D:2.5%],F:12.3%,M:2.4%,n:1614</t>
  </si>
  <si>
    <t>C:96.5%[S:94.5%,D:2.0%],F:2.4%,M:1.1%,n:1614</t>
  </si>
  <si>
    <t>C:88.4%[S:86.6%,D:1.8%],F:9.1%,M:2.5%,n:1614</t>
  </si>
  <si>
    <t>C:75.7%[S:74.1%,D:1.6%],F:17.7%,M:6.6%,n:1614</t>
  </si>
  <si>
    <t>C:48.5%[S:47.6%,D:0.9%],F:31.3%,M:20.2%,n:1614</t>
  </si>
  <si>
    <t>C:76.6%[S:74.7%,D:1.9%],F:17.2%,M:6.2%,n:1614</t>
  </si>
  <si>
    <t>C:96.1%[S:94.3%,D:1.8%],F:2.7%,M:1.2%,n:1614</t>
  </si>
  <si>
    <t>C:88.3%[S:86.4%,D:1.9%],F:8.6%,M:3.1%,n:1614</t>
  </si>
  <si>
    <t>C:76.9%[S:75.3%,D:1.6%],F:16.9%,M:6.2%,n:1614</t>
  </si>
  <si>
    <t>C:49.7%[S:48.7%,D:1.0%],F:31.4%,M:18.9%,n:1614</t>
  </si>
  <si>
    <t>C:77.5%[S:75.7%,D:1.8%],F:17.4%,M:5.1%,n:1614</t>
  </si>
  <si>
    <t>C:96.8%[S:95.4%,D:1.4%],F:2.3%,M:0.9%,n:1614</t>
  </si>
  <si>
    <t>C:88.8%[S:87.1%,D:1.7%],F:8.7%,M:2.5%,n:1614</t>
  </si>
  <si>
    <t>C:85.5%[S:83.6%,D:1.9%],F:11.8%,M:2.7%,n:1614</t>
  </si>
  <si>
    <t>C:85.5%[S:83.1%,D:2.4%],F:10.7%,M:3.8%,n:1614</t>
  </si>
  <si>
    <t>C:88.7%[S:85.2%,D:3.5%],F:9.4%,M:1.9%,n:1614</t>
  </si>
  <si>
    <t>C:96.9%[S:94.9%,D:2.0%],F:2.2%,M:0.9%,n:1614</t>
  </si>
  <si>
    <t>C:89.4%[S:87.4%,D:2.0%],F:8.2%,M:2.4%,n:1614</t>
  </si>
  <si>
    <t>C:30.8%[S:30.2%,D:0.6%],F:36.5%,M:32.7%,n:1614</t>
  </si>
  <si>
    <t>C:6.6%[S:6.4%,D:0.2%],F:18.8%,M:74.6%,n:1614</t>
  </si>
  <si>
    <t>C:31.1%[S:30.3%,D:0.8%],F:36.4%,M:32.5%,n:1614</t>
  </si>
  <si>
    <t>C:86.5%[S:85.1%,D:1.4%],F:8.7%,M:4.8%,n:1614</t>
  </si>
  <si>
    <t>C:70.5%[S:69.3%,D:1.2%],F:19.6%,M:9.9%,n:1614</t>
  </si>
  <si>
    <t>C:36.8%[S:35.7%,D:1.1%],F:38.2%,M:25.0%,n:1614</t>
  </si>
  <si>
    <t>C:12.0%[S:11.8%,D:0.2%],F:25.3%,M:62.7%,n:1614</t>
  </si>
  <si>
    <t>C:37.5%[S:36.1%,D:1.4%],F:38.4%,M:24.1%,n:1614</t>
  </si>
  <si>
    <t>C:91.3%[S:90.1%,D:1.2%],F:5.5%,M:3.2%,n:1614</t>
  </si>
  <si>
    <t>C:76.1%[S:74.6%,D:1.5%],F:16.3%,M:7.6%,n:1614</t>
  </si>
  <si>
    <t>C:44.7%[S:43.5%,D:1.2%],F:33.2%,M:22.1%,n:1614</t>
  </si>
  <si>
    <t>C:13.1%[S:12.9%,D:0.2%],F:27.0%,M:59.9%,n:1614</t>
  </si>
  <si>
    <t>C:45.1%[S:43.5%,D:1.6%],F:33.3%,M:21.6%,n:1614</t>
  </si>
  <si>
    <t>C:91.3%[S:89.8%,D:1.5%],F:5.3%,M:3.4%,n:1614</t>
  </si>
  <si>
    <t>C:78.2%[S:76.2%,D:2.0%],F:14.5%,M:7.3%,n:1614</t>
  </si>
  <si>
    <t>C:85.8%[S:83.6%,D:2.2%],F:11.4%,M:2.8%,n:1614</t>
  </si>
  <si>
    <t>C:87.8%[S:85.1%,D:2.7%],F:7.8%,M:4.4%,n:1614</t>
  </si>
  <si>
    <t>C:87.7%[S:85.4%,D:2.3%],F:9.9%,M:2.4%,n:1614</t>
  </si>
  <si>
    <t>C:97.4%[S:95.3%,D:2.1%],F:1.7%,M:0.9%,n:1614</t>
  </si>
  <si>
    <t>C:90.1%[S:88.2%,D:1.9%],F:7.5%,M:2.4%,n:1614</t>
  </si>
  <si>
    <t>C:80.3%[S:78.4%,D:1.9%],F:15.3%,M:4.4%,n:1614</t>
  </si>
  <si>
    <t>C:62.4%[S:60.6%,D:1.8%],F:21.3%,M:16.3%,n:1614</t>
  </si>
  <si>
    <t>C:82.0%[S:79.6%,D:2.4%],F:14.6%,M:3.4%,n:1614</t>
  </si>
  <si>
    <t>C:96.2%[S:94.5%,D:1.7%],F:2.6%,M:1.2%,n:1614</t>
  </si>
  <si>
    <t>C:87.9%[S:86.3%,D:1.6%],F:9.2%,M:2.9%,n:1614</t>
  </si>
  <si>
    <t>C:37.4%[S:36.5%,D:0.9%],F:17.2%,M:45.4%,n:1614</t>
  </si>
  <si>
    <t>C:28.9%[S:27.1%,D:1.8%],F:12.6%,M:58.5%,n:1614</t>
  </si>
  <si>
    <t>C:39.1%[S:37.2%,D:1.9%],F:15.8%,M:45.1%,n:1614</t>
  </si>
  <si>
    <t>C:51.9%[S:50.7%,D:1.2%],F:11.1%,M:37.0%,n:1614</t>
  </si>
  <si>
    <t>C:46.9%[S:45.5%,D:1.4%],F:13.6%,M:39.5%,n:1614</t>
  </si>
  <si>
    <t>C:80.3%[S:78.4%,D:1.9%],F:14.3%,M:5.4%,n:1614</t>
  </si>
  <si>
    <t>C:73.0%[S:71.4%,D:1.6%],F:18.3%,M:8.7%,n:1614</t>
  </si>
  <si>
    <t>C:82.0%[S:79.1%,D:2.9%],F:13.9%,M:4.1%,n:1614</t>
  </si>
  <si>
    <t>C:96.9%[S:95.0%,D:1.9%],F:2.1%,M:1.0%,n:1614</t>
  </si>
  <si>
    <t>C:88.2%[S:86.5%,D:1.7%],F:8.7%,M:3.1%,n:1614</t>
  </si>
  <si>
    <t>C:75.1%[S:73.9%,D:1.2%],F:18.8%,M:6.1%,n:1614</t>
  </si>
  <si>
    <t>C:64.3%[S:63.3%,D:1.0%],F:23.5%,M:12.2%,n:1614</t>
  </si>
  <si>
    <t>C:76.6%[S:74.9%,D:1.7%],F:17.8%,M:5.6%,n:1614</t>
  </si>
  <si>
    <t>C:96.4%[S:94.7%,D:1.7%],F:2.5%,M:1.1%,n:1614</t>
  </si>
  <si>
    <t>C:87.6%[S:85.7%,D:1.9%],F:9.0%,M:3.4%,n:1614</t>
  </si>
  <si>
    <t>C:49.2%[S:48.0%,D:1.2%],F:32.8%,M:18.0%,n:1614</t>
  </si>
  <si>
    <t>C:17.3%[S:16.9%,D:0.4%],F:28.7%,M:54.0%,n:1614</t>
  </si>
  <si>
    <t>C:49.7%[S:48.3%,D:1.4%],F:32.9%,M:17.4%,n:1614</t>
  </si>
  <si>
    <t>C:94.1%[S:92.3%,D:1.8%],F:4.6%,M:1.3%,n:1614</t>
  </si>
  <si>
    <t>C:83.0%[S:81.4%,D:1.6%],F:13.1%,M:3.9%,n:1614</t>
  </si>
  <si>
    <t>C:78.2%[S:76.5%,D:1.7%],F:16.2%,M:5.6%,n:1614</t>
  </si>
  <si>
    <t>C:75.6%[S:74.5%,D:1.1%],F:17.2%,M:7.2%,n:1614</t>
  </si>
  <si>
    <t>C:80.7%[S:79.0%,D:1.7%],F:14.5%,M:4.8%,n:1614</t>
  </si>
  <si>
    <t>C:96.8%[S:95.4%,D:1.4%],F:2.2%,M:1.0%,n:1614</t>
  </si>
  <si>
    <t>C:87.8%[S:86.2%,D:1.6%],F:9.5%,M:2.7%,n:1614</t>
  </si>
  <si>
    <t>C:51.3%[S:50.2%,D:1.1%],F:33.1%,M:15.6%,n:1614</t>
  </si>
  <si>
    <t>C:3.7%[S:3.5%,D:0.2%],F:14.5%,M:81.8%,n:1614</t>
  </si>
  <si>
    <t>C:51.6%[S:50.4%,D:1.2%],F:33.0%,M:15.4%,n:1614</t>
  </si>
  <si>
    <t>C:94.1%[S:92.6%,D:1.5%],F:4.2%,M:1.7%,n:1614</t>
  </si>
  <si>
    <t>C:81.9%[S:80.5%,D:1.4%],F:12.7%,M:5.4%,n:1614</t>
  </si>
  <si>
    <t>C:75.3%[S:74.1%,D:1.2%],F:17.7%,M:7.0%,n:1614</t>
  </si>
  <si>
    <t>C:60.8%[S:59.1%,D:1.7%],F:26.1%,M:13.1%,n:1614</t>
  </si>
  <si>
    <t>C:76.5%[S:75.3%,D:1.2%],F:17.2%,M:6.3%,n:1614</t>
  </si>
  <si>
    <t>C:96.4%[S:95.1%,D:1.3%],F:2.4%,M:1.2%,n:1614</t>
  </si>
  <si>
    <t>C:87.3%[S:85.9%,D:1.4%],F:9.5%,M:3.2%,n:1614</t>
  </si>
  <si>
    <t>C:72.3%[S:71.1%,D:1.2%],F:19.6%,M:8.1%,n:1614</t>
  </si>
  <si>
    <t>C:53.9%[S:52.7%,D:1.2%],F:28.9%,M:17.2%,n:1614</t>
  </si>
  <si>
    <t>C:73.8%[S:72.4%,D:1.4%],F:18.8%,M:7.4%,n:1614</t>
  </si>
  <si>
    <t>C:96.8%[S:95.5%,D:1.3%],F:2.2%,M:1.0%,n:1614</t>
  </si>
  <si>
    <t>C:50.3%[S:49.4%,D:0.9%],F:32.3%,M:17.4%,n:1614</t>
  </si>
  <si>
    <t>C:34.8%[S:34.3%,D:0.5%],F:29.9%,M:35.3%,n:1614</t>
  </si>
  <si>
    <t>C:51.3%[S:50.4%,D:0.9%],F:32.1%,M:16.6%,n:1614</t>
  </si>
  <si>
    <t>C:92.6%[S:91.6%,D:1.0%],F:5.4%,M:2.0%,n:1614</t>
  </si>
  <si>
    <t>C:80.0%[S:78.5%,D:1.5%],F:14.4%,M:5.6%,n:1614</t>
  </si>
  <si>
    <t>C:81.5%[S:80.0%,D:1.5%],F:14.2%,M:4.3%,n:1614</t>
  </si>
  <si>
    <t>C:78.0%[S:76.8%,D:1.2%],F:15.7%,M:6.3%,n:1614</t>
  </si>
  <si>
    <t>C:81.7%[S:80.2%,D:1.5%],F:14.1%,M:4.2%,n:1614</t>
  </si>
  <si>
    <t>C:96.9%[S:95.5%,D:1.4%],F:2.1%,M:1.0%,n:1614</t>
  </si>
  <si>
    <t>C:89.8%[S:88.1%,D:1.7%],F:7.9%,M:2.3%,n:1614</t>
  </si>
  <si>
    <t>C:77.2%[S:75.4%,D:1.8%],F:17.0%,M:5.8%,n:1614</t>
  </si>
  <si>
    <t>C:67.8%[S:66.2%,D:1.6%],F:21.2%,M:11.0%,n:1614</t>
  </si>
  <si>
    <t>C:77.4%[S:75.5%,D:1.9%],F:16.9%,M:5.7%,n:1614</t>
  </si>
  <si>
    <t>C:96.7%[S:94.9%,D:1.8%],F:2.1%,M:1.2%,n:1614</t>
  </si>
  <si>
    <t>C:88.6%[S:87.0%,D:1.6%],F:8.4%,M:3.0%,n:1614</t>
  </si>
  <si>
    <t>C:61.7%[S:60.6%,D:1.1%],F:26.1%,M:12.2%,n:1614</t>
  </si>
  <si>
    <t>C:33.9%[S:33.0%,D:0.9%],F:30.1%,M:36.0%,n:1614</t>
  </si>
  <si>
    <t>C:61.8%[S:60.6%,D:1.2%],F:26.1%,M:12.1%,n:1614</t>
  </si>
  <si>
    <t>C:95.2%[S:94.1%,D:1.1%],F:3.3%,M:1.5%,n:1614</t>
  </si>
  <si>
    <t>C:85.3%[S:83.9%,D:1.4%],F:10.2%,M:4.5%,n:1614</t>
  </si>
  <si>
    <t>C:82.3%[S:80.4%,D:1.9%],F:13.1%,M:4.6%,n:1614</t>
  </si>
  <si>
    <t>C:78.8%[S:77.3%,D:1.5%],F:15.3%,M:5.9%,n:1614</t>
  </si>
  <si>
    <t>C:82.4%[S:80.5%,D:1.9%],F:13.2%,M:4.4%,n:1614</t>
  </si>
  <si>
    <t>C:96.7%[S:95.0%,D:1.7%],F:2.4%,M:0.9%,n:1614</t>
  </si>
  <si>
    <t>C:88.9%[S:87.4%,D:1.5%],F:8.5%,M:2.6%,n:1614</t>
  </si>
  <si>
    <t>C:79.3%[S:77.8%,D:1.5%],F:15.6%,M:5.1%,n:1614</t>
  </si>
  <si>
    <t>C:16.4%[S:16.2%,D:0.2%],F:30.5%,M:53.1%,n:1614</t>
  </si>
  <si>
    <t>C:79.4%[S:77.9%,D:1.5%],F:15.4%,M:5.2%,n:1614</t>
  </si>
  <si>
    <t>C:96.2%[S:94.5%,D:1.7%],F:2.5%,M:1.3%,n:1614</t>
  </si>
  <si>
    <t>C:88.3%[S:86.9%,D:1.4%],F:8.9%,M:2.8%,n:1614</t>
  </si>
  <si>
    <t>C:79.4%[S:77.7%,D:1.7%],F:15.7%,M:4.9%,n:1614</t>
  </si>
  <si>
    <t>C:11.4%[S:11.2%,D:0.2%],F:26.8%,M:61.8%,n:1614</t>
  </si>
  <si>
    <t>C:79.6%[S:77.8%,D:1.8%],F:15.8%,M:4.6%,n:1614</t>
  </si>
  <si>
    <t>C:96.8%[S:95.3%,D:1.5%],F:2.3%,M:0.9%,n:1614</t>
  </si>
  <si>
    <t>C:88.9%[S:87.2%,D:1.7%],F:8.4%,M:2.7%,n:1614</t>
  </si>
  <si>
    <t>C:63.8%[S:62.7%,D:1.1%],F:26.2%,M:10.0%,n:1614</t>
  </si>
  <si>
    <t>C:38.9%[S:37.9%,D:1.0%],F:30.7%,M:30.4%,n:1614</t>
  </si>
  <si>
    <t>C:63.9%[S:62.8%,D:1.1%],F:26.3%,M:9.8%,n:1614</t>
  </si>
  <si>
    <t>C:95.1%[S:93.5%,D:1.6%],F:3.3%,M:1.6%,n:1614</t>
  </si>
  <si>
    <t>C:85.7%[S:84.3%,D:1.4%],F:10.7%,M:3.6%,n:1614</t>
  </si>
  <si>
    <t>C:45.2%[S:44.2%,D:1.0%],F:34.6%,M:20.2%,n:1614</t>
  </si>
  <si>
    <t>C:15.7%[S:15.3%,D:0.4%],F:28.8%,M:55.5%,n:1614</t>
  </si>
  <si>
    <t>C:45.3%[S:44.3%,D:1.0%],F:34.9%,M:19.8%,n:1614</t>
  </si>
  <si>
    <t>C:92.2%[S:90.8%,D:1.4%],F:5.1%,M:2.7%,n:1614</t>
  </si>
  <si>
    <t>C:78.1%[S:76.6%,D:1.5%],F:14.7%,M:7.2%,n:1614</t>
  </si>
  <si>
    <t>C:85.1%[S:82.9%,D:2.2%],F:11.6%,M:3.3%,n:1614</t>
  </si>
  <si>
    <t>C:73.2%[S:70.6%,D:2.6%],F:10.3%,M:16.5%,n:1614</t>
  </si>
  <si>
    <t>C:86.8%[S:84.7%,D:2.1%],F:10.5%,M:2.7%,n:1614</t>
  </si>
  <si>
    <t>C:96.7%[S:95.0%,D:1.7%],F:2.3%,M:1.0%,n:1614</t>
  </si>
  <si>
    <t>C:89.8%[S:87.9%,D:1.9%],F:7.7%,M:2.5%,n:1614</t>
  </si>
  <si>
    <t>C:47.5%[S:46.0%,D:1.5%],F:19.0%,M:33.5%,n:1614</t>
  </si>
  <si>
    <t>C:37.2%[S:35.5%,D:1.7%],F:14.9%,M:47.9%,n:1614</t>
  </si>
  <si>
    <t>C:48.4%[S:46.8%,D:1.6%],F:19.0%,M:32.6%,n:1614</t>
  </si>
  <si>
    <t>C:64.2%[S:62.6%,D:1.6%],F:11.9%,M:23.9%,n:1614</t>
  </si>
  <si>
    <t>C:56.9%[S:54.9%,D:2.0%],F:15.6%,M:27.5%,n:1614</t>
  </si>
  <si>
    <t>C:77.5%[S:75.8%,D:1.7%],F:17.5%,M:5.0%,n:1614</t>
  </si>
  <si>
    <t>C:24.6%[S:23.4%,D:1.2%],F:34.5%,M:40.9%,n:1614</t>
  </si>
  <si>
    <t>C:77.9%[S:76.1%,D:1.8%],F:17.5%,M:4.6%,n:1614</t>
  </si>
  <si>
    <t>C:88.9%[S:86.9%,D:2.0%],F:9.1%,M:2.0%,n:1614</t>
  </si>
  <si>
    <t>C:84.1%[S:82.2%,D:1.9%],F:12.0%,M:3.9%,n:1614</t>
  </si>
  <si>
    <t>C:45.5%[S:44.4%,D:1.1%],F:32.5%,M:22.0%,n:1614</t>
  </si>
  <si>
    <t>C:84.6%[S:82.6%,D:2.0%],F:11.8%,M:3.6%,n:1614</t>
  </si>
  <si>
    <t>C:96.9%[S:95.4%,D:1.5%],F:2.0%,M:1.1%,n:1614</t>
  </si>
  <si>
    <t>C:89.4%[S:87.7%,D:1.7%],F:7.9%,M:2.7%,n:1614</t>
  </si>
  <si>
    <t>C:60.6%[S:59.4%,D:1.2%],F:27.1%,M:12.3%,n:1614</t>
  </si>
  <si>
    <t>C:11.5%[S:11.1%,D:0.4%],F:27.9%,M:60.6%,n:1614</t>
  </si>
  <si>
    <t>C:61.0%[S:59.6%,D:1.4%],F:27.2%,M:11.8%,n:1614</t>
  </si>
  <si>
    <t>C:94.7%[S:93.0%,D:1.7%],F:3.6%,M:1.7%,n:1614</t>
  </si>
  <si>
    <t>C:84.6%[S:83.3%,D:1.3%],F:11.2%,M:4.2%,n:1614</t>
  </si>
  <si>
    <t>C:77.2%[S:75.8%,D:1.4%],F:17.2%,M:5.6%,n:1614</t>
  </si>
  <si>
    <t>C:24.5%[S:23.3%,D:1.2%],F:33.8%,M:41.7%,n:1614</t>
  </si>
  <si>
    <t>C:77.5%[S:76.0%,D:1.5%],F:17.2%,M:5.3%,n:1614</t>
  </si>
  <si>
    <t>C:96.1%[S:94.5%,D:1.6%],F:2.9%,M:1.0%,n:1614</t>
  </si>
  <si>
    <t>C:88.0%[S:86.4%,D:1.6%],F:8.6%,M:3.4%,n:1614</t>
  </si>
  <si>
    <t>C:86.7%[S:85.1%,D:1.6%],F:10.4%,M:2.9%,n:1614</t>
  </si>
  <si>
    <t>C:22.7%[S:21.8%,D:0.9%],F:32.5%,M:44.8%,n:1614</t>
  </si>
  <si>
    <t>C:92.3%[S:88.8%,D:3.5%],F:6.6%,M:1.1%,n:1614</t>
  </si>
  <si>
    <t>C:96.5%[S:94.5%,D:2.0%],F:2.6%,M:0.9%,n:1614</t>
  </si>
  <si>
    <t>C:89.0%[S:87.2%,D:1.8%],F:8.5%,M:2.5%,n:1614</t>
  </si>
  <si>
    <t>C:74.0%[S:72.6%,D:1.4%],F:19.3%,M:6.7%,n:1614</t>
  </si>
  <si>
    <t>C:21.3%[S:20.6%,D:0.7%],F:33.1%,M:45.6%,n:1614</t>
  </si>
  <si>
    <t>C:74.4%[S:73.0%,D:1.4%],F:19.2%,M:6.4%,n:1614</t>
  </si>
  <si>
    <t>C:96.7%[S:95.4%,D:1.3%],F:2.2%,M:1.1%,n:1614</t>
  </si>
  <si>
    <t>C:88.2%[S:86.7%,D:1.5%],F:8.9%,M:2.9%,n:1614</t>
  </si>
  <si>
    <t>C:71.8%[S:70.6%,D:1.2%],F:20.5%,M:7.7%,n:1614</t>
  </si>
  <si>
    <t>C:17.5%[S:17.1%,D:0.4%],F:31.5%,M:51.0%,n:1614</t>
  </si>
  <si>
    <t>C:72.3%[S:70.6%,D:1.7%],F:20.3%,M:7.4%,n:1614</t>
  </si>
  <si>
    <t>C:87.4%[S:85.7%,D:1.7%],F:9.2%,M:3.4%,n:1614</t>
  </si>
  <si>
    <t>C:70.2%[S:68.9%,D:1.3%],F:21.6%,M:8.2%,n:1614</t>
  </si>
  <si>
    <t>C:19.7%[S:19.1%,D:0.6%],F:31.8%,M:48.5%,n:1614</t>
  </si>
  <si>
    <t>C:70.2%[S:69.0%,D:1.2%],F:21.6%,M:8.2%,n:1614</t>
  </si>
  <si>
    <t>C:95.3%[S:93.9%,D:1.4%],F:2.9%,M:1.8%,n:1614</t>
  </si>
  <si>
    <t>C:86.0%[S:84.6%,D:1.4%],F:10.0%,M:4.0%,n:1614</t>
  </si>
  <si>
    <t>C:67.3%[S:66.2%,D:1.1%],F:23.2%,M:9.5%,n:1614</t>
  </si>
  <si>
    <t>C:16.0%[S:15.4%,D:0.6%],F:32.3%,M:51.7%,n:1614</t>
  </si>
  <si>
    <t>C:67.7%[S:66.5%,D:1.2%],F:22.9%,M:9.4%,n:1614</t>
  </si>
  <si>
    <t>C:96.5%[S:95.1%,D:1.4%],F:2.1%,M:1.4%,n:1614</t>
  </si>
  <si>
    <t>C:87.2%[S:86.1%,D:1.1%],F:9.6%,M:3.2%,n:1614</t>
  </si>
  <si>
    <t>C:75.9%[S:73.7%,D:2.2%],F:18.0%,M:6.1%,n:1614</t>
  </si>
  <si>
    <t>C:19.1%[S:18.6%,D:0.5%],F:33.6%,M:47.3%,n:1614</t>
  </si>
  <si>
    <t>C:96.4%[S:93.9%,D:2.5%],F:2.4%,M:1.2%,n:1614</t>
  </si>
  <si>
    <t>C:88.2%[S:86.2%,D:2.0%],F:8.8%,M:3.0%,n:1614</t>
  </si>
  <si>
    <t>C:75.1%[S:73.6%,D:1.5%],F:18.0%,M:6.9%,n:1614</t>
  </si>
  <si>
    <t>C:23.3%[S:22.7%,D:0.6%],F:34.5%,M:42.2%,n:1614</t>
  </si>
  <si>
    <t>C:75.5%[S:73.8%,D:1.7%],F:17.8%,M:6.7%,n:1614</t>
  </si>
  <si>
    <t>C:96.1%[S:94.4%,D:1.7%],F:2.5%,M:1.4%,n:1614</t>
  </si>
  <si>
    <t>C:87.6%[S:86.2%,D:1.4%],F:9.1%,M:3.3%,n:1614</t>
  </si>
  <si>
    <t>C:82.3%[S:80.0%,D:2.3%],F:13.4%,M:4.3%,n:1614</t>
  </si>
  <si>
    <t>C:32.7%[S:31.8%,D:0.9%],F:34.5%,M:32.8%,n:1614</t>
  </si>
  <si>
    <t>C:82.3%[S:80.1%,D:2.2%],F:13.4%,M:4.3%,n:1614</t>
  </si>
  <si>
    <t>C:96.8%[S:94.9%,D:1.9%],F:2.0%,M:1.2%,n:1614</t>
  </si>
  <si>
    <t>C:88.4%[S:86.8%,D:1.6%],F:8.9%,M:2.7%,n:1614</t>
  </si>
  <si>
    <t>C:79.5%[S:78.0%,D:1.5%],F:16.2%,M:4.3%,n:1614</t>
  </si>
  <si>
    <t>C:23.5%[S:22.9%,D:0.6%],F:36.2%,M:40.3%,n:1614</t>
  </si>
  <si>
    <t>C:80.0%[S:78.4%,D:1.6%],F:15.8%,M:4.2%,n:1614</t>
  </si>
  <si>
    <t>C:97.3%[S:95.6%,D:1.7%],F:1.9%,M:0.8%,n:1614</t>
  </si>
  <si>
    <t>C:88.8%[S:87.1%,D:1.7%],F:8.9%,M:2.3%,n:1614</t>
  </si>
  <si>
    <t>C:81.5%[S:79.8%,D:1.7%],F:14.4%,M:4.1%,n:1614</t>
  </si>
  <si>
    <t>C:33.7%[S:32.5%,D:1.2%],F:35.1%,M:31.2%,n:1614</t>
  </si>
  <si>
    <t>C:97.2%[S:95.7%,D:1.5%],F:2.2%,M:0.6%,n:1614</t>
  </si>
  <si>
    <t>C:89.2%[S:87.7%,D:1.5%],F:8.0%,M:2.8%,n:1614</t>
  </si>
  <si>
    <t>C:77.9%[S:76.4%,D:1.5%],F:16.9%,M:5.2%,n:1614</t>
  </si>
  <si>
    <t>C:24.0%[S:23.4%,D:0.6%],F:35.4%,M:40.6%,n:1614</t>
  </si>
  <si>
    <t>C:78.2%[S:76.3%,D:1.9%],F:16.6%,M:5.2%,n:1614</t>
  </si>
  <si>
    <t>C:97.1%[S:95.4%,D:1.7%],F:1.9%,M:1.0%,n:1614</t>
  </si>
  <si>
    <t>C:88.9%[S:87.4%,D:1.5%],F:8.9%,M:2.2%,n:1614</t>
  </si>
  <si>
    <t>C:87.3%[S:85.3%,D:2.0%],F:9.8%,M:2.9%,n:1614</t>
  </si>
  <si>
    <t>C:32.7%[S:31.9%,D:0.8%],F:36.1%,M:31.2%,n:1614</t>
  </si>
  <si>
    <t>C:92.6%[S:88.7%,D:3.9%],F:6.1%,M:1.3%,n:1614</t>
  </si>
  <si>
    <t>C:97.5%[S:95.3%,D:2.2%],F:1.7%,M:0.8%,n:1614</t>
  </si>
  <si>
    <t>C:89.9%[S:87.8%,D:2.1%],F:7.3%,M:2.8%,n:1614</t>
  </si>
  <si>
    <t>C:85.6%[S:83.8%,D:1.8%],F:11.5%,M:2.9%,n:1614</t>
  </si>
  <si>
    <t>C:21.8%[S:21.1%,D:0.7%],F:35.2%,M:43.0%,n:1614</t>
  </si>
  <si>
    <t>C:91.1%[S:88.6%,D:2.5%],F:7.7%,M:1.2%,n:1614</t>
  </si>
  <si>
    <t>C:97.3%[S:95.4%,D:1.9%],F:2.0%,M:0.7%,n:1614</t>
  </si>
  <si>
    <t>C:89.7%[S:87.9%,D:1.8%],F:8.1%,M:2.2%,n:1614</t>
  </si>
  <si>
    <t>C:86.5%[S:84.8%,D:1.7%],F:10.4%,M:3.1%,n:1614</t>
  </si>
  <si>
    <t>C:40.1%[S:38.6%,D:1.5%],F:33.1%,M:26.8%,n:1614</t>
  </si>
  <si>
    <t>C:88.5%[S:85.6%,D:2.9%],F:9.5%,M:2.0%,n:1614</t>
  </si>
  <si>
    <t>C:96.7%[S:94.9%,D:1.8%],F:2.5%,M:0.8%,n:1614</t>
  </si>
  <si>
    <t>C:89.0%[S:87.0%,D:2.0%],F:8.4%,M:2.6%,n:1614</t>
  </si>
  <si>
    <t>C:87.0%[S:85.3%,D:1.7%],F:10.7%,M:2.3%,n:1614</t>
  </si>
  <si>
    <t>C:20.5%[S:19.9%,D:0.6%],F:34.3%,M:45.2%,n:1614</t>
  </si>
  <si>
    <t>C:92.2%[S:90.0%,D:2.2%],F:6.5%,M:1.3%,n:1614</t>
  </si>
  <si>
    <t>C:97.1%[S:95.1%,D:2.0%],F:2.3%,M:0.6%,n:1614</t>
  </si>
  <si>
    <t>C:89.4%[S:87.4%,D:2.0%],F:8.4%,M:2.2%,n:1614</t>
  </si>
  <si>
    <t>C:73.8%[S:72.3%,D:1.5%],F:20.2%,M:6.0%,n:1614</t>
  </si>
  <si>
    <t>C:20.3%[S:19.8%,D:0.5%],F:31.4%,M:48.3%,n:1614</t>
  </si>
  <si>
    <t>C:74.4%[S:72.9%,D:1.5%],F:19.8%,M:5.8%,n:1614</t>
  </si>
  <si>
    <t>C:96.9%[S:95.4%,D:1.5%],F:2.2%,M:0.9%,n:1614</t>
  </si>
  <si>
    <t>C:88.2%[S:86.3%,D:1.9%],F:9.2%,M:2.6%,n:1614</t>
  </si>
  <si>
    <t>C:86.0%[S:84.1%,D:1.9%],F:11.1%,M:2.9%,n:1614</t>
  </si>
  <si>
    <t>C:41.5%[S:40.3%,D:1.2%],F:33.5%,M:25.0%,n:1614</t>
  </si>
  <si>
    <t>C:91.7%[S:89.2%,D:2.5%],F:7.2%,M:1.1%,n:1614</t>
  </si>
  <si>
    <t>C:96.9%[S:94.9%,D:2.0%],F:2.0%,M:1.1%,n:1614</t>
  </si>
  <si>
    <t>C:89.9%[S:87.7%,D:2.2%],F:7.7%,M:2.4%,n:1614</t>
  </si>
  <si>
    <t>C:84.1%[S:82.2%,D:1.9%],F:12.3%,M:3.6%,n:1614</t>
  </si>
  <si>
    <t>C:41.7%[S:40.6%,D:1.1%],F:33.3%,M:25.0%,n:1614</t>
  </si>
  <si>
    <t>C:96.9%[S:94.9%,D:2.0%],F:2.3%,M:0.8%,n:1614</t>
  </si>
  <si>
    <t>C:88.4%[S:86.9%,D:1.5%],F:8.9%,M:2.7%,n:1614</t>
  </si>
  <si>
    <t>C:79.5%[S:78.1%,D:1.4%],F:16.0%,M:4.5%,n:1614</t>
  </si>
  <si>
    <t>C:27.2%[S:26.5%,D:0.7%],F:35.8%,M:37.0%,n:1614</t>
  </si>
  <si>
    <t>C:97.3%[S:95.8%,D:1.5%],F:2.0%,M:0.7%,n:1614</t>
  </si>
  <si>
    <t>C:88.9%[S:87.5%,D:1.4%],F:8.9%,M:2.2%,n:1614</t>
  </si>
  <si>
    <t>C:83.0%[S:81.5%,D:1.5%],F:13.7%,M:3.3%,n:1614</t>
  </si>
  <si>
    <t>C:41.7%[S:40.6%,D:1.1%],F:31.6%,M:26.7%,n:1614</t>
  </si>
  <si>
    <t>C:84.0%[S:82.0%,D:2.0%],F:13.1%,M:2.9%,n:1614</t>
  </si>
  <si>
    <t>C:89.4%[S:87.7%,D:1.7%],F:8.2%,M:2.4%,n:1614</t>
  </si>
  <si>
    <t>C:77.8%[S:75.8%,D:2.0%],F:16.4%,M:5.8%,n:1614</t>
  </si>
  <si>
    <t>C:25.6%[S:24.7%,D:0.9%],F:33.6%,M:40.8%,n:1614</t>
  </si>
  <si>
    <t>C:96.9%[S:95.4%,D:1.5%],F:2.3%,M:0.8%,n:1614</t>
  </si>
  <si>
    <t>C:88.7%[S:87.1%,D:1.6%],F:8.6%,M:2.7%,n:1614</t>
  </si>
  <si>
    <t>E48</t>
  </si>
  <si>
    <t>C:78.0%[S:76.6%,D:1.4%],F:16.5%,M:5.5%,n:1614</t>
  </si>
  <si>
    <t>C:24.6%[S:24.2%,D:0.4%],F:33.5%,M:41.9%,n:1614</t>
  </si>
  <si>
    <t>C:78.2%[S:76.8%,D:1.4%],F:16.5%,M:5.3%,n:1614</t>
  </si>
  <si>
    <t>C:96.9%[S:95.3%,D:1.6%],F:2.2%,M:0.9%,n:1614</t>
  </si>
  <si>
    <t>C:88.2%[S:86.7%,D:1.5%],F:9.2%,M:2.6%,n:1614</t>
  </si>
  <si>
    <t>C:78.3%[S:76.8%,D:1.5%],F:16.9%,M:4.8%,n:1614</t>
  </si>
  <si>
    <t>C:24.1%[S:23.4%,D:0.7%],F:35.9%,M:40.0%,n:1614</t>
  </si>
  <si>
    <t>C:78.9%[S:77.3%,D:1.6%],F:16.4%,M:4.7%,n:1614</t>
  </si>
  <si>
    <t>C:88.7%[S:86.8%,D:1.9%],F:8.7%,M:2.6%,n:1614</t>
  </si>
  <si>
    <t>C:82.3%[S:80.4%,D:1.9%],F:13.6%,M:4.1%,n:1614</t>
  </si>
  <si>
    <t>C:35.5%[S:34.6%,D:0.9%],F:34.6%,M:29.9%,n:1614</t>
  </si>
  <si>
    <t>C:82.2%[S:80.5%,D:1.7%],F:13.6%,M:4.2%,n:1614</t>
  </si>
  <si>
    <t>C:96.7%[S:95.0%,D:1.7%],F:2.2%,M:1.1%,n:1614</t>
  </si>
  <si>
    <t>C:89.4%[S:87.7%,D:1.7%],F:8.5%,M:2.1%,n:1614</t>
  </si>
  <si>
    <t>C:77.9%[S:76.0%,D:1.9%],F:17.0%,M:5.1%,n:1614</t>
  </si>
  <si>
    <t>C:25.4%[S:24.7%,D:0.7%],F:36.6%,M:38.0%,n:1614</t>
  </si>
  <si>
    <t>C:78.1%[S:76.3%,D:1.8%],F:17.3%,M:4.6%,n:1614</t>
  </si>
  <si>
    <t>C:96.4%[S:94.4%,D:2.0%],F:2.6%,M:1.0%,n:1614</t>
  </si>
  <si>
    <t>C:88.2%[S:86.2%,D:2.0%],F:8.7%,M:3.1%,n:1614</t>
  </si>
  <si>
    <t>C:81.2%[S:79.5%,D:1.7%],F:14.2%,M:4.6%,n:1614</t>
  </si>
  <si>
    <t>C:34.6%[S:33.4%,D:1.2%],F:34.0%,M:31.4%,n:1614</t>
  </si>
  <si>
    <t>C:81.9%[S:79.7%,D:2.2%],F:13.7%,M:4.4%,n:1614</t>
  </si>
  <si>
    <t>C:97.2%[S:95.2%,D:2.0%],F:1.9%,M:0.9%,n:1614</t>
  </si>
  <si>
    <t>C:79.6%[S:78.1%,D:1.5%],F:15.2%,M:5.2%,n:1614</t>
  </si>
  <si>
    <t>C:25.9%[S:25.3%,D:0.6%],F:34.5%,M:39.6%,n:1614</t>
  </si>
  <si>
    <t>C:79.9%[S:78.3%,D:1.6%],F:15.1%,M:5.0%,n:1614</t>
  </si>
  <si>
    <t>C:97.3%[S:95.8%,D:1.5%],F:1.9%,M:0.8%,n:1614</t>
  </si>
  <si>
    <t>C:88.5%[S:87.1%,D:1.4%],F:9.2%,M:2.3%,n:1614</t>
  </si>
  <si>
    <t>C:78.5%[S:76.8%,D:1.7%],F:16.6%,M:4.9%,n:1614</t>
  </si>
  <si>
    <t>C:25.3%[S:24.8%,D:0.5%],F:32.8%,M:41.9%,n:1614</t>
  </si>
  <si>
    <t>C:97.2%[S:95.8%,D:1.4%],F:2.0%,M:0.8%,n:1614</t>
  </si>
  <si>
    <t>C:89.1%[S:87.4%,D:1.7%],F:8.6%,M:2.3%,n:1614</t>
  </si>
  <si>
    <t>C:80.9%[S:79.4%,D:1.5%],F:14.6%,M:4.5%,n:1614</t>
  </si>
  <si>
    <t>C:28.7%[S:27.9%,D:0.8%],F:34.8%,M:36.5%,n:1614</t>
  </si>
  <si>
    <t>C:81.3%[S:79.6%,D:1.7%],F:14.5%,M:4.2%,n:1614</t>
  </si>
  <si>
    <t>C:96.8%[S:95.0%,D:1.8%],F:2.1%,M:1.1%,n:1614</t>
  </si>
  <si>
    <t>C:87.9%[S:86.2%,D:1.7%],F:9.2%,M:2.9%,n:1614</t>
  </si>
  <si>
    <t>C:80.2%[S:78.3%,D:1.9%],F:14.7%,M:5.1%,n:1614</t>
  </si>
  <si>
    <t>C:30.8%[S:29.7%,D:1.1%],F:36.1%,M:33.1%,n:1614</t>
  </si>
  <si>
    <t>C:80.4%[S:78.4%,D:2.0%],F:14.5%,M:5.1%,n:1614</t>
  </si>
  <si>
    <t>C:96.3%[S:94.2%,D:2.1%],F:2.7%,M:1.0%,n:1614</t>
  </si>
  <si>
    <t>C:88.3%[S:86.4%,D:1.9%],F:9.0%,M:2.7%,n:1614</t>
  </si>
  <si>
    <t>C:27.7%[S:26.5%,D:1.2%],F:36.1%,M:36.2%,n:1614</t>
  </si>
  <si>
    <t>C:79.6%[S:77.9%,D:1.7%],F:15.7%,M:4.7%,n:1614</t>
  </si>
  <si>
    <t>C:96.8%[S:94.8%,D:2.0%],F:2.3%,M:0.9%,n:1614</t>
  </si>
  <si>
    <t>C:88.8%[S:87.1%,D:1.7%],F:8.6%,M:2.6%,n:1614</t>
  </si>
  <si>
    <t>C:78.9%[S:77.5%,D:1.4%],F:15.6%,M:5.5%,n:1614</t>
  </si>
  <si>
    <t>C:26.8%[S:25.5%,D:1.3%],F:34.1%,M:39.1%,n:1614</t>
  </si>
  <si>
    <t>C:79.1%[S:77.6%,D:1.5%],F:15.4%,M:5.5%,n:1614</t>
  </si>
  <si>
    <t>C:96.6%[S:95.2%,D:1.4%],F:2.0%,M:1.4%,n:1614</t>
  </si>
  <si>
    <t>C:89.1%[S:87.4%,D:1.7%],F:8.1%,M:2.8%,n:1614</t>
  </si>
  <si>
    <t>C:80.8%[S:79.7%,D:1.1%],F:15.4%,M:3.8%,n:1614</t>
  </si>
  <si>
    <t>C:30.2%[S:29.4%,D:0.8%],F:36.4%,M:33.4%,n:1614</t>
  </si>
  <si>
    <t>C:81.1%[S:79.6%,D:1.5%],F:15.4%,M:3.5%,n:1614</t>
  </si>
  <si>
    <t>C:96.8%[S:95.2%,D:1.6%],F:2.4%,M:0.8%,n:1614</t>
  </si>
  <si>
    <t>C:89.2%[S:87.6%,D:1.6%],F:8.4%,M:2.4%,n:1614</t>
  </si>
  <si>
    <t>C:82.0%[S:80.7%,D:1.3%],F:13.4%,M:4.6%,n:1614</t>
  </si>
  <si>
    <t>C:38.3%[S:36.9%,D:1.4%],F:33.8%,M:27.9%,n:1614</t>
  </si>
  <si>
    <t>C:82.6%[S:81.1%,D:1.5%],F:13.0%,M:4.4%,n:1614</t>
  </si>
  <si>
    <t>C:92.1%[S:90.3%,D:1.8%],F:6.3%,M:1.6%,n:1614</t>
  </si>
  <si>
    <t>C:84.7%[S:83.0%,D:1.7%],F:11.8%,M:3.5%,n:1614</t>
  </si>
  <si>
    <t>C:80.6%[S:79.2%,D:1.4%],F:14.7%,M:4.7%,n:1614</t>
  </si>
  <si>
    <t>C:34.4%[S:34.0%,D:0.4%],F:34.4%,M:31.2%,n:1614</t>
  </si>
  <si>
    <t>C:81.1%[S:79.6%,D:1.5%],F:14.8%,M:4.1%,n:1614</t>
  </si>
  <si>
    <t>C:96.5%[S:94.9%,D:1.6%],F:2.5%,M:1.0%,n:1614</t>
  </si>
  <si>
    <t>C:88.3%[S:86.8%,D:1.5%],F:8.3%,M:3.4%,n:1614</t>
  </si>
  <si>
    <t>C:65.3%[S:63.4%,D:1.9%],F:24.1%,M:10.6%,n:1614</t>
  </si>
  <si>
    <t>C:41.8%[S:40.6%,D:1.2%],F:30.4%,M:27.8%,n:1614</t>
  </si>
  <si>
    <t>C:65.4%[S:63.5%,D:1.9%],F:24.2%,M:10.4%,n:1614</t>
  </si>
  <si>
    <t>C:95.0%[S:93.6%,D:1.4%],F:3.5%,M:1.5%,n:1614</t>
  </si>
  <si>
    <t>C:85.6%[S:83.9%,D:1.7%],F:10.3%,M:4.1%,n:1614</t>
  </si>
  <si>
    <t>C:49.7%[S:48.2%,D:1.5%],F:32.3%,M:18.0%,n:1614</t>
  </si>
  <si>
    <t>C:48.8%[S:47.7%,D:1.1%],F:28.5%,M:22.7%,n:1614</t>
  </si>
  <si>
    <t>C:49.9%[S:48.4%,D:1.5%],F:32.3%,M:17.8%,n:1614</t>
  </si>
  <si>
    <t>C:92.6%[S:91.2%,D:1.4%],F:4.8%,M:2.6%,n:1614</t>
  </si>
  <si>
    <t>C:81.5%[S:79.9%,D:1.6%],F:13.7%,M:4.8%,n:1614</t>
  </si>
  <si>
    <t>PI344538</t>
  </si>
  <si>
    <t>C:83.5%[S:82.0%,D:1.5%],F:13.5%,M:3.0%,n:1614</t>
  </si>
  <si>
    <t>C:43.9%[S:42.7%,D:1.2%],F:32.0%,M:24.1%,n:1614</t>
  </si>
  <si>
    <t>C:83.8%[S:82.2%,D:1.6%],F:13.1%,M:3.1%,n:1614</t>
  </si>
  <si>
    <t>C:97.3%[S:95.7%,D:1.6%],F:1.7%,M:1.0%,n:1614</t>
  </si>
  <si>
    <t>C:89.6%[S:88.4%,D:1.2%],F:8.5%,M:1.9%,n:1614</t>
  </si>
  <si>
    <t>C:50.8%[S:49.9%,D:0.9%],F:31.1%,M:18.1%,n:1614</t>
  </si>
  <si>
    <t>C:48.0%[S:47.3%,D:0.7%],F:30.1%,M:21.9%,n:1614</t>
  </si>
  <si>
    <t>C:51.1%[S:50.1%,D:1.0%],F:31.2%,M:17.7%,n:1614</t>
  </si>
  <si>
    <t>C:92.7%[S:91.0%,D:1.7%],F:4.5%,M:2.8%,n:1614</t>
  </si>
  <si>
    <t>C:81.9%[S:80.5%,D:1.4%],F:12.6%,M:5.5%,n:1614</t>
  </si>
  <si>
    <t>C:52.4%[S:50.9%,D:1.5%],F:31.9%,M:15.7%,n:1614</t>
  </si>
  <si>
    <t>C:8.5%[S:8.1%,D:0.4%],F:22.6%,M:68.9%,n:1614</t>
  </si>
  <si>
    <t>C:52.5%[S:51.0%,D:1.5%],F:32.0%,M:15.5%,n:1614</t>
  </si>
  <si>
    <t>C:93.8%[S:92.1%,D:1.7%],F:3.7%,M:2.5%,n:1614</t>
  </si>
  <si>
    <t>C:82.7%[S:81.0%,D:1.7%],F:12.6%,M:4.7%,n:1614</t>
  </si>
  <si>
    <t>C:50.0%[S:48.3%,D:1.7%],F:32.7%,M:17.3%,n:1614</t>
  </si>
  <si>
    <t>C:50.5%[S:49.1%,D:1.4%],F:29.7%,M:19.8%,n:1614</t>
  </si>
  <si>
    <t>C:50.2%[S:48.5%,D:1.7%],F:32.7%,M:17.1%,n:1614</t>
  </si>
  <si>
    <t>C:92.5%[S:90.6%,D:1.9%],F:4.9%,M:2.6%,n:1614</t>
  </si>
  <si>
    <t>C:81.4%[S:80.0%,D:1.4%],F:13.8%,M:4.8%,n:1614</t>
  </si>
  <si>
    <t>C:60.5%[S:59.2%,D:1.3%],F:26.1%,M:13.4%,n:1614</t>
  </si>
  <si>
    <t>C:26.0%[S:25.2%,D:0.8%],F:35.6%,M:38.4%,n:1614</t>
  </si>
  <si>
    <t>C:60.8%[S:59.4%,D:1.4%],F:26.1%,M:13.1%,n:1614</t>
  </si>
  <si>
    <t>C:95.0%[S:93.5%,D:1.5%],F:3.3%,M:1.7%,n:1614</t>
  </si>
  <si>
    <t>C:84.7%[S:83.0%,D:1.7%],F:11.3%,M:4.0%,n:1614</t>
  </si>
  <si>
    <t>C:59.2%[S:58.2%,D:1.0%],F:27.2%,M:13.6%,n:1614</t>
  </si>
  <si>
    <t>C:26.2%[S:25.5%,D:0.7%],F:31.1%,M:42.7%,n:1614</t>
  </si>
  <si>
    <t>C:59.5%[S:58.4%,D:1.1%],F:27.1%,M:13.4%,n:1614</t>
  </si>
  <si>
    <t>C:95.1%[S:93.6%,D:1.5%],F:3.1%,M:1.8%,n:1614</t>
  </si>
  <si>
    <t>C:84.5%[S:82.7%,D:1.8%],F:11.4%,M:4.1%,n:1614</t>
  </si>
  <si>
    <t>C:66.6%[S:65.3%,D:1.3%],F:23.4%,M:10.0%,n:1614</t>
  </si>
  <si>
    <t>C:42.5%[S:41.8%,D:0.7%],F:29.3%,M:28.2%,n:1614</t>
  </si>
  <si>
    <t>C:66.7%[S:65.3%,D:1.4%],F:23.4%,M:9.9%,n:1614</t>
  </si>
  <si>
    <t>C:96.0%[S:94.8%,D:1.2%],F:2.6%,M:1.4%,n:1614</t>
  </si>
  <si>
    <t>C:85.9%[S:84.1%,D:1.8%],F:9.9%,M:4.2%,n:1614</t>
  </si>
  <si>
    <t>C:70.8%[S:68.6%,D:2.2%],F:21.4%,M:7.8%,n:1614</t>
  </si>
  <si>
    <t>C:18.9%[S:18.4%,D:0.5%],F:31.2%,M:49.9%,n:1614</t>
  </si>
  <si>
    <t>C:71.0%[S:68.6%,D:2.4%],F:21.7%,M:7.3%,n:1614</t>
  </si>
  <si>
    <t>C:95.7%[S:93.2%,D:2.5%],F:3.0%,M:1.3%,n:1614</t>
  </si>
  <si>
    <t>C:86.8%[S:84.9%,D:1.9%],F:10.3%,M:2.9%,n:1614</t>
  </si>
  <si>
    <t>C:83.1%[S:81.1%,D:2.0%],F:13.2%,M:3.7%,n:1614</t>
  </si>
  <si>
    <t>C:39.7%[S:38.6%,D:1.1%],F:33.1%,M:27.2%,n:1614</t>
  </si>
  <si>
    <t>C:83.2%[S:81.3%,D:1.9%],F:13.2%,M:3.6%,n:1614</t>
  </si>
  <si>
    <t>C:97.4%[S:95.5%,D:1.9%],F:1.9%,M:0.7%,n:1614</t>
  </si>
  <si>
    <t>C:89.8%[S:88.1%,D:1.7%],F:8.0%,M:2.2%,n:1614</t>
  </si>
  <si>
    <t>C:78.7%[S:77.2%,D:1.5%],F:15.9%,M:5.4%,n:1614</t>
  </si>
  <si>
    <t>C:31.1%[S:30.3%,D:0.8%],F:35.1%,M:33.8%,n:1614</t>
  </si>
  <si>
    <t>C:79.1%[S:77.6%,D:1.5%],F:15.9%,M:5.0%,n:1614</t>
  </si>
  <si>
    <t>C:96.1%[S:94.4%,D:1.7%],F:2.7%,M:1.2%,n:1614</t>
  </si>
  <si>
    <t>C:88.5%[S:86.6%,D:1.9%],F:8.2%,M:3.3%,n:1614</t>
  </si>
  <si>
    <t>C:80.8%[S:79.1%,D:1.7%],F:15.1%,M:4.1%,n:1614</t>
  </si>
  <si>
    <t>C:31.6%[S:30.5%,D:1.1%],F:33.8%,M:34.6%,n:1614</t>
  </si>
  <si>
    <t>C:80.9%[S:78.9%,D:2.0%],F:15.2%,M:3.9%,n:1614</t>
  </si>
  <si>
    <t>C:97.7%[S:96.0%,D:1.7%],F:1.7%,M:0.6%,n:1614</t>
  </si>
  <si>
    <t>C:88.9%[S:87.2%,D:1.7%],F:8.6%,M:2.5%,n:1614</t>
  </si>
  <si>
    <t>C:76.1%[S:74.7%,D:1.4%],F:17.9%,M:6.0%,n:1614</t>
  </si>
  <si>
    <t>C:24.3%[S:23.7%,D:0.6%],F:32.7%,M:43.0%,n:1614</t>
  </si>
  <si>
    <t>C:76.4%[S:74.8%,D:1.6%],F:17.8%,M:5.8%,n:1614</t>
  </si>
  <si>
    <t>C:96.3%[S:94.7%,D:1.6%],F:2.5%,M:1.2%,n:1614</t>
  </si>
  <si>
    <t>C:87.6%[S:86.1%,D:1.5%],F:8.9%,M:3.5%,n:1614</t>
  </si>
  <si>
    <t>C:77.2%[S:75.9%,D:1.3%],F:16.7%,M:6.1%,n:1614</t>
  </si>
  <si>
    <t>C:23.4%[S:22.4%,D:1.0%],F:34.8%,M:41.8%,n:1614</t>
  </si>
  <si>
    <t>C:77.2%[S:75.7%,D:1.5%],F:17.0%,M:5.8%,n:1614</t>
  </si>
  <si>
    <t>C:96.0%[S:94.4%,D:1.6%],F:2.5%,M:1.5%,n:1614</t>
  </si>
  <si>
    <t>C:83.6%[S:81.9%,D:1.7%],F:13.3%,M:3.1%,n:1614</t>
  </si>
  <si>
    <t>C:37.8%[S:36.9%,D:0.9%],F:33.8%,M:28.4%,n:1614</t>
  </si>
  <si>
    <t>C:84.0%[S:82.3%,D:1.7%],F:12.9%,M:3.1%,n:1614</t>
  </si>
  <si>
    <t>C:96.9%[S:95.2%,D:1.7%],F:2.1%,M:1.0%,n:1614</t>
  </si>
  <si>
    <t>W210B</t>
  </si>
  <si>
    <t>C:77.7%[S:75.8%,D:1.9%],F:16.7%,M:5.6%,n:1614</t>
  </si>
  <si>
    <t>C:25.9%[S:24.8%,D:1.1%],F:34.9%,M:39.2%,n:1614</t>
  </si>
  <si>
    <t>C:78.1%[S:76.0%,D:2.1%],F:16.7%,M:5.2%,n:1614</t>
  </si>
  <si>
    <t>C:96.5%[S:94.6%,D:1.9%],F:2.4%,M:1.1%,n:1614</t>
  </si>
  <si>
    <t>C:89.3%[S:87.4%,D:1.9%],F:8.4%,M:2.3%,n:1614</t>
  </si>
  <si>
    <t>W218B</t>
  </si>
  <si>
    <t>C:80.7%[S:79.2%,D:1.5%],F:14.9%,M:4.4%,n:1614</t>
  </si>
  <si>
    <t>C:38.8%[S:37.7%,D:1.1%],F:33.9%,M:27.3%,n:1614</t>
  </si>
  <si>
    <t>C:81.4%[S:79.9%,D:1.5%],F:14.6%,M:4.0%,n:1614</t>
  </si>
  <si>
    <t>C:97.2%[S:95.4%,D:1.8%],F:2.2%,M:0.6%,n:1614</t>
  </si>
  <si>
    <t>C:89.1%[S:87.6%,D:1.5%],F:8.6%,M:2.3%,n:1614</t>
  </si>
  <si>
    <t>C:80.2%[S:78.2%,D:2.0%],F:15.4%,M:4.4%,n:1614</t>
  </si>
  <si>
    <t>C:29.2%[S:28.6%,D:0.6%],F:35.4%,M:35.4%,n:1614</t>
  </si>
  <si>
    <t>C:80.4%[S:78.4%,D:2.0%],F:15.4%,M:4.2%,n:1614</t>
  </si>
  <si>
    <t>C:97.3%[S:95.4%,D:1.9%],F:2.2%,M:0.5%,n:1614</t>
  </si>
  <si>
    <t>C:89.6%[S:88.1%,D:1.5%],F:8.7%,M:1.7%,n:1614</t>
  </si>
  <si>
    <t>C:82.9%[S:81.0%,D:1.9%],F:13.1%,M:4.0%,n:1614</t>
  </si>
  <si>
    <t>C:38.0%[S:36.9%,D:1.1%],F:34.6%,M:27.4%,n:1614</t>
  </si>
  <si>
    <t>C:83.4%[S:81.2%,D:2.2%],F:12.8%,M:3.8%,n:1614</t>
  </si>
  <si>
    <t>C:97.3%[S:95.3%,D:2.0%],F:2.2%,M:0.5%,n:1614</t>
  </si>
  <si>
    <t>C:90.2%[S:88.7%,D:1.5%],F:7.4%,M:2.4%,n:1614</t>
  </si>
  <si>
    <t>W320B</t>
  </si>
  <si>
    <t>C:78.3%[S:76.3%,D:2.0%],F:15.7%,M:6.0%,n:1614</t>
  </si>
  <si>
    <t>C:30.1%[S:29.2%,D:0.9%],F:33.1%,M:36.8%,n:1614</t>
  </si>
  <si>
    <t>C:78.7%[S:76.5%,D:2.2%],F:15.7%,M:5.6%,n:1614</t>
  </si>
  <si>
    <t>C:97.2%[S:95.4%,D:1.8%],F:2.1%,M:0.7%,n:1614</t>
  </si>
  <si>
    <t>C:89.0%[S:87.4%,D:1.6%],F:8.5%,M:2.5%,n:1614</t>
  </si>
  <si>
    <t>C:76.3%[S:74.3%,D:2.0%],F:18.0%,M:5.7%,n:1614</t>
  </si>
  <si>
    <t>C:24.6%[S:23.7%,D:0.9%],F:33.9%,M:41.5%,n:1614</t>
  </si>
  <si>
    <t>C:76.8%[S:74.8%,D:2.0%],F:17.8%,M:5.4%,n:1614</t>
  </si>
  <si>
    <t>C:97.1%[S:95.2%,D:1.9%],F:2.0%,M:0.9%,n:1614</t>
  </si>
  <si>
    <t>C:89.2%[S:87.5%,D:1.7%],F:8.4%,M:2.4%,n:1614</t>
  </si>
  <si>
    <t>C:81.5%[S:79.5%,D:2.0%],F:14.4%,M:4.1%,n:1614</t>
  </si>
  <si>
    <t>C:34.5%[S:33.5%,D:1.0%],F:33.4%,M:32.1%,n:1614</t>
  </si>
  <si>
    <t>C:82.0%[S:80.0%,D:2.0%],F:14.0%,M:4.0%,n:1614</t>
  </si>
  <si>
    <t>C:97.2%[S:95.0%,D:2.2%],F:2.1%,M:0.7%,n:1614</t>
  </si>
  <si>
    <t>C:89.3%[S:87.5%,D:1.8%],F:8.2%,M:2.5%,n:1614</t>
  </si>
  <si>
    <t>C:79.3%[S:77.6%,D:1.7%],F:15.8%,M:4.9%,n:1614</t>
  </si>
  <si>
    <t>C:30.9%[S:29.8%,D:1.1%],F:37.0%,M:32.1%,n:1614</t>
  </si>
  <si>
    <t>C:79.6%[S:77.9%,D:1.7%],F:15.6%,M:4.8%,n:1614</t>
  </si>
  <si>
    <t>C:89.9%[S:88.2%,D:1.7%],F:7.8%,M:2.3%,n:1614</t>
  </si>
  <si>
    <t>C:77.6%[S:76.1%,D:1.5%],F:17.9%,M:4.5%,n:1614</t>
  </si>
  <si>
    <t>C:25.9%[S:24.7%,D:1.2%],F:34.9%,M:39.2%,n:1614</t>
  </si>
  <si>
    <t>C:97.2%[S:95.5%,D:1.7%],F:2.3%,M:0.5%,n:1614</t>
  </si>
  <si>
    <t>C:89.0%[S:87.5%,D:1.5%],F:9.0%,M:2.0%,n:1614</t>
  </si>
  <si>
    <t>C:79.5%[S:78.0%,D:1.5%],F:15.9%,M:4.6%,n:1614</t>
  </si>
  <si>
    <t>C:32.1%[S:30.9%,D:1.2%],F:34.4%,M:33.5%,n:1614</t>
  </si>
  <si>
    <t>C:79.9%[S:78.3%,D:1.6%],F:15.9%,M:4.2%,n:1614</t>
  </si>
  <si>
    <t>C:90.0%[S:88.5%,D:1.5%],F:7.6%,M:2.4%,n:1614</t>
  </si>
  <si>
    <t>C:86.5%[S:84.5%,D:2.0%],F:10.4%,M:3.1%,n:1614</t>
  </si>
  <si>
    <t>C:30.9%[S:29.7%,D:1.2%],F:34.0%,M:35.1%,n:1614</t>
  </si>
  <si>
    <t>C:89.6%[S:87.4%,D:2.2%],F:7.8%,M:2.6%,n:1614</t>
  </si>
  <si>
    <t>C:97.3%[S:95.2%,D:2.1%],F:2.0%,M:0.7%,n:1614</t>
  </si>
  <si>
    <t>C:80.1%[S:78.4%,D:1.7%],F:15.0%,M:4.9%,n:1614</t>
  </si>
  <si>
    <t>C:35.0%[S:33.8%,D:1.2%],F:33.5%,M:31.5%,n:1614</t>
  </si>
  <si>
    <t>C:80.5%[S:78.5%,D:2.0%],F:14.9%,M:4.6%,n:1614</t>
  </si>
  <si>
    <t>C:96.5%[S:94.5%,D:2.0%],F:2.5%,M:1.0%,n:1614</t>
  </si>
  <si>
    <t>C:90.4%[S:88.4%,D:2.0%],F:7.5%,M:2.1%,n:1614</t>
  </si>
  <si>
    <t>C:72.8%[S:71.4%,D:1.4%],F:19.6%,M:7.6%,n:1614</t>
  </si>
  <si>
    <t>C:19.5%[S:18.6%,D:0.9%],F:33.8%,M:46.7%,n:1614</t>
  </si>
  <si>
    <t>C:73.0%[S:71.4%,D:1.6%],F:19.9%,M:7.1%,n:1614</t>
  </si>
  <si>
    <t>C:96.0%[S:94.2%,D:1.8%],F:3.0%,M:1.0%,n:1614</t>
  </si>
  <si>
    <t>C:88.2%[S:86.4%,D:1.8%],F:8.9%,M:2.9%,n:1614</t>
  </si>
  <si>
    <t>C:81.4%[S:78.9%,D:2.5%],F:13.9%,M:4.7%,n:1614</t>
  </si>
  <si>
    <t>C:40.9%[S:39.8%,D:1.1%],F:32.7%,M:26.4%,n:1614</t>
  </si>
  <si>
    <t>C:89.6%[S:85.0%,D:4.6%],F:8.6%,M:1.8%,n:1614</t>
  </si>
  <si>
    <t>C:96.8%[S:94.0%,D:2.8%],F:2.0%,M:1.2%,n:1614</t>
  </si>
  <si>
    <t>C:89.3%[S:87.4%,D:1.9%],F:8.1%,M:2.6%,n:1614</t>
  </si>
  <si>
    <t>C:84.2%[S:81.9%,D:2.3%],F:12.0%,M:3.8%,n:1614</t>
  </si>
  <si>
    <t>C:50.1%[S:48.9%,D:1.2%],F:30.7%,M:19.2%,n:1614</t>
  </si>
  <si>
    <t>C:91.0%[S:86.4%,D:4.6%],F:7.1%,M:1.9%,n:1614</t>
  </si>
  <si>
    <t>C:89.5%[S:87.9%,D:1.6%],F:8.1%,M:2.4%,n:1614</t>
  </si>
  <si>
    <t>C:86.7%[S:84.0%,D:2.7%],F:10.6%,M:2.7%,n:1614</t>
  </si>
  <si>
    <t>C:22.7%[S:22.0%,D:0.7%],F:31.8%,M:45.5%,n:1614</t>
  </si>
  <si>
    <t>C:89.6%[S:87.1%,D:2.5%],F:8.7%,M:1.7%,n:1614</t>
  </si>
  <si>
    <t>C:96.9%[S:94.7%,D:2.2%],F:2.4%,M:0.7%,n:1614</t>
  </si>
  <si>
    <t>C:89.7%[S:87.7%,D:2.0%],F:8.3%,M:2.0%,n:1614</t>
  </si>
  <si>
    <t>C:82.1%[S:80.2%,D:1.9%],F:13.2%,M:4.7%,n:1614</t>
  </si>
  <si>
    <t>C:39.1%[S:38.2%,D:0.9%],F:34.8%,M:26.1%,n:1614</t>
  </si>
  <si>
    <t>C:82.7%[S:80.7%,D:2.0%],F:12.9%,M:4.4%,n:1614</t>
  </si>
  <si>
    <t>C:97.5%[S:95.5%,D:2.0%],F:1.7%,M:0.8%,n:1614</t>
  </si>
  <si>
    <t>C:89.1%[S:87.4%,D:1.7%],F:8.3%,M:2.6%,n:1614</t>
  </si>
  <si>
    <t>C:81.7%[S:80.2%,D:1.5%],F:14.0%,M:4.3%,n:1614</t>
  </si>
  <si>
    <t>C:37.0%[S:36.1%,D:0.9%],F:34.6%,M:28.4%,n:1614</t>
  </si>
  <si>
    <t>C:82.0%[S:80.4%,D:1.6%],F:13.9%,M:4.1%,n:1614</t>
  </si>
  <si>
    <t>C:96.8%[S:95.0%,D:1.8%],F:2.4%,M:0.8%,n:1614</t>
  </si>
  <si>
    <t>C:83.4%[S:82.0%,D:1.4%],F:12.6%,M:4.0%,n:1614</t>
  </si>
  <si>
    <t>C:40.9%[S:39.7%,D:1.2%],F:33.8%,M:25.3%,n:1614</t>
  </si>
  <si>
    <t>C:83.9%[S:82.2%,D:1.7%],F:12.5%,M:3.6%,n:1614</t>
  </si>
  <si>
    <t>C:97.7%[S:95.8%,D:1.9%],F:1.4%,M:0.9%,n:1614</t>
  </si>
  <si>
    <t>C:90.2%[S:88.7%,D:1.5%],F:7.7%,M:2.1%,n:1614</t>
  </si>
  <si>
    <t>C:84.2%[S:81.8%,D:2.4%],F:12.3%,M:3.5%,n:1614</t>
  </si>
  <si>
    <t>C:49.5%[S:48.3%,D:1.2%],F:29.9%,M:20.6%,n:1614</t>
  </si>
  <si>
    <t>C:84.3%[S:81.9%,D:2.4%],F:12.3%,M:3.4%,n:1614</t>
  </si>
  <si>
    <t>C:96.6%[S:94.6%,D:2.0%],F:2.3%,M:1.1%,n:1614</t>
  </si>
  <si>
    <t>C:76.7%[S:74.7%,D:2.0%],F:17.2%,M:6.1%,n:1614</t>
  </si>
  <si>
    <t>C:24.7%[S:23.6%,D:1.1%],F:34.8%,M:40.5%,n:1614</t>
  </si>
  <si>
    <t>C:96.7%[S:94.7%,D:2.0%],F:2.3%,M:1.0%,n:1614</t>
  </si>
  <si>
    <t>C:88.5%[S:87.0%,D:1.5%],F:8.8%,M:2.7%,n:1614</t>
  </si>
  <si>
    <t>C:78.2%[S:76.3%,D:1.9%],F:16.5%,M:5.3%,n:1614</t>
  </si>
  <si>
    <t>C:31.4%[S:30.6%,D:0.8%],F:34.6%,M:34.0%,n:1614</t>
  </si>
  <si>
    <t>C:78.7%[S:76.8%,D:1.9%],F:16.2%,M:5.1%,n:1614</t>
  </si>
  <si>
    <t>C:89.9%[S:88.2%,D:1.7%],F:7.6%,M:2.5%,n:1614</t>
  </si>
  <si>
    <t>C:76.0%[S:74.1%,D:1.9%],F:17.9%,M:6.1%,n:1614</t>
  </si>
  <si>
    <t>C:23.0%[S:22.4%,D:0.6%],F:34.9%,M:42.1%,n:1614</t>
  </si>
  <si>
    <t>C:76.5%[S:74.6%,D:1.9%],F:17.5%,M:6.0%,n:1614</t>
  </si>
  <si>
    <t>C:88.9%[S:87.1%,D:1.8%],F:8.6%,M:2.5%,n:1614</t>
  </si>
  <si>
    <t>C:82.7%[S:81.2%,D:1.5%],F:13.3%,M:4.0%,n:1614</t>
  </si>
  <si>
    <t>C:37.7%[S:36.9%,D:0.8%],F:33.2%,M:29.1%,n:1614</t>
  </si>
  <si>
    <t>C:83.3%[S:81.8%,D:1.5%],F:12.9%,M:3.8%,n:1614</t>
  </si>
  <si>
    <t>C:98.1%[S:96.5%,D:1.6%],F:1.2%,M:0.7%,n:1614</t>
  </si>
  <si>
    <t>C:90.0%[S:88.4%,D:1.6%],F:7.8%,M:2.2%,n:1614</t>
  </si>
  <si>
    <t>C:77.0%[S:75.3%,D:1.7%],F:17.2%,M:5.8%,n:1614</t>
  </si>
  <si>
    <t>C:27.0%[S:26.3%,D:0.7%],F:35.4%,M:37.6%,n:1614</t>
  </si>
  <si>
    <t>C:77.5%[S:75.8%,D:1.7%],F:17.0%,M:5.5%,n:1614</t>
  </si>
  <si>
    <t>C:89.0%[S:87.1%,D:1.9%],F:8.2%,M:2.8%,n:1614</t>
  </si>
  <si>
    <t>C:80.8%[S:78.9%,D:1.9%],F:15.1%,M:4.1%,n:1614</t>
  </si>
  <si>
    <t>C:36.0%[S:35.1%,D:0.9%],F:33.5%,M:30.5%,n:1614</t>
  </si>
  <si>
    <t>C:81.1%[S:79.1%,D:2.0%],F:14.9%,M:4.0%,n:1614</t>
  </si>
  <si>
    <t>C:97.0%[S:94.9%,D:2.1%],F:2.1%,M:0.9%,n:1614</t>
  </si>
  <si>
    <t>C:89.8%[S:87.8%,D:2.0%],F:7.8%,M:2.4%,n:1614</t>
  </si>
  <si>
    <t>C:76.1%[S:74.2%,D:1.9%],F:18.2%,M:5.7%,n:1614</t>
  </si>
  <si>
    <t>C:23.8%[S:23.2%,D:0.6%],F:35.5%,M:40.7%,n:1614</t>
  </si>
  <si>
    <t>C:76.0%[S:74.0%,D:2.0%],F:18.3%,M:5.7%,n:1614</t>
  </si>
  <si>
    <t>C:97.2%[S:95.2%,D:2.0%],F:2.1%,M:0.7%,n:1614</t>
  </si>
  <si>
    <t>C:88.5%[S:86.7%,D:1.8%],F:8.8%,M:2.7%,n:1614</t>
  </si>
  <si>
    <t>C:84.6%[S:82.7%,D:1.9%],F:12.4%,M:3.0%,n:1614</t>
  </si>
  <si>
    <t>C:45.3%[S:44.5%,D:0.8%],F:32.5%,M:22.2%,n:1614</t>
  </si>
  <si>
    <t>C:96.3%[S:94.5%,D:1.8%],F:2.6%,M:1.1%,n:1614</t>
  </si>
  <si>
    <t>C:89.1%[S:87.3%,D:1.8%],F:8.4%,M:2.5%,n:1614</t>
  </si>
  <si>
    <r>
      <t>DCG0265</t>
    </r>
    <r>
      <rPr>
        <vertAlign val="superscript"/>
        <sz val="11"/>
        <color theme="1"/>
        <rFont val="Times New Roman"/>
        <family val="1"/>
      </rPr>
      <t xml:space="preserve">a </t>
    </r>
    <phoneticPr fontId="20" type="noConversion"/>
  </si>
  <si>
    <r>
      <t>DCG0771</t>
    </r>
    <r>
      <rPr>
        <vertAlign val="superscript"/>
        <sz val="11"/>
        <color theme="1"/>
        <rFont val="Times New Roman"/>
        <family val="1"/>
      </rPr>
      <t>a</t>
    </r>
    <phoneticPr fontId="20" type="noConversion"/>
  </si>
  <si>
    <t>No.</t>
    <phoneticPr fontId="20" type="noConversion"/>
  </si>
  <si>
    <t>Sample ID</t>
    <phoneticPr fontId="22" type="noConversion"/>
  </si>
  <si>
    <t>Sample ID</t>
    <phoneticPr fontId="20" type="noConversion"/>
  </si>
  <si>
    <t>1, pitted; 2, wrinkled</t>
    <phoneticPr fontId="20" type="noConversion"/>
  </si>
  <si>
    <t>chr1</t>
  </si>
  <si>
    <t>chr2</t>
  </si>
  <si>
    <t>chr4</t>
  </si>
  <si>
    <t>Chromsome</t>
  </si>
  <si>
    <t>Start</t>
    <phoneticPr fontId="20" type="noConversion"/>
  </si>
  <si>
    <t>End</t>
    <phoneticPr fontId="20" type="noConversion"/>
  </si>
  <si>
    <t>Z score of XPCLR</t>
    <phoneticPr fontId="20" type="noConversion"/>
  </si>
  <si>
    <r>
      <rPr>
        <i/>
        <sz val="12"/>
        <color rgb="FFC00000"/>
        <rFont val="Times New Roman"/>
        <family val="1"/>
      </rPr>
      <t>P. sativum</t>
    </r>
    <r>
      <rPr>
        <sz val="12"/>
        <color rgb="FFC00000"/>
        <rFont val="Times New Roman"/>
        <family val="1"/>
      </rPr>
      <t xml:space="preserve"> mRNA for starch branching enzyme I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</si>
  <si>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probable purple acid phosphatase 20 (LOC11432966),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</si>
  <si>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probable purple acid phosphatase 20 (LOC11432966),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</si>
  <si>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purple acid phosphatase 22 (LOC11442012), mRNA</t>
    </r>
    <phoneticPr fontId="20" type="noConversion"/>
  </si>
  <si>
    <r>
      <rPr>
        <i/>
        <sz val="12"/>
        <color theme="1"/>
        <rFont val="Times New Roman"/>
        <family val="1"/>
      </rPr>
      <t>Phaseolus vulgaris</t>
    </r>
    <r>
      <rPr>
        <sz val="12"/>
        <color theme="1"/>
        <rFont val="Times New Roman"/>
        <family val="1"/>
      </rPr>
      <t xml:space="preserve"> hypothetical protein (PHAVU_003G163700g) mRNA, complete cds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</si>
  <si>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subtilisin-like protease SBT4.15 (LOC11436356),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</si>
  <si>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serine/threonine-protein kinase D6PKL1 (LOC11427174), transcript variant X2,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</si>
  <si>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ABC transporter G family member 39 (LOC11442008), transcript variant X1,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</si>
  <si>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chaperone protein ClpB1 (LOC25493878), mRNA</t>
    </r>
    <phoneticPr fontId="20" type="noConversion"/>
  </si>
  <si>
    <r>
      <rPr>
        <i/>
        <sz val="12"/>
        <color theme="1"/>
        <rFont val="Times New Roman"/>
        <family val="1"/>
      </rPr>
      <t>Pisum sativum</t>
    </r>
    <r>
      <rPr>
        <sz val="12"/>
        <color theme="1"/>
        <rFont val="Times New Roman"/>
        <family val="1"/>
      </rPr>
      <t xml:space="preserve"> retrotransposon Martian, partial sequence; and microsatellite sequences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</si>
  <si>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 xml:space="preserve">Cicer arietinum </t>
    </r>
    <r>
      <rPr>
        <sz val="12"/>
        <color theme="1"/>
        <rFont val="Times New Roman"/>
        <family val="1"/>
      </rPr>
      <t>protein PGR (LOC101502178),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</si>
  <si>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nucleotide-sugar uncharacterized transporter 1 (LOC11437703),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</si>
  <si>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UPF0481 protein At3g47200 (LOC120576807), mRNA</t>
    </r>
    <phoneticPr fontId="20" type="noConversion"/>
  </si>
  <si>
    <r>
      <rPr>
        <i/>
        <sz val="12"/>
        <color theme="1"/>
        <rFont val="Times New Roman"/>
        <family val="1"/>
      </rPr>
      <t>Pisum sativum</t>
    </r>
    <r>
      <rPr>
        <sz val="12"/>
        <color theme="1"/>
        <rFont val="Times New Roman"/>
        <family val="1"/>
      </rPr>
      <t xml:space="preserve"> gibberellin 3 beta-hydroxylase (le) mRNA, complete cds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</si>
  <si>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pleiotropic drug resistance protein 1-like (LOC120575725),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</si>
  <si>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pleiotropic drug resistance protein 1-like (LOC120575725),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</si>
  <si>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eukaryotic translation initiation factor 3 subunit A (LOC11434775),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</si>
  <si>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 xml:space="preserve">Medicago truncatula </t>
    </r>
    <r>
      <rPr>
        <sz val="12"/>
        <color theme="1"/>
        <rFont val="Times New Roman"/>
        <family val="1"/>
      </rPr>
      <t>root phototropism protein 3 (LOC11433561),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</si>
  <si>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ADP,ATP carrier protein 1, chloroplastic-like (LOC11425887),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</si>
  <si>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Cicer arietinum</t>
    </r>
    <r>
      <rPr>
        <sz val="12"/>
        <color theme="1"/>
        <rFont val="Times New Roman"/>
        <family val="1"/>
      </rPr>
      <t xml:space="preserve"> alpha/beta hydrolase domain-containing protein 17B (LOC101500763),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</si>
  <si>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protein ANTI-SILENCING 1 (LOC11443740),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</si>
  <si>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Cicer arietinum</t>
    </r>
    <r>
      <rPr>
        <sz val="12"/>
        <color theme="1"/>
        <rFont val="Times New Roman"/>
        <family val="1"/>
      </rPr>
      <t xml:space="preserve"> uncharacterized LOC101501314 (LOC101501314), mRNA</t>
    </r>
    <phoneticPr fontId="20" type="noConversion"/>
  </si>
  <si>
    <r>
      <rPr>
        <i/>
        <sz val="12"/>
        <color theme="1"/>
        <rFont val="Times New Roman"/>
        <family val="1"/>
      </rPr>
      <t>Vicia faba</t>
    </r>
    <r>
      <rPr>
        <sz val="12"/>
        <color theme="1"/>
        <rFont val="Times New Roman"/>
        <family val="1"/>
      </rPr>
      <t xml:space="preserve"> putative ethylene insensitive transcription factor (EIN3-1) mRNA, complete cds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</si>
  <si>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pre-mRNA-splicing factor ATP-dependent RNA helicase DEAH7 (LOC11423262),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</si>
  <si>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UDP-glycosyltransferase 92A1 (LOC11431865),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</si>
  <si>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IRK-interacting protein (LOC11431422),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</si>
  <si>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beta-glucosidase 12 (LOC11436330),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</si>
  <si>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disease resistance protein RUN1 (LOC25495394), transcript variant X2,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</si>
  <si>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Cicer arietinum</t>
    </r>
    <r>
      <rPr>
        <sz val="12"/>
        <color theme="1"/>
        <rFont val="Times New Roman"/>
        <family val="1"/>
      </rPr>
      <t xml:space="preserve"> calmodulin-like protein 7 (LOC101508798),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</si>
  <si>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serine/threonine-protein kinase-like protein ACR4 (LOC11426633),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</si>
  <si>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 xml:space="preserve">Medicago truncatula </t>
    </r>
    <r>
      <rPr>
        <sz val="12"/>
        <color theme="1"/>
        <rFont val="Times New Roman"/>
        <family val="1"/>
      </rPr>
      <t>protein FAR1-RELATED SEQUENCE 6 (LOC11430032), mRNA</t>
    </r>
    <phoneticPr fontId="20" type="noConversion"/>
  </si>
  <si>
    <r>
      <rPr>
        <i/>
        <sz val="12"/>
        <color theme="1"/>
        <rFont val="Times New Roman"/>
        <family val="1"/>
      </rPr>
      <t>Cicer arietinum</t>
    </r>
    <r>
      <rPr>
        <sz val="12"/>
        <color theme="1"/>
        <rFont val="Times New Roman"/>
        <family val="1"/>
      </rPr>
      <t xml:space="preserve"> ubiquitin 5 (UBQ5),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</si>
  <si>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probable fructokinase-4 (LOC11431875),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</si>
  <si>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uncharacterized LOC11431428 (LOC11431428), transcript variant X2,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</si>
  <si>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uncharacterized LOC11431428 (LOC11431428), transcript variant X2,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</si>
  <si>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B-box zinc finger protein 24 (LOC11431876),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</si>
  <si>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putative leucine-rich repeat receptor-like serine/threonine-protein kinase At2g24130 (LOC11430652),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</si>
  <si>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Cicer arietinum</t>
    </r>
    <r>
      <rPr>
        <sz val="12"/>
        <color theme="1"/>
        <rFont val="Times New Roman"/>
        <family val="1"/>
      </rPr>
      <t xml:space="preserve"> protein STRICTOSIDINE SYNTHASE-LIKE 13 (LOC101506126),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</si>
  <si>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electron transfer flavoprotein-ubiquinone oxidoreductase, mitochondrial (LOC11427139), transcript variant X2,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</si>
  <si>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Cicer arietinum</t>
    </r>
    <r>
      <rPr>
        <sz val="12"/>
        <color theme="1"/>
        <rFont val="Times New Roman"/>
        <family val="1"/>
      </rPr>
      <t xml:space="preserve"> probable transcription factor PosF21 (LOC101503774), transcript variant X3,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</si>
  <si>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Cicer arietinum</t>
    </r>
    <r>
      <rPr>
        <sz val="12"/>
        <color theme="1"/>
        <rFont val="Times New Roman"/>
        <family val="1"/>
      </rPr>
      <t xml:space="preserve"> probable hydroxyacylglutathione hydrolase 2, chloroplastic (LOC101503240), transcript variant X1,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</si>
  <si>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uncharacterized LOC25487905 (LOC25487905),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</si>
  <si>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protein SHORT-ROOT (LOC25487907),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</si>
  <si>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uncharacterized LOC25487909 (LOC25487909), transcript variant X1,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</si>
  <si>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uncharacterized LOC25487912 (LOC25487912), transcript variant X3,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</si>
  <si>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DExH-box ATP-dependent RNA helicase DExH12-like (LOC25491349), transcript variant X6,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</si>
  <si>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uncharacterized LOC25487913 (LOC25487913), transcript variant X2,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</si>
  <si>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probable peroxidase 26 (LOC25487914),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</si>
  <si>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small G protein signaling modulator 1 (LOC25487915), transcript variant X2,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</si>
  <si>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protein NLP9 (LOC11423270), transcript variant X9,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</si>
  <si>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bifunctional riboflavin kinase/FMN phosphatase (LOC11421860), transcript variant X6,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</si>
  <si>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GTPase-activating protein GYP1 (LOC11431879),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</si>
  <si>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pentatricopeptide repeat-containing protein At3g04760, chloroplastic (LOC11431429), transcript variant X5, misc_RNA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</si>
  <si>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Cicer arietinum</t>
    </r>
    <r>
      <rPr>
        <sz val="12"/>
        <color theme="1"/>
        <rFont val="Times New Roman"/>
        <family val="1"/>
      </rPr>
      <t xml:space="preserve"> uncharacterized LOC101495588 (LOC101495588), mRNA</t>
    </r>
    <phoneticPr fontId="20" type="noConversion"/>
  </si>
  <si>
    <r>
      <t>REDICTED:</t>
    </r>
    <r>
      <rPr>
        <i/>
        <sz val="12"/>
        <color theme="1"/>
        <rFont val="Times New Roman"/>
        <family val="1"/>
      </rPr>
      <t xml:space="preserve"> Cicer arietinum</t>
    </r>
    <r>
      <rPr>
        <sz val="12"/>
        <color theme="1"/>
        <rFont val="Times New Roman"/>
        <family val="1"/>
      </rPr>
      <t xml:space="preserve"> F-box/kelch-repeat protein At3g23880-like (LOC101496720), transcript variant X2,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</si>
  <si>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Cicer arietinum</t>
    </r>
    <r>
      <rPr>
        <sz val="12"/>
        <color theme="1"/>
        <rFont val="Times New Roman"/>
        <family val="1"/>
      </rPr>
      <t xml:space="preserve"> pentatricopeptide repeat-containing protein At2g22070-like (LOC101493879), transcript variant X8,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</si>
  <si>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Cicer arietinum</t>
    </r>
    <r>
      <rPr>
        <sz val="12"/>
        <color theme="1"/>
        <rFont val="Times New Roman"/>
        <family val="1"/>
      </rPr>
      <t xml:space="preserve"> polyadenylate-binding protein-interacting protein 3-like (LOC101493247), transcript variant X2,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</si>
  <si>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 xml:space="preserve">Cicer arietinum </t>
    </r>
    <r>
      <rPr>
        <sz val="12"/>
        <color theme="1"/>
        <rFont val="Times New Roman"/>
        <family val="1"/>
      </rPr>
      <t>pentatricopeptide repeat-containing protein At4g32450, mitochondrial-like (LOC101505926), transcript variant X7,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</si>
  <si>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WASP homolog-associated protein with actin, membranes and microtubules (LOC11425770), mRNA</t>
    </r>
    <phoneticPr fontId="20" type="noConversion"/>
  </si>
  <si>
    <r>
      <rPr>
        <i/>
        <sz val="12"/>
        <color theme="1"/>
        <rFont val="Times New Roman"/>
        <family val="1"/>
      </rPr>
      <t>Pisum sativum</t>
    </r>
    <r>
      <rPr>
        <sz val="12"/>
        <color theme="1"/>
        <rFont val="Times New Roman"/>
        <family val="1"/>
      </rPr>
      <t xml:space="preserve"> pseudogene homologous to lipoxygenase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</si>
  <si>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 xml:space="preserve">Medicago truncatula </t>
    </r>
    <r>
      <rPr>
        <sz val="12"/>
        <color theme="1"/>
        <rFont val="Times New Roman"/>
        <family val="1"/>
      </rPr>
      <t>eukaryotic initiation factor 4A-11 (LOC11434749),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</si>
  <si>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enhancer of mRNA-decapping protein 4 (LOC11411068),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</si>
  <si>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 xml:space="preserve">Medicago truncatula </t>
    </r>
    <r>
      <rPr>
        <sz val="12"/>
        <color theme="1"/>
        <rFont val="Times New Roman"/>
        <family val="1"/>
      </rPr>
      <t>enhancer of mRNA-decapping protein 4 (LOC11411068),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</si>
  <si>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Hibiscus syriacus</t>
    </r>
    <r>
      <rPr>
        <sz val="12"/>
        <color theme="1"/>
        <rFont val="Times New Roman"/>
        <family val="1"/>
      </rPr>
      <t xml:space="preserve"> reactive Intermediate Deaminase A, chloroplastic-like (LOC120164650), mRNA</t>
    </r>
    <phoneticPr fontId="20" type="noConversion"/>
  </si>
  <si>
    <r>
      <rPr>
        <i/>
        <sz val="12"/>
        <color theme="1"/>
        <rFont val="Times New Roman"/>
        <family val="1"/>
      </rPr>
      <t>Pisum sativum</t>
    </r>
    <r>
      <rPr>
        <sz val="12"/>
        <color theme="1"/>
        <rFont val="Times New Roman"/>
        <family val="1"/>
      </rPr>
      <t xml:space="preserve"> sulfate transporter 3.1-like protein (Sultr3.1) mRNA, complete cds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</si>
  <si>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probable phospholipid-transporting ATPase 4 (LOC11433422), transcript variant X2,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</si>
  <si>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Cicer arietinum</t>
    </r>
    <r>
      <rPr>
        <sz val="12"/>
        <color theme="1"/>
        <rFont val="Times New Roman"/>
        <family val="1"/>
      </rPr>
      <t xml:space="preserve"> protein IQ-DOMAIN 1-like (LOC101514945), transcript variant X2,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</si>
  <si>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EPIDERMAL PATTERNING FACTOR-like protein 3 (LOC11432360), transcript variant X3,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</si>
  <si>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ABC transporter F family member 4 (LOC11420954),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</si>
  <si>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glyoxylate/succinic semialdehyde reductase 2, chloroplastic (LOC11432939), mRNA</t>
    </r>
    <phoneticPr fontId="20" type="noConversion"/>
  </si>
  <si>
    <r>
      <t xml:space="preserve">PREDICTED: </t>
    </r>
    <r>
      <rPr>
        <i/>
        <sz val="12"/>
        <color theme="1"/>
        <rFont val="Times New Roman"/>
        <family val="1"/>
      </rPr>
      <t>Medicago truncatula</t>
    </r>
    <r>
      <rPr>
        <sz val="12"/>
        <color theme="1"/>
        <rFont val="Times New Roman"/>
        <family val="1"/>
      </rPr>
      <t xml:space="preserve"> nucleosome assembly protein 1;4 (LOC11441978), mRNA</t>
    </r>
    <phoneticPr fontId="20" type="noConversion"/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</si>
  <si>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 xml:space="preserve"> value</t>
    </r>
    <phoneticPr fontId="20" type="noConversion"/>
  </si>
  <si>
    <r>
      <t xml:space="preserve">PREDICTED: </t>
    </r>
    <r>
      <rPr>
        <b/>
        <i/>
        <sz val="12"/>
        <color rgb="FFC00000"/>
        <rFont val="Times New Roman"/>
        <family val="1"/>
      </rPr>
      <t>Medicago truncatula</t>
    </r>
    <r>
      <rPr>
        <b/>
        <sz val="12"/>
        <color rgb="FFC00000"/>
        <rFont val="Times New Roman"/>
        <family val="1"/>
      </rPr>
      <t xml:space="preserve"> beta-glucosidase 12 (LOC11436330), mRNA</t>
    </r>
    <phoneticPr fontId="20" type="noConversion"/>
  </si>
  <si>
    <r>
      <t>Red labels indicate the Mendel gene</t>
    </r>
    <r>
      <rPr>
        <i/>
        <sz val="12"/>
        <color theme="1"/>
        <rFont val="Times New Roman"/>
        <family val="1"/>
      </rPr>
      <t xml:space="preserve"> le</t>
    </r>
    <r>
      <rPr>
        <sz val="12"/>
        <color theme="1"/>
        <rFont val="Times New Roman"/>
        <family val="1"/>
      </rPr>
      <t>.</t>
    </r>
    <phoneticPr fontId="20" type="noConversion"/>
  </si>
  <si>
    <r>
      <t xml:space="preserve">Red labels indicate the Mendel gene </t>
    </r>
    <r>
      <rPr>
        <i/>
        <sz val="11"/>
        <color theme="1"/>
        <rFont val="Times New Roman"/>
        <family val="1"/>
      </rPr>
      <t>R</t>
    </r>
    <r>
      <rPr>
        <sz val="11"/>
        <color theme="1"/>
        <rFont val="Times New Roman"/>
        <family val="1"/>
      </rPr>
      <t>.</t>
    </r>
    <phoneticPr fontId="20" type="noConversion"/>
  </si>
  <si>
    <t>Red labels indicate one possible candidate gene associated with pod type.</t>
    <phoneticPr fontId="20" type="noConversion"/>
  </si>
  <si>
    <r>
      <t>Percentage in genome</t>
    </r>
    <r>
      <rPr>
        <b/>
        <vertAlign val="superscript"/>
        <sz val="11"/>
        <color theme="1"/>
        <rFont val="Times New Roman"/>
        <family val="1"/>
      </rPr>
      <t>a</t>
    </r>
    <r>
      <rPr>
        <b/>
        <sz val="11"/>
        <color theme="1"/>
        <rFont val="Times New Roman"/>
        <family val="1"/>
      </rPr>
      <t xml:space="preserve"> (%)</t>
    </r>
    <phoneticPr fontId="20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</si>
  <si>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The contig length without gap for PeaZW6 is 3,786,461,935 bp; 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The contig length without gap for PeaCaméor is 3,159,358,344 bp.</t>
    </r>
    <phoneticPr fontId="20" type="noConversion"/>
  </si>
  <si>
    <t>Reads duplication rate</t>
  </si>
  <si>
    <t>SNV rate to PeaZW6</t>
    <phoneticPr fontId="20" type="noConversion"/>
  </si>
  <si>
    <t>Genitic Group</t>
  </si>
  <si>
    <t>Sequencing Statistics</t>
  </si>
  <si>
    <t>Mapping Statistics</t>
  </si>
  <si>
    <t>Genetic groups (q0.6) based on ADMIXTURE results of SNPs at K=5</t>
    <phoneticPr fontId="22" type="noConversion"/>
  </si>
  <si>
    <t>Genetic groups (q0.6) based on ADMIXTURE results of SVs at K=5</t>
    <phoneticPr fontId="22" type="noConversion"/>
  </si>
  <si>
    <t>Mapping rate to PeaZW6</t>
    <phoneticPr fontId="20" type="noConversion"/>
  </si>
  <si>
    <t>Properly paired rate</t>
  </si>
  <si>
    <t>Mapping rate to Pan-genome (118 genomes)</t>
  </si>
  <si>
    <t>Gain of mapping rate compared to ZW6 only</t>
  </si>
  <si>
    <t>Properly paired rate to Pan-genome (118 genomes)</t>
  </si>
  <si>
    <t>Gain of properly paired rate compared to ZW6 only</t>
  </si>
  <si>
    <t>Inter-chromosome paired rate</t>
  </si>
  <si>
    <t>Estimated Heterozygosity</t>
  </si>
  <si>
    <t>L 1256</t>
    <phoneticPr fontId="22" type="noConversion"/>
  </si>
  <si>
    <t>AGG3344-1</t>
    <phoneticPr fontId="22" type="noConversion"/>
  </si>
  <si>
    <t>AGG3736-1</t>
    <phoneticPr fontId="22" type="noConversion"/>
  </si>
  <si>
    <t>AGG3738-1</t>
    <phoneticPr fontId="22" type="noConversion"/>
  </si>
  <si>
    <t>AGG3725-1</t>
    <phoneticPr fontId="22" type="noConversion"/>
  </si>
  <si>
    <t>Wild</t>
    <phoneticPr fontId="22" type="noConversion"/>
  </si>
  <si>
    <t>E48</t>
    <phoneticPr fontId="22" type="noConversion"/>
  </si>
  <si>
    <r>
      <rPr>
        <i/>
        <sz val="10"/>
        <color theme="1"/>
        <rFont val="Times New Roman"/>
        <family val="1"/>
      </rPr>
      <t xml:space="preserve">P. sativum </t>
    </r>
    <r>
      <rPr>
        <sz val="10"/>
        <color theme="1"/>
        <rFont val="Times New Roman"/>
        <family val="1"/>
      </rPr>
      <t xml:space="preserve">var. </t>
    </r>
    <r>
      <rPr>
        <i/>
        <sz val="10"/>
        <color theme="1"/>
        <rFont val="Times New Roman"/>
        <family val="1"/>
      </rPr>
      <t>pumilio</t>
    </r>
    <phoneticPr fontId="20" type="noConversion"/>
  </si>
  <si>
    <t>P. sativum</t>
    <phoneticPr fontId="22" type="noConversion"/>
  </si>
  <si>
    <t>P. sativum arvense</t>
    <phoneticPr fontId="22" type="noConversion"/>
  </si>
  <si>
    <t>E412deep</t>
    <phoneticPr fontId="22" type="noConversion"/>
  </si>
  <si>
    <t>E41deep</t>
    <phoneticPr fontId="22" type="noConversion"/>
  </si>
  <si>
    <t>PSIII</t>
    <phoneticPr fontId="20" type="noConversion"/>
  </si>
  <si>
    <t>AGG4064</t>
    <phoneticPr fontId="22" type="noConversion"/>
  </si>
  <si>
    <t>P. sativum asiaticum</t>
    <phoneticPr fontId="22" type="noConversion"/>
  </si>
  <si>
    <t>PI 242028</t>
    <phoneticPr fontId="22" type="noConversion"/>
  </si>
  <si>
    <t>Traditional Cultivar/Landrace</t>
    <phoneticPr fontId="22" type="noConversion"/>
  </si>
  <si>
    <t>ZW6</t>
    <phoneticPr fontId="22" type="noConversion"/>
  </si>
  <si>
    <t>WJ</t>
    <phoneticPr fontId="22" type="noConversion"/>
  </si>
  <si>
    <t>P. abyssinicum</t>
    <phoneticPr fontId="22" type="noConversion"/>
  </si>
  <si>
    <t>PSIV</t>
    <phoneticPr fontId="22" type="noConversion"/>
  </si>
  <si>
    <r>
      <rPr>
        <i/>
        <sz val="10"/>
        <color theme="1"/>
        <rFont val="Times New Roman"/>
        <family val="1"/>
      </rPr>
      <t>P. sativum</t>
    </r>
    <r>
      <rPr>
        <sz val="10"/>
        <color theme="1"/>
        <rFont val="Times New Roman"/>
        <family val="1"/>
      </rPr>
      <t xml:space="preserve"> subsp. </t>
    </r>
    <r>
      <rPr>
        <i/>
        <sz val="10"/>
        <color theme="1"/>
        <rFont val="Times New Roman"/>
        <family val="1"/>
      </rPr>
      <t>transcaucasicum</t>
    </r>
    <phoneticPr fontId="20" type="noConversion"/>
  </si>
  <si>
    <t>Wild/Landrace</t>
    <phoneticPr fontId="22" type="noConversion"/>
  </si>
  <si>
    <t>PA</t>
    <phoneticPr fontId="20" type="noConversion"/>
  </si>
  <si>
    <t>PA</t>
    <phoneticPr fontId="22" type="noConversion"/>
  </si>
  <si>
    <t>AGG894</t>
    <phoneticPr fontId="22" type="noConversion"/>
  </si>
  <si>
    <t>E417deep</t>
    <phoneticPr fontId="22" type="noConversion"/>
  </si>
  <si>
    <t>E418deep</t>
    <phoneticPr fontId="22" type="noConversion"/>
  </si>
  <si>
    <t>Wild</t>
    <phoneticPr fontId="22" type="noConversion"/>
  </si>
  <si>
    <r>
      <rPr>
        <i/>
        <sz val="10"/>
        <color theme="1"/>
        <rFont val="Times New Roman"/>
        <family val="1"/>
      </rPr>
      <t>P. sativum</t>
    </r>
    <r>
      <rPr>
        <sz val="10"/>
        <color theme="1"/>
        <rFont val="Times New Roman"/>
        <family val="1"/>
      </rPr>
      <t xml:space="preserve"> subsp. </t>
    </r>
    <r>
      <rPr>
        <i/>
        <sz val="10"/>
        <color theme="1"/>
        <rFont val="Times New Roman"/>
        <family val="1"/>
      </rPr>
      <t>elatius</t>
    </r>
    <phoneticPr fontId="20" type="noConversion"/>
  </si>
  <si>
    <t>E414deep</t>
    <phoneticPr fontId="22" type="noConversion"/>
  </si>
  <si>
    <t>New</t>
    <phoneticPr fontId="22" type="noConversion"/>
  </si>
  <si>
    <t>PI 344538</t>
    <phoneticPr fontId="22" type="noConversion"/>
  </si>
  <si>
    <t>PSII</t>
    <phoneticPr fontId="20" type="noConversion"/>
  </si>
  <si>
    <t>Max</t>
  </si>
  <si>
    <t>Min</t>
  </si>
  <si>
    <t>Sample Basic Information</t>
    <phoneticPr fontId="42" type="noConversion"/>
  </si>
  <si>
    <t>Accession No.</t>
  </si>
  <si>
    <t>Genes in addition to PeaZW6</t>
  </si>
  <si>
    <r>
      <t>DCG0494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</t>
    </r>
    <phoneticPr fontId="20" type="noConversion"/>
  </si>
  <si>
    <r>
      <t>DCG0494</t>
    </r>
    <r>
      <rPr>
        <vertAlign val="superscript"/>
        <sz val="11"/>
        <color theme="1"/>
        <rFont val="Times New Roman"/>
        <family val="1"/>
      </rPr>
      <t>a</t>
    </r>
    <phoneticPr fontId="20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</si>
  <si>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The three accessions DCG0494, DCG 0771 and DCG0265 with complete BUSCOs of RagTag assembly lower than 90% were excluded for further pan-genome analysis.</t>
    </r>
    <phoneticPr fontId="20" type="noConversion"/>
  </si>
  <si>
    <t>Variation</t>
    <phoneticPr fontId="42" type="noConversion"/>
  </si>
  <si>
    <r>
      <t xml:space="preserve">Supplementary data 2 List of 118 cultivated and wild pea germplasm accessions in </t>
    </r>
    <r>
      <rPr>
        <b/>
        <i/>
        <sz val="11"/>
        <color theme="1"/>
        <rFont val="Times New Roman"/>
        <family val="1"/>
      </rPr>
      <t>Pisum</t>
    </r>
    <r>
      <rPr>
        <b/>
        <sz val="11"/>
        <color theme="1"/>
        <rFont val="Times New Roman"/>
        <family val="1"/>
      </rPr>
      <t xml:space="preserve"> used for population genetic and pan-genome analyses, with their passport data, resequencing information, mapping information and variation information.</t>
    </r>
    <phoneticPr fontId="20" type="noConversion"/>
  </si>
  <si>
    <t>https://www.peagdb.com/</t>
    <phoneticPr fontId="20" type="noConversion"/>
  </si>
  <si>
    <t>GeneID in PeaZW6</t>
    <phoneticPr fontId="22" type="noConversion"/>
  </si>
  <si>
    <t>Location</t>
    <phoneticPr fontId="22" type="noConversion"/>
  </si>
  <si>
    <t>Domestication traits</t>
    <phoneticPr fontId="22" type="noConversion"/>
  </si>
  <si>
    <r>
      <t xml:space="preserve">Putative domestication selective region of </t>
    </r>
    <r>
      <rPr>
        <b/>
        <i/>
        <sz val="11"/>
        <color theme="1"/>
        <rFont val="Times New Roman"/>
        <family val="1"/>
      </rPr>
      <t>P. sativum</t>
    </r>
    <phoneticPr fontId="22" type="noConversion"/>
  </si>
  <si>
    <r>
      <t xml:space="preserve">Putative domestication selective region of </t>
    </r>
    <r>
      <rPr>
        <b/>
        <i/>
        <sz val="11"/>
        <color theme="1"/>
        <rFont val="Times New Roman"/>
        <family val="1"/>
      </rPr>
      <t>P. abyssinicum</t>
    </r>
    <phoneticPr fontId="22" type="noConversion"/>
  </si>
  <si>
    <t>π</t>
    <phoneticPr fontId="22" type="noConversion"/>
  </si>
  <si>
    <t>P. abyssinicum</t>
    <phoneticPr fontId="22" type="noConversion"/>
  </si>
  <si>
    <t>Psat05G0678800</t>
    <phoneticPr fontId="22" type="noConversion"/>
  </si>
  <si>
    <t>Chr5: 552639603-552641759</t>
    <phoneticPr fontId="22" type="noConversion"/>
  </si>
  <si>
    <t>Pod dehiscence</t>
    <phoneticPr fontId="22" type="noConversion"/>
  </si>
  <si>
    <t>N</t>
  </si>
  <si>
    <t>Y</t>
    <phoneticPr fontId="22" type="noConversion"/>
  </si>
  <si>
    <t>-</t>
    <phoneticPr fontId="22" type="noConversion"/>
  </si>
  <si>
    <t>-</t>
    <phoneticPr fontId="22" type="noConversion"/>
  </si>
  <si>
    <t>Pod dehiscence</t>
    <phoneticPr fontId="22" type="noConversion"/>
  </si>
  <si>
    <r>
      <t>[</t>
    </r>
    <r>
      <rPr>
        <i/>
        <sz val="11"/>
        <color theme="1"/>
        <rFont val="Times New Roman"/>
        <family val="1"/>
      </rPr>
      <t>Glycine max</t>
    </r>
    <r>
      <rPr>
        <sz val="11"/>
        <color theme="1"/>
        <rFont val="Times New Roman"/>
        <family val="1"/>
      </rPr>
      <t xml:space="preserve">] </t>
    </r>
    <r>
      <rPr>
        <i/>
        <sz val="11"/>
        <color theme="1"/>
        <rFont val="Times New Roman"/>
        <family val="1"/>
      </rPr>
      <t>POD DEHISCENCE 1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PDH1</t>
    </r>
    <phoneticPr fontId="22" type="noConversion"/>
  </si>
  <si>
    <t>Psat04G0556100</t>
    <phoneticPr fontId="22" type="noConversion"/>
  </si>
  <si>
    <t>Chr4: 465578236-465579853</t>
    <phoneticPr fontId="22" type="noConversion"/>
  </si>
  <si>
    <t>Pod dehiscence</t>
    <phoneticPr fontId="22" type="noConversion"/>
  </si>
  <si>
    <t>Glyma16g02200</t>
    <phoneticPr fontId="22" type="noConversion"/>
  </si>
  <si>
    <r>
      <t>[</t>
    </r>
    <r>
      <rPr>
        <i/>
        <sz val="11"/>
        <color theme="1"/>
        <rFont val="Times New Roman"/>
        <family val="1"/>
      </rPr>
      <t>Glycine max</t>
    </r>
    <r>
      <rPr>
        <sz val="11"/>
        <color theme="1"/>
        <rFont val="Times New Roman"/>
        <family val="1"/>
      </rPr>
      <t xml:space="preserve">] Cup-shaped Cotyledon (CUC)2 (NAC) family transcription factor gene </t>
    </r>
    <r>
      <rPr>
        <i/>
        <sz val="11"/>
        <color theme="1"/>
        <rFont val="Times New Roman"/>
        <family val="1"/>
      </rPr>
      <t>SHATTERING1-5</t>
    </r>
    <r>
      <rPr>
        <sz val="11"/>
        <color theme="1"/>
        <rFont val="Times New Roman"/>
        <family val="1"/>
      </rPr>
      <t xml:space="preserve"> (</t>
    </r>
    <r>
      <rPr>
        <i/>
        <sz val="11"/>
        <color theme="1"/>
        <rFont val="Times New Roman"/>
        <family val="1"/>
      </rPr>
      <t>SHAT1-5</t>
    </r>
    <r>
      <rPr>
        <sz val="11"/>
        <color theme="1"/>
        <rFont val="Times New Roman"/>
        <family val="1"/>
      </rPr>
      <t>)</t>
    </r>
    <phoneticPr fontId="22" type="noConversion"/>
  </si>
  <si>
    <t>Glyma07G050600</t>
    <phoneticPr fontId="22" type="noConversion"/>
  </si>
  <si>
    <t>Psat02G0081200</t>
    <phoneticPr fontId="22" type="noConversion"/>
  </si>
  <si>
    <t>Chr2: 43010631-43013502</t>
    <phoneticPr fontId="22" type="noConversion"/>
  </si>
  <si>
    <t>Seed dormancy</t>
    <phoneticPr fontId="22" type="noConversion"/>
  </si>
  <si>
    <t>Glyma02g43700</t>
    <phoneticPr fontId="22" type="noConversion"/>
  </si>
  <si>
    <t>Psat02G0507900</t>
    <phoneticPr fontId="22" type="noConversion"/>
  </si>
  <si>
    <t>Chr2: 473646769-473648886</t>
    <phoneticPr fontId="22" type="noConversion"/>
  </si>
  <si>
    <t>Seed dormancy</t>
    <phoneticPr fontId="22" type="noConversion"/>
  </si>
  <si>
    <t>Glyma01G198500</t>
    <phoneticPr fontId="22" type="noConversion"/>
  </si>
  <si>
    <r>
      <t>[</t>
    </r>
    <r>
      <rPr>
        <i/>
        <sz val="11"/>
        <color theme="1"/>
        <rFont val="Times New Roman"/>
        <family val="1"/>
      </rPr>
      <t>Glycine max</t>
    </r>
    <r>
      <rPr>
        <sz val="11"/>
        <color theme="1"/>
        <rFont val="Times New Roman"/>
        <family val="1"/>
      </rPr>
      <t>] stay-green G gene</t>
    </r>
    <phoneticPr fontId="22" type="noConversion"/>
  </si>
  <si>
    <t>Y</t>
  </si>
  <si>
    <t>Psat05G0779800</t>
    <phoneticPr fontId="22" type="noConversion"/>
  </si>
  <si>
    <t>Chr5: 618357034-618358458</t>
    <phoneticPr fontId="22" type="noConversion"/>
  </si>
  <si>
    <t>Medtr2g096210</t>
    <phoneticPr fontId="22" type="noConversion"/>
  </si>
  <si>
    <r>
      <t>[</t>
    </r>
    <r>
      <rPr>
        <i/>
        <sz val="11"/>
        <color theme="1"/>
        <rFont val="Times New Roman"/>
        <family val="1"/>
      </rPr>
      <t>Medicago truncatula</t>
    </r>
    <r>
      <rPr>
        <sz val="11"/>
        <color theme="1"/>
        <rFont val="Times New Roman"/>
        <family val="1"/>
      </rPr>
      <t>] 3-ketoacyl-CoA synthase-like protein, KCS12 gene</t>
    </r>
    <phoneticPr fontId="22" type="noConversion"/>
  </si>
  <si>
    <t>Psat02G0530000</t>
    <phoneticPr fontId="22" type="noConversion"/>
  </si>
  <si>
    <t>Chr2: 483126937-483129950</t>
    <phoneticPr fontId="22" type="noConversion"/>
  </si>
  <si>
    <t>Medtr5g011070</t>
  </si>
  <si>
    <r>
      <t>[</t>
    </r>
    <r>
      <rPr>
        <i/>
        <sz val="11"/>
        <color theme="1"/>
        <rFont val="Times New Roman"/>
        <family val="1"/>
      </rPr>
      <t>Medicago truncatula</t>
    </r>
    <r>
      <rPr>
        <sz val="11"/>
        <color theme="1"/>
        <rFont val="Times New Roman"/>
        <family val="1"/>
      </rPr>
      <t xml:space="preserve">] class II KNOX protein named KNOX4 </t>
    </r>
    <phoneticPr fontId="22" type="noConversion"/>
  </si>
  <si>
    <t>Psat04G0529500</t>
    <phoneticPr fontId="22" type="noConversion"/>
  </si>
  <si>
    <t>Chr4: 441245990-441247615</t>
    <phoneticPr fontId="22" type="noConversion"/>
  </si>
  <si>
    <t>Medtr8g030590</t>
  </si>
  <si>
    <t>P. fulvum</t>
    <phoneticPr fontId="22" type="noConversion"/>
  </si>
  <si>
    <t>Red labels indicate three Mendel's traits</t>
    <phoneticPr fontId="20" type="noConversion"/>
  </si>
  <si>
    <t>Red labels indicate four candidate domestication genes.</t>
    <phoneticPr fontId="42" type="noConversion"/>
  </si>
  <si>
    <t>Seed shape</t>
    <phoneticPr fontId="20" type="noConversion"/>
  </si>
  <si>
    <t>Cotyledon color</t>
    <phoneticPr fontId="20" type="noConversion"/>
  </si>
  <si>
    <t>Pod color</t>
    <phoneticPr fontId="20" type="noConversion"/>
  </si>
  <si>
    <t>Pod form</t>
    <phoneticPr fontId="20" type="noConversion"/>
  </si>
  <si>
    <t>Position of flowers</t>
    <phoneticPr fontId="20" type="noConversion"/>
  </si>
  <si>
    <t>Phenotype</t>
    <phoneticPr fontId="20" type="noConversion"/>
  </si>
  <si>
    <t>Yellow/Green</t>
    <phoneticPr fontId="20" type="noConversion"/>
  </si>
  <si>
    <t>Purple/White</t>
    <phoneticPr fontId="20" type="noConversion"/>
  </si>
  <si>
    <t>Green/Yellow</t>
    <phoneticPr fontId="20" type="noConversion"/>
  </si>
  <si>
    <t>Inflated/Constricted</t>
    <phoneticPr fontId="20" type="noConversion"/>
  </si>
  <si>
    <t>Axial/Terminal</t>
    <phoneticPr fontId="20" type="noConversion"/>
  </si>
  <si>
    <r>
      <rPr>
        <i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>/</t>
    </r>
    <r>
      <rPr>
        <i/>
        <sz val="11"/>
        <color theme="1"/>
        <rFont val="Times New Roman"/>
        <family val="1"/>
      </rPr>
      <t>i</t>
    </r>
    <phoneticPr fontId="20" type="noConversion"/>
  </si>
  <si>
    <r>
      <rPr>
        <i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/</t>
    </r>
    <r>
      <rPr>
        <i/>
        <sz val="11"/>
        <color theme="1"/>
        <rFont val="Times New Roman"/>
        <family val="1"/>
      </rPr>
      <t>a</t>
    </r>
    <phoneticPr fontId="20" type="noConversion"/>
  </si>
  <si>
    <r>
      <rPr>
        <i/>
        <sz val="11"/>
        <color theme="1"/>
        <rFont val="Times New Roman"/>
        <family val="1"/>
      </rPr>
      <t>LE</t>
    </r>
    <r>
      <rPr>
        <sz val="11"/>
        <color theme="1"/>
        <rFont val="Times New Roman"/>
        <family val="1"/>
      </rPr>
      <t>/</t>
    </r>
    <r>
      <rPr>
        <i/>
        <sz val="11"/>
        <color theme="1"/>
        <rFont val="Times New Roman"/>
        <family val="1"/>
      </rPr>
      <t>le</t>
    </r>
    <phoneticPr fontId="20" type="noConversion"/>
  </si>
  <si>
    <r>
      <rPr>
        <i/>
        <sz val="11"/>
        <color theme="1"/>
        <rFont val="Times New Roman"/>
        <family val="1"/>
      </rPr>
      <t>GP</t>
    </r>
    <r>
      <rPr>
        <sz val="11"/>
        <color theme="1"/>
        <rFont val="Times New Roman"/>
        <family val="1"/>
      </rPr>
      <t>/</t>
    </r>
    <r>
      <rPr>
        <i/>
        <sz val="11"/>
        <color theme="1"/>
        <rFont val="Times New Roman"/>
        <family val="1"/>
      </rPr>
      <t>gp</t>
    </r>
    <phoneticPr fontId="20" type="noConversion"/>
  </si>
  <si>
    <r>
      <rPr>
        <i/>
        <sz val="11"/>
        <color theme="1"/>
        <rFont val="Times New Roman"/>
        <family val="1"/>
      </rPr>
      <t>V</t>
    </r>
    <r>
      <rPr>
        <sz val="11"/>
        <color theme="1"/>
        <rFont val="Times New Roman"/>
        <family val="1"/>
      </rPr>
      <t>/</t>
    </r>
    <r>
      <rPr>
        <i/>
        <sz val="11"/>
        <color theme="1"/>
        <rFont val="Times New Roman"/>
        <family val="1"/>
      </rPr>
      <t>v</t>
    </r>
    <phoneticPr fontId="20" type="noConversion"/>
  </si>
  <si>
    <r>
      <rPr>
        <i/>
        <sz val="11"/>
        <color theme="1"/>
        <rFont val="Times New Roman"/>
        <family val="1"/>
      </rPr>
      <t>FA</t>
    </r>
    <r>
      <rPr>
        <sz val="11"/>
        <color theme="1"/>
        <rFont val="Times New Roman"/>
        <family val="1"/>
      </rPr>
      <t>/</t>
    </r>
    <r>
      <rPr>
        <i/>
        <sz val="11"/>
        <color theme="1"/>
        <rFont val="Times New Roman"/>
        <family val="1"/>
      </rPr>
      <t>fa</t>
    </r>
    <phoneticPr fontId="20" type="noConversion"/>
  </si>
  <si>
    <t>Tall/Dwarf</t>
    <phoneticPr fontId="20" type="noConversion"/>
  </si>
  <si>
    <t>Pitted</t>
    <phoneticPr fontId="20" type="noConversion"/>
  </si>
  <si>
    <t>Dwarf</t>
    <phoneticPr fontId="20" type="noConversion"/>
  </si>
  <si>
    <t>Green</t>
    <phoneticPr fontId="20" type="noConversion"/>
  </si>
  <si>
    <t>White</t>
    <phoneticPr fontId="20" type="noConversion"/>
  </si>
  <si>
    <t>Inflated</t>
    <phoneticPr fontId="20" type="noConversion"/>
  </si>
  <si>
    <t>Axial</t>
    <phoneticPr fontId="20" type="noConversion"/>
  </si>
  <si>
    <t>R/r</t>
    <phoneticPr fontId="20" type="noConversion"/>
  </si>
  <si>
    <t>Chr3LGV</t>
    <phoneticPr fontId="20" type="noConversion"/>
  </si>
  <si>
    <t>Chr5LGIII</t>
    <phoneticPr fontId="20" type="noConversion"/>
  </si>
  <si>
    <t>Chr2LGI</t>
    <phoneticPr fontId="20" type="noConversion"/>
  </si>
  <si>
    <t>Chr6LGII</t>
    <phoneticPr fontId="20" type="noConversion"/>
  </si>
  <si>
    <t>Chr5LGIII</t>
    <phoneticPr fontId="20" type="noConversion"/>
  </si>
  <si>
    <t>GA 3-oxidase1</t>
    <phoneticPr fontId="20" type="noConversion"/>
  </si>
  <si>
    <t>Starch branching enzyme1</t>
    <phoneticPr fontId="20" type="noConversion"/>
  </si>
  <si>
    <t>Stay-green gene</t>
    <phoneticPr fontId="20" type="noConversion"/>
  </si>
  <si>
    <t>bHLH transcription factor</t>
    <phoneticPr fontId="20" type="noConversion"/>
  </si>
  <si>
    <t>Chrosome /Linkage group</t>
    <phoneticPr fontId="20" type="noConversion"/>
  </si>
  <si>
    <t>6-bp insertion</t>
    <phoneticPr fontId="20" type="noConversion"/>
  </si>
  <si>
    <t>G-to-A substitution at splice site</t>
    <phoneticPr fontId="20" type="noConversion"/>
  </si>
  <si>
    <t xml:space="preserve">G-to-A substitution </t>
    <phoneticPr fontId="20" type="noConversion"/>
  </si>
  <si>
    <t xml:space="preserve">G-to-A substitution </t>
    <phoneticPr fontId="20" type="noConversion"/>
  </si>
  <si>
    <t>Molecular mutation</t>
    <phoneticPr fontId="20" type="noConversion"/>
  </si>
  <si>
    <t>Psat06G0169700</t>
    <phoneticPr fontId="20" type="noConversion"/>
  </si>
  <si>
    <t>Psat02G0529500</t>
    <phoneticPr fontId="20" type="noConversion"/>
  </si>
  <si>
    <t>6-bp insertion</t>
    <phoneticPr fontId="20" type="noConversion"/>
  </si>
  <si>
    <t>Green</t>
    <phoneticPr fontId="20" type="noConversion"/>
  </si>
  <si>
    <t>Chr4LGIV</t>
    <phoneticPr fontId="20" type="noConversion"/>
  </si>
  <si>
    <t>glyoxylate/succinic semialdehyde reductase</t>
    <phoneticPr fontId="20" type="noConversion"/>
  </si>
  <si>
    <t>nucleosome assembly protein 1;4-like</t>
    <phoneticPr fontId="20" type="noConversion"/>
  </si>
  <si>
    <t>protein gar2</t>
    <phoneticPr fontId="20" type="noConversion"/>
  </si>
  <si>
    <t>enhancer of mRNA-decapping-like protein</t>
    <phoneticPr fontId="20" type="noConversion"/>
  </si>
  <si>
    <t>Round/Wrinkled</t>
    <phoneticPr fontId="20" type="noConversion"/>
  </si>
  <si>
    <t>Molecular mutation in peaZW6</t>
    <phoneticPr fontId="20" type="noConversion"/>
  </si>
  <si>
    <t>Publications</t>
    <phoneticPr fontId="20" type="noConversion"/>
  </si>
  <si>
    <t>Publications</t>
    <phoneticPr fontId="22" type="noConversion"/>
  </si>
  <si>
    <r>
      <t>[</t>
    </r>
    <r>
      <rPr>
        <i/>
        <sz val="11"/>
        <color theme="1"/>
        <rFont val="Times New Roman"/>
        <family val="1"/>
      </rPr>
      <t>Glycine max</t>
    </r>
    <r>
      <rPr>
        <sz val="11"/>
        <color theme="1"/>
        <rFont val="Times New Roman"/>
        <family val="1"/>
      </rPr>
      <t xml:space="preserve">] calcineurin-like metallophosphoesterase transmembrane protein (HS1), </t>
    </r>
    <r>
      <rPr>
        <i/>
        <sz val="11"/>
        <color theme="1"/>
        <rFont val="Times New Roman"/>
        <family val="1"/>
      </rPr>
      <t>GmHs1-1</t>
    </r>
    <phoneticPr fontId="22" type="noConversion"/>
  </si>
  <si>
    <r>
      <t>[</t>
    </r>
    <r>
      <rPr>
        <i/>
        <sz val="11"/>
        <color theme="1"/>
        <rFont val="Times New Roman"/>
        <family val="1"/>
      </rPr>
      <t>Medicago truncatula</t>
    </r>
    <r>
      <rPr>
        <sz val="11"/>
        <color theme="1"/>
        <rFont val="Times New Roman"/>
        <family val="1"/>
      </rPr>
      <t>] cytochrome P450-dependent fatty acid omega-hydroxylase</t>
    </r>
    <phoneticPr fontId="22" type="noConversion"/>
  </si>
  <si>
    <r>
      <t>[</t>
    </r>
    <r>
      <rPr>
        <i/>
        <sz val="11"/>
        <color theme="1"/>
        <rFont val="Times New Roman"/>
        <family val="1"/>
      </rPr>
      <t>Medicago truncatula</t>
    </r>
    <r>
      <rPr>
        <sz val="11"/>
        <color theme="1"/>
        <rFont val="Times New Roman"/>
        <family val="1"/>
      </rPr>
      <t>] peptidoglycan-binding domain protein (PGBD)</t>
    </r>
    <phoneticPr fontId="22" type="noConversion"/>
  </si>
  <si>
    <r>
      <t xml:space="preserve">Dong Y et al. </t>
    </r>
    <r>
      <rPr>
        <i/>
        <sz val="11"/>
        <color theme="1"/>
        <rFont val="Times New Roman"/>
        <family val="1"/>
      </rPr>
      <t>Nat. Commun.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, 3352 (2014).</t>
    </r>
    <phoneticPr fontId="22" type="noConversion"/>
  </si>
  <si>
    <r>
      <t xml:space="preserve">Weeden NF et al. </t>
    </r>
    <r>
      <rPr>
        <i/>
        <sz val="11"/>
        <color theme="1"/>
        <rFont val="Times New Roman"/>
        <family val="1"/>
      </rPr>
      <t>Cell. Mol. Biol. Lett.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 xml:space="preserve">, 657-664 (2002); Bordat A. et al. </t>
    </r>
    <r>
      <rPr>
        <i/>
        <sz val="11"/>
        <color theme="1"/>
        <rFont val="Times New Roman"/>
        <family val="1"/>
      </rPr>
      <t>G3: Genes. Genom. Genet.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, 93-103 (2011); Hradilová I. et al. </t>
    </r>
    <r>
      <rPr>
        <i/>
        <sz val="11"/>
        <color theme="1"/>
        <rFont val="Times New Roman"/>
        <family val="1"/>
      </rPr>
      <t>Front Plant Sci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8</t>
    </r>
    <r>
      <rPr>
        <sz val="11"/>
        <color theme="1"/>
        <rFont val="Times New Roman"/>
        <family val="1"/>
      </rPr>
      <t>, 542 (2017).</t>
    </r>
    <phoneticPr fontId="22" type="noConversion"/>
  </si>
  <si>
    <r>
      <t xml:space="preserve">Sun L. et al. </t>
    </r>
    <r>
      <rPr>
        <i/>
        <sz val="11"/>
        <color theme="1"/>
        <rFont val="Times New Roman"/>
        <family val="1"/>
      </rPr>
      <t>Nat. Genet.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47</t>
    </r>
    <r>
      <rPr>
        <sz val="11"/>
        <color theme="1"/>
        <rFont val="Times New Roman"/>
        <family val="1"/>
      </rPr>
      <t>, 939-943 (2015).</t>
    </r>
    <phoneticPr fontId="22" type="noConversion"/>
  </si>
  <si>
    <r>
      <t xml:space="preserve">Wang M et al. </t>
    </r>
    <r>
      <rPr>
        <i/>
        <sz val="11"/>
        <color theme="1"/>
        <rFont val="Times New Roman"/>
        <family val="1"/>
      </rPr>
      <t xml:space="preserve">Nat. Genet. </t>
    </r>
    <r>
      <rPr>
        <b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>, 1435-1441 (2018).</t>
    </r>
    <phoneticPr fontId="22" type="noConversion"/>
  </si>
  <si>
    <r>
      <t xml:space="preserve">Chai MF et al. </t>
    </r>
    <r>
      <rPr>
        <i/>
        <sz val="11"/>
        <color theme="1"/>
        <rFont val="Times New Roman"/>
        <family val="1"/>
      </rPr>
      <t>Plant Physiol.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186</t>
    </r>
    <r>
      <rPr>
        <sz val="11"/>
        <color theme="1"/>
        <rFont val="Times New Roman"/>
        <family val="1"/>
      </rPr>
      <t>, 1606-1615 (2021).</t>
    </r>
    <phoneticPr fontId="22" type="noConversion"/>
  </si>
  <si>
    <r>
      <t xml:space="preserve">Funatsuki H et al. </t>
    </r>
    <r>
      <rPr>
        <i/>
        <sz val="11"/>
        <color theme="1"/>
        <rFont val="Times New Roman"/>
        <family val="1"/>
      </rPr>
      <t xml:space="preserve">Proc. Natl. Acad. Sci. U.S.A. </t>
    </r>
    <r>
      <rPr>
        <b/>
        <sz val="11"/>
        <color theme="1"/>
        <rFont val="Times New Roman"/>
        <family val="1"/>
      </rPr>
      <t>111</t>
    </r>
    <r>
      <rPr>
        <sz val="11"/>
        <color theme="1"/>
        <rFont val="Times New Roman"/>
        <family val="1"/>
      </rPr>
      <t>, 17797-17802 (2014).</t>
    </r>
    <phoneticPr fontId="22" type="noConversion"/>
  </si>
  <si>
    <r>
      <t xml:space="preserve">Chai MF et al. </t>
    </r>
    <r>
      <rPr>
        <i/>
        <sz val="11"/>
        <color theme="1"/>
        <rFont val="Times New Roman"/>
        <family val="1"/>
      </rPr>
      <t>Proc. Natl. Acad. Sci. U.S.A.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113</t>
    </r>
    <r>
      <rPr>
        <sz val="11"/>
        <color theme="1"/>
        <rFont val="Times New Roman"/>
        <family val="1"/>
      </rPr>
      <t>, 6997-7002 (2016).</t>
    </r>
    <phoneticPr fontId="22" type="noConversion"/>
  </si>
  <si>
    <r>
      <t xml:space="preserve">Chai MF et al. </t>
    </r>
    <r>
      <rPr>
        <i/>
        <sz val="11"/>
        <color theme="1"/>
        <rFont val="Times New Roman"/>
        <family val="1"/>
      </rPr>
      <t xml:space="preserve">Proc. Natl. Acad. Sci. U.S.A. </t>
    </r>
    <r>
      <rPr>
        <b/>
        <sz val="11"/>
        <color theme="1"/>
        <rFont val="Times New Roman"/>
        <family val="1"/>
      </rPr>
      <t>113</t>
    </r>
    <r>
      <rPr>
        <sz val="11"/>
        <color theme="1"/>
        <rFont val="Times New Roman"/>
        <family val="1"/>
      </rPr>
      <t>, 6997-7002 (2016).</t>
    </r>
    <phoneticPr fontId="22" type="noConversion"/>
  </si>
  <si>
    <r>
      <t xml:space="preserve">Zhang J &amp; Singh AK.  </t>
    </r>
    <r>
      <rPr>
        <i/>
        <sz val="11"/>
        <color theme="1"/>
        <rFont val="Times New Roman"/>
        <family val="1"/>
      </rPr>
      <t>G3: Genes. Genom. Genet.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</t>
    </r>
    <r>
      <rPr>
        <sz val="11"/>
        <color theme="1"/>
        <rFont val="Times New Roman"/>
        <family val="1"/>
      </rPr>
      <t>, 545-554 (2020).</t>
    </r>
    <phoneticPr fontId="22" type="noConversion"/>
  </si>
  <si>
    <r>
      <t xml:space="preserve">Martin et al. </t>
    </r>
    <r>
      <rPr>
        <i/>
        <sz val="11"/>
        <color theme="1"/>
        <rFont val="Times New Roman"/>
        <family val="1"/>
      </rPr>
      <t>Proc. Natl. Acad. Sci. USA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94</t>
    </r>
    <r>
      <rPr>
        <sz val="11"/>
        <color theme="1"/>
        <rFont val="Times New Roman"/>
        <family val="1"/>
      </rPr>
      <t xml:space="preserve">, 8907-8911 (1997); Lester et al. </t>
    </r>
    <r>
      <rPr>
        <i/>
        <sz val="11"/>
        <color theme="1"/>
        <rFont val="Times New Roman"/>
        <family val="1"/>
      </rPr>
      <t xml:space="preserve">Plant Cell </t>
    </r>
    <r>
      <rPr>
        <b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, 1435-1443 (1997).</t>
    </r>
    <phoneticPr fontId="20" type="noConversion"/>
  </si>
  <si>
    <r>
      <t xml:space="preserve">Sato et al. </t>
    </r>
    <r>
      <rPr>
        <i/>
        <sz val="11"/>
        <color theme="1"/>
        <rFont val="Times New Roman"/>
        <family val="1"/>
      </rPr>
      <t>Proc. Natl. Acad. Sci. USA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104</t>
    </r>
    <r>
      <rPr>
        <sz val="11"/>
        <color theme="1"/>
        <rFont val="Times New Roman"/>
        <family val="1"/>
      </rPr>
      <t>, 14169-14174 (2007).</t>
    </r>
    <phoneticPr fontId="20" type="noConversion"/>
  </si>
  <si>
    <r>
      <t xml:space="preserve">Hellens et al. </t>
    </r>
    <r>
      <rPr>
        <i/>
        <sz val="11"/>
        <color theme="1"/>
        <rFont val="Times New Roman"/>
        <family val="1"/>
      </rPr>
      <t>PLoS ONE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>, E13230 (2010).</t>
    </r>
    <phoneticPr fontId="20" type="noConversion"/>
  </si>
  <si>
    <t>0.8-kb insertion</t>
    <phoneticPr fontId="20" type="noConversion"/>
  </si>
  <si>
    <t>protein FAR1-RELATED SEQUENCE 5-like</t>
    <phoneticPr fontId="20" type="noConversion"/>
  </si>
  <si>
    <t>ETHYLENE INSENSITIVE 3-like 3 protein</t>
    <phoneticPr fontId="20" type="noConversion"/>
  </si>
  <si>
    <t xml:space="preserve"> transcription repressor MYB5</t>
    <phoneticPr fontId="20" type="noConversion"/>
  </si>
  <si>
    <t>Myb-related protein 3R-1 OS</t>
    <phoneticPr fontId="20" type="noConversion"/>
  </si>
  <si>
    <t>Psat05G0798100</t>
    <phoneticPr fontId="20" type="noConversion"/>
  </si>
  <si>
    <t xml:space="preserve">sp|Q9S7G7|MB3R1_ARATH </t>
    <phoneticPr fontId="20" type="noConversion"/>
  </si>
  <si>
    <t xml:space="preserve">sp|Q5Z9Z0|BGL24_ORYSJ </t>
    <phoneticPr fontId="20" type="noConversion"/>
  </si>
  <si>
    <t xml:space="preserve"> glycoside hydrolase family 1 protein</t>
    <phoneticPr fontId="20" type="noConversion"/>
  </si>
  <si>
    <t>Beta-glucosidase 24 OS</t>
    <phoneticPr fontId="20" type="noConversion"/>
  </si>
  <si>
    <t>mtr:MTR_2g098540</t>
    <phoneticPr fontId="20" type="noConversion"/>
  </si>
  <si>
    <t>Predicted gene function</t>
    <phoneticPr fontId="20" type="noConversion"/>
  </si>
  <si>
    <t>Homologs in other plants</t>
    <phoneticPr fontId="20" type="noConversion"/>
  </si>
  <si>
    <r>
      <t xml:space="preserve">Barth &amp; Conklin. </t>
    </r>
    <r>
      <rPr>
        <i/>
        <sz val="11"/>
        <color theme="1"/>
        <rFont val="Times New Roman"/>
        <family val="1"/>
      </rPr>
      <t>Plant J.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35</t>
    </r>
    <r>
      <rPr>
        <sz val="11"/>
        <color theme="1"/>
        <rFont val="Times New Roman"/>
        <family val="1"/>
      </rPr>
      <t xml:space="preserve">, 206-218 (2003). Shirasawa et al. </t>
    </r>
    <r>
      <rPr>
        <i/>
        <sz val="11"/>
        <color theme="1"/>
        <rFont val="Times New Roman"/>
        <family val="1"/>
      </rPr>
      <t>G3: Genes. Genom. Genet.</t>
    </r>
    <r>
      <rPr>
        <b/>
        <sz val="11"/>
        <color theme="1"/>
        <rFont val="Times New Roman"/>
        <family val="1"/>
      </rPr>
      <t>11</t>
    </r>
    <r>
      <rPr>
        <sz val="11"/>
        <color theme="1"/>
        <rFont val="Times New Roman"/>
        <family val="1"/>
      </rPr>
      <t xml:space="preserve">, jkab081 (2021). </t>
    </r>
    <phoneticPr fontId="20" type="noConversion"/>
  </si>
  <si>
    <t>Controls shoot and floral meristem size, and contributes to establish and maintain floral meristem identity</t>
    <phoneticPr fontId="20" type="noConversion"/>
  </si>
  <si>
    <r>
      <t xml:space="preserve">Clark et al. </t>
    </r>
    <r>
      <rPr>
        <i/>
        <sz val="11"/>
        <color theme="1"/>
        <rFont val="Times New Roman"/>
        <family val="1"/>
      </rPr>
      <t xml:space="preserve">Development. </t>
    </r>
    <r>
      <rPr>
        <b/>
        <sz val="11"/>
        <color theme="1"/>
        <rFont val="Times New Roman"/>
        <family val="1"/>
      </rPr>
      <t>119</t>
    </r>
    <r>
      <rPr>
        <sz val="11"/>
        <color theme="1"/>
        <rFont val="Times New Roman"/>
        <family val="1"/>
      </rPr>
      <t xml:space="preserve">, 397-418 (1993); Clark et al. </t>
    </r>
    <r>
      <rPr>
        <i/>
        <sz val="11"/>
        <color theme="1"/>
        <rFont val="Times New Roman"/>
        <family val="1"/>
      </rPr>
      <t>Cell.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89</t>
    </r>
    <r>
      <rPr>
        <sz val="11"/>
        <color theme="1"/>
        <rFont val="Times New Roman"/>
        <family val="1"/>
      </rPr>
      <t>, 575-585 (1997).</t>
    </r>
    <phoneticPr fontId="20" type="noConversion"/>
  </si>
  <si>
    <t>Psat04G0245800</t>
    <phoneticPr fontId="20" type="noConversion"/>
  </si>
  <si>
    <t>Mendel’s  Traits</t>
    <phoneticPr fontId="20" type="noConversion"/>
  </si>
  <si>
    <t>Mendel’s  traits of ZW6</t>
    <phoneticPr fontId="20" type="noConversion"/>
  </si>
  <si>
    <t>Mendel’s  Gene in peaZW6</t>
    <phoneticPr fontId="20" type="noConversion"/>
  </si>
  <si>
    <t>Mendel’s Gene  candidates in peaZW6</t>
    <phoneticPr fontId="20" type="noConversion"/>
  </si>
  <si>
    <t>Gene function</t>
    <phoneticPr fontId="20" type="noConversion"/>
  </si>
  <si>
    <t>Mendel’s gene symbol</t>
    <phoneticPr fontId="20" type="noConversion"/>
  </si>
  <si>
    <t>Stem length</t>
    <phoneticPr fontId="20" type="noConversion"/>
  </si>
  <si>
    <t>Seed coat / flower color</t>
    <phoneticPr fontId="20" type="noConversion"/>
  </si>
  <si>
    <t>Psat03G0136800</t>
    <phoneticPr fontId="20" type="noConversion"/>
  </si>
  <si>
    <t xml:space="preserve">9 bp insertion in exon22 </t>
    <phoneticPr fontId="20" type="noConversion"/>
  </si>
  <si>
    <t>Psat05G0825300</t>
    <phoneticPr fontId="20" type="noConversion"/>
  </si>
  <si>
    <t>Encodes a protein involved in differential development of bundle sheath and mesophyll cell chloroplasts / 3’ exoribonucleases family</t>
    <phoneticPr fontId="20" type="noConversion"/>
  </si>
  <si>
    <t>Psat05G0794700</t>
    <phoneticPr fontId="20" type="noConversion"/>
  </si>
  <si>
    <r>
      <t>Opassiri et al.</t>
    </r>
    <r>
      <rPr>
        <i/>
        <sz val="11"/>
        <color theme="1"/>
        <rFont val="Times New Roman"/>
        <family val="1"/>
      </rPr>
      <t xml:space="preserve"> BMC Plant Biol.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>, 33 (2006)</t>
    </r>
    <phoneticPr fontId="20" type="noConversion"/>
  </si>
  <si>
    <r>
      <t xml:space="preserve">PREDICTED: </t>
    </r>
    <r>
      <rPr>
        <i/>
        <sz val="12"/>
        <rFont val="Times New Roman"/>
        <family val="1"/>
      </rPr>
      <t xml:space="preserve">Medicago truncatula </t>
    </r>
    <r>
      <rPr>
        <sz val="12"/>
        <rFont val="Times New Roman"/>
        <family val="1"/>
      </rPr>
      <t>transcription factor MYB3R-1 (LOC25482254), mRNA</t>
    </r>
    <phoneticPr fontId="20" type="noConversion"/>
  </si>
  <si>
    <r>
      <t xml:space="preserve">Bhattacharyya et al. </t>
    </r>
    <r>
      <rPr>
        <i/>
        <sz val="11"/>
        <color theme="1"/>
        <rFont val="Times New Roman"/>
        <family val="1"/>
      </rPr>
      <t>Cell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60</t>
    </r>
    <r>
      <rPr>
        <sz val="11"/>
        <color theme="1"/>
        <rFont val="Times New Roman"/>
        <family val="1"/>
      </rPr>
      <t>, 115-122 (1990).</t>
    </r>
    <phoneticPr fontId="20" type="noConversion"/>
  </si>
  <si>
    <t>Supplementary data 6 Description of 18 agronomic traits in pea</t>
    <phoneticPr fontId="20" type="noConversion"/>
  </si>
  <si>
    <t>Supplementary data 7 Correlation analysis of 18 agronomic traits in pea</t>
    <phoneticPr fontId="20" type="noConversion"/>
  </si>
  <si>
    <r>
      <t>Supplementary data 8 Results of the QTL analysis results of 12 agronomic traits in 298 F</t>
    </r>
    <r>
      <rPr>
        <b/>
        <vertAlign val="subscript"/>
        <sz val="11"/>
        <rFont val="Times New Roman"/>
        <family val="1"/>
      </rPr>
      <t xml:space="preserve">2 </t>
    </r>
    <r>
      <rPr>
        <b/>
        <sz val="11"/>
        <rFont val="Times New Roman"/>
        <family val="1"/>
      </rPr>
      <t>population from WJ and ZW6</t>
    </r>
    <phoneticPr fontId="20" type="noConversion"/>
  </si>
  <si>
    <t>Supplementary data 9 Variation type and annotation of genes in QTL SS3</t>
    <phoneticPr fontId="20" type="noConversion"/>
  </si>
  <si>
    <t>Supplementary data 11 Variation type and annotation of genes in QTL PF5</t>
    <phoneticPr fontId="20" type="noConversion"/>
  </si>
  <si>
    <r>
      <t xml:space="preserve">Supplementary data 13  Summary of </t>
    </r>
    <r>
      <rPr>
        <b/>
        <i/>
        <sz val="11"/>
        <color theme="1"/>
        <rFont val="Times New Roman"/>
        <family val="1"/>
      </rPr>
      <t>de novo</t>
    </r>
    <r>
      <rPr>
        <b/>
        <sz val="11"/>
        <color theme="1"/>
        <rFont val="Times New Roman"/>
        <family val="1"/>
      </rPr>
      <t xml:space="preserve"> assembly, annotation and evaluation of 118 cultivated and wild pea</t>
    </r>
    <phoneticPr fontId="20" type="noConversion"/>
  </si>
  <si>
    <t>Assembled Size (bp)</t>
  </si>
  <si>
    <t>Sequences in addition to PeaZW6 (bp)</t>
    <phoneticPr fontId="20" type="noConversion"/>
  </si>
  <si>
    <t>Number of Annotated Genes</t>
  </si>
  <si>
    <t>PF</t>
    <phoneticPr fontId="22" type="noConversion"/>
  </si>
  <si>
    <r>
      <t>DCG0265</t>
    </r>
    <r>
      <rPr>
        <vertAlign val="superscript"/>
        <sz val="11"/>
        <color theme="1"/>
        <rFont val="Times New Roman"/>
        <family val="1"/>
      </rPr>
      <t>a</t>
    </r>
    <phoneticPr fontId="20" type="noConversion"/>
  </si>
  <si>
    <t>PSIV</t>
    <phoneticPr fontId="22" type="noConversion"/>
  </si>
  <si>
    <t>PA</t>
    <phoneticPr fontId="22" type="noConversion"/>
  </si>
  <si>
    <r>
      <t>DCG0771</t>
    </r>
    <r>
      <rPr>
        <vertAlign val="superscript"/>
        <sz val="11"/>
        <color theme="1"/>
        <rFont val="Times New Roman"/>
        <family val="1"/>
      </rPr>
      <t>a</t>
    </r>
    <phoneticPr fontId="20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</si>
  <si>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Three accessions DCG0494, DCG 0771 and DCG0265 with low percent (&lt;90%) of complete BUSCOs (Supplementary data 5) were excluded for further pan-genome analysis.</t>
    </r>
  </si>
  <si>
    <t>No.</t>
    <phoneticPr fontId="20" type="noConversion"/>
  </si>
  <si>
    <t>Sample ID</t>
    <phoneticPr fontId="20" type="noConversion"/>
  </si>
  <si>
    <t xml:space="preserve">Genomes/genetic groups </t>
  </si>
  <si>
    <t>Pan-genome</t>
    <phoneticPr fontId="20" type="noConversion"/>
  </si>
  <si>
    <t>Core-genes
(&gt;=99% genomes)</t>
  </si>
  <si>
    <t>Soft-core-genes
(&gt;=90% and &lt;99% genomes)</t>
  </si>
  <si>
    <t>Shell-genes
(&gt;=15%  and &lt;90% genomes)</t>
  </si>
  <si>
    <t>Cloud-genes
(&lt;15% genomes)</t>
  </si>
  <si>
    <r>
      <t>All genomes
(n=116)</t>
    </r>
    <r>
      <rPr>
        <vertAlign val="superscript"/>
        <sz val="11"/>
        <color theme="1"/>
        <rFont val="Times New Roman"/>
        <family val="1"/>
      </rPr>
      <t>a</t>
    </r>
  </si>
  <si>
    <r>
      <rPr>
        <i/>
        <sz val="11"/>
        <color theme="1"/>
        <rFont val="Times New Roman"/>
        <family val="1"/>
      </rPr>
      <t>P.sativum</t>
    </r>
    <r>
      <rPr>
        <sz val="11"/>
        <color theme="1"/>
        <rFont val="Times New Roman"/>
        <family val="1"/>
      </rPr>
      <t xml:space="preserve"> 
(n=64)</t>
    </r>
  </si>
  <si>
    <t>a, Three accessions DCG0494, DCG 0771 and DCG0265 with low percent (&lt;90%) of complete BUSCOs (Supplementary data 9) were excluded for pan-genome analysis.</t>
  </si>
  <si>
    <t>Number of Annotated Genes</t>
    <phoneticPr fontId="20" type="noConversion"/>
  </si>
  <si>
    <t>Number of Clustered HOGs</t>
    <phoneticPr fontId="20" type="noConversion"/>
  </si>
  <si>
    <t>Number of HOGs after Map-to-Pan</t>
    <phoneticPr fontId="20" type="noConversion"/>
  </si>
  <si>
    <t>Genes in addition to PeaZW6</t>
    <phoneticPr fontId="20" type="noConversion"/>
  </si>
  <si>
    <t>Supplementary data 14 Summary of additional genome sequences and genes in each accession of 118 cultivated and wild pea</t>
    <phoneticPr fontId="20" type="noConversion"/>
  </si>
  <si>
    <t>Sequences in addition to PeaZW6</t>
    <phoneticPr fontId="20" type="noConversion"/>
  </si>
  <si>
    <t>Genetic groups (Species)</t>
  </si>
  <si>
    <t>Pan-genome sequence length (bp)</t>
  </si>
  <si>
    <t>Additional segment length (rank&gt;1) (bp)</t>
  </si>
  <si>
    <t>Percentage above rank=0</t>
  </si>
  <si>
    <t>Average segment length</t>
  </si>
  <si>
    <t>Max rank</t>
  </si>
  <si>
    <t>Max degree</t>
  </si>
  <si>
    <t>All genomes
(n=116)</t>
  </si>
  <si>
    <t>Admixture
(n=16)</t>
    <phoneticPr fontId="20" type="noConversion"/>
  </si>
  <si>
    <t xml:space="preserve"> </t>
  </si>
  <si>
    <t>Supplementary data 17 The 27 representative sequenced plant genomes used in the pea pan-genome investigation</t>
    <phoneticPr fontId="20" type="noConversion"/>
  </si>
  <si>
    <t>Stem length</t>
    <phoneticPr fontId="23" type="noConversion"/>
  </si>
  <si>
    <t>SL</t>
    <phoneticPr fontId="20" type="noConversion"/>
  </si>
  <si>
    <t>SL5</t>
    <phoneticPr fontId="20" type="noConversion"/>
  </si>
  <si>
    <t>SL7</t>
    <phoneticPr fontId="20" type="noConversion"/>
  </si>
  <si>
    <t>Supplementary data 10 Variation type and annotation of genes in QTL SL5</t>
    <phoneticPr fontId="20" type="noConversion"/>
  </si>
  <si>
    <t>Supplementary data 18 Summary of rescued HOGs by Map-to-Pan strategy</t>
    <phoneticPr fontId="20" type="noConversion"/>
  </si>
  <si>
    <t>By iterative augmentation
(MUMmer)</t>
  </si>
  <si>
    <t>By graph-based genome
(minigraph)</t>
    <phoneticPr fontId="20" type="noConversion"/>
  </si>
  <si>
    <t>Augmentated sequence length (bp)</t>
  </si>
  <si>
    <t>Percentage of augmented</t>
    <phoneticPr fontId="20" type="noConversion"/>
  </si>
  <si>
    <t>Pan-genome segment length (rank&gt;0) (bp)</t>
  </si>
  <si>
    <r>
      <rPr>
        <i/>
        <sz val="11"/>
        <color theme="1"/>
        <rFont val="Times New Roman"/>
        <family val="1"/>
      </rPr>
      <t>P. sativum</t>
    </r>
    <r>
      <rPr>
        <sz val="11"/>
        <color theme="1"/>
        <rFont val="Times New Roman"/>
        <family val="1"/>
      </rPr>
      <t xml:space="preserve"> 
(n=64)</t>
    </r>
    <phoneticPr fontId="20" type="noConversion"/>
  </si>
  <si>
    <t>Number of Rescued HOGs by Map-to-Pan</t>
    <phoneticPr fontId="20" type="noConversion"/>
  </si>
  <si>
    <r>
      <t>Supplementary data 3 Putative domestication selected regions from</t>
    </r>
    <r>
      <rPr>
        <b/>
        <i/>
        <sz val="11"/>
        <color theme="1"/>
        <rFont val="Times New Roman"/>
        <family val="1"/>
      </rPr>
      <t xml:space="preserve"> P. fulvum</t>
    </r>
    <r>
      <rPr>
        <b/>
        <sz val="11"/>
        <color theme="1"/>
        <rFont val="Times New Roman"/>
        <family val="1"/>
      </rPr>
      <t xml:space="preserve"> to </t>
    </r>
    <r>
      <rPr>
        <b/>
        <i/>
        <sz val="11"/>
        <color theme="1"/>
        <rFont val="Times New Roman"/>
        <family val="1"/>
      </rPr>
      <t>P. sativum</t>
    </r>
    <phoneticPr fontId="20" type="noConversion"/>
  </si>
  <si>
    <r>
      <t>Supplementary data 4 Putative domestication selected regions from</t>
    </r>
    <r>
      <rPr>
        <b/>
        <i/>
        <sz val="11"/>
        <color theme="1"/>
        <rFont val="Times New Roman"/>
        <family val="1"/>
      </rPr>
      <t xml:space="preserve"> P. fulvum</t>
    </r>
    <r>
      <rPr>
        <b/>
        <sz val="11"/>
        <color theme="1"/>
        <rFont val="Times New Roman"/>
        <family val="1"/>
      </rPr>
      <t xml:space="preserve"> to </t>
    </r>
    <r>
      <rPr>
        <b/>
        <i/>
        <sz val="11"/>
        <color theme="1"/>
        <rFont val="Times New Roman"/>
        <family val="1"/>
      </rPr>
      <t>P. abyssinicum</t>
    </r>
    <phoneticPr fontId="20" type="noConversion"/>
  </si>
  <si>
    <t>Supplementary data 5  Comparison of domestication candidate genes associated  with pod dehiscence and seed dormancy between pea and other legumes</t>
    <phoneticPr fontId="20" type="noConversion"/>
  </si>
  <si>
    <t xml:space="preserve">Homologous GeneID in other legumes </t>
    <phoneticPr fontId="22" type="noConversion"/>
  </si>
  <si>
    <t xml:space="preserve">Homologous Gene function in other legumes </t>
    <phoneticPr fontId="22" type="noConversion"/>
  </si>
  <si>
    <t>Medtr2g079050</t>
    <phoneticPr fontId="42" type="noConversion"/>
  </si>
  <si>
    <r>
      <rPr>
        <i/>
        <sz val="11"/>
        <color theme="1"/>
        <rFont val="Times New Roman"/>
        <family val="1"/>
      </rPr>
      <t>Glyma16g25580</t>
    </r>
    <r>
      <rPr>
        <sz val="11"/>
        <color theme="1"/>
        <rFont val="Times New Roman"/>
        <family val="1"/>
      </rPr>
      <t>/</t>
    </r>
    <r>
      <rPr>
        <i/>
        <sz val="11"/>
        <color theme="1"/>
        <rFont val="Times New Roman"/>
        <family val="1"/>
      </rPr>
      <t>Glyma16g141400</t>
    </r>
    <phoneticPr fontId="22" type="noConversion"/>
  </si>
  <si>
    <r>
      <t>[</t>
    </r>
    <r>
      <rPr>
        <i/>
        <sz val="11"/>
        <color theme="1"/>
        <rFont val="Times New Roman"/>
        <family val="1"/>
      </rPr>
      <t>Glycine max</t>
    </r>
    <r>
      <rPr>
        <sz val="11"/>
        <color theme="1"/>
        <rFont val="Times New Roman"/>
        <family val="1"/>
      </rPr>
      <t>] NAC domain-containing protein 43 (</t>
    </r>
    <r>
      <rPr>
        <i/>
        <sz val="11"/>
        <color theme="1"/>
        <rFont val="Times New Roman"/>
        <family val="1"/>
      </rPr>
      <t>LOC100784623</t>
    </r>
    <r>
      <rPr>
        <sz val="11"/>
        <color theme="1"/>
        <rFont val="Times New Roman"/>
        <family val="1"/>
      </rPr>
      <t xml:space="preserve">), </t>
    </r>
    <r>
      <rPr>
        <i/>
        <sz val="11"/>
        <color theme="1"/>
        <rFont val="Times New Roman"/>
        <family val="1"/>
      </rPr>
      <t>NST1A</t>
    </r>
    <phoneticPr fontId="22" type="noConversion"/>
  </si>
  <si>
    <r>
      <rPr>
        <i/>
        <sz val="11"/>
        <color theme="1"/>
        <rFont val="Times New Roman"/>
        <family val="1"/>
      </rPr>
      <t>Psat03G0429600</t>
    </r>
    <r>
      <rPr>
        <sz val="11"/>
        <color theme="1"/>
        <rFont val="Times New Roman"/>
        <family val="1"/>
      </rPr>
      <t xml:space="preserve">/ </t>
    </r>
    <r>
      <rPr>
        <i/>
        <sz val="11"/>
        <color theme="1"/>
        <rFont val="Times New Roman"/>
        <family val="1"/>
      </rPr>
      <t>Psat03G0364500</t>
    </r>
    <phoneticPr fontId="20" type="noConversion"/>
  </si>
  <si>
    <r>
      <t>[</t>
    </r>
    <r>
      <rPr>
        <i/>
        <sz val="11"/>
        <color theme="1"/>
        <rFont val="Times New Roman"/>
        <family val="1"/>
      </rPr>
      <t>Arabidopsis thaliana</t>
    </r>
    <r>
      <rPr>
        <sz val="11"/>
        <color theme="1"/>
        <rFont val="Times New Roman"/>
        <family val="1"/>
      </rPr>
      <t xml:space="preserve">] </t>
    </r>
    <r>
      <rPr>
        <i/>
        <sz val="11"/>
        <color theme="1"/>
        <rFont val="Times New Roman"/>
        <family val="1"/>
      </rPr>
      <t>LCD1</t>
    </r>
    <phoneticPr fontId="20" type="noConversion"/>
  </si>
  <si>
    <r>
      <t>[</t>
    </r>
    <r>
      <rPr>
        <i/>
        <sz val="11"/>
        <color theme="1"/>
        <rFont val="Times New Roman"/>
        <family val="1"/>
      </rPr>
      <t>Medicago truncatula</t>
    </r>
    <r>
      <rPr>
        <sz val="11"/>
        <color theme="1"/>
        <rFont val="Times New Roman"/>
        <family val="1"/>
      </rPr>
      <t xml:space="preserve">] beta-glucosidase12 </t>
    </r>
    <phoneticPr fontId="20" type="noConversion"/>
  </si>
  <si>
    <r>
      <t>[</t>
    </r>
    <r>
      <rPr>
        <i/>
        <sz val="11"/>
        <color theme="1"/>
        <rFont val="Times New Roman"/>
        <family val="1"/>
      </rPr>
      <t>Arabidopsis thaliana</t>
    </r>
    <r>
      <rPr>
        <sz val="11"/>
        <color theme="1"/>
        <rFont val="Times New Roman"/>
        <family val="1"/>
      </rPr>
      <t>]</t>
    </r>
    <r>
      <rPr>
        <i/>
        <sz val="11"/>
        <color theme="1"/>
        <rFont val="Times New Roman"/>
        <family val="1"/>
      </rPr>
      <t xml:space="preserve"> CLV1</t>
    </r>
    <phoneticPr fontId="20" type="noConversion"/>
  </si>
  <si>
    <t>Cell wall remodelling</t>
    <phoneticPr fontId="20" type="noConversion"/>
  </si>
  <si>
    <t>Supplementary data 12  Mendel’s genes and candidate genes in PeaZW6</t>
    <phoneticPr fontId="20" type="noConversion"/>
  </si>
  <si>
    <t>Supplementary data 15 Summary of pea pan-genome length generated by two methods</t>
    <phoneticPr fontId="20" type="noConversion"/>
  </si>
  <si>
    <t>Supplementary data 16 Summary of pea pan-genomes based on species and genetic groups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</si>
</sst>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76" formatCode="_ * #,##0_ ;_ * \-#,##0_ ;_ * &quot;-&quot;??_ ;_ @_ "/>
    <numFmt numFmtId="177" formatCode="#,##0.00\ &quot;F&quot;;[Red]\-#,##0.00\ &quot;F&quot;"/>
    <numFmt numFmtId="178" formatCode="0.00_ "/>
    <numFmt numFmtId="179" formatCode="0.000_);[Red]\(0.000\)"/>
    <numFmt numFmtId="180" formatCode="0.0000"/>
    <numFmt numFmtId="181" formatCode="0.000"/>
    <numFmt numFmtId="182" formatCode="0.000_ "/>
    <numFmt numFmtId="183" formatCode="0.0"/>
    <numFmt numFmtId="184" formatCode="0.0%"/>
  </numFmts>
  <fonts count="47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i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i/>
      <sz val="10"/>
      <name val="Times New Roman"/>
      <family val="1"/>
    </font>
    <font>
      <i/>
      <sz val="10"/>
      <color theme="1"/>
      <name val="Times New Roman"/>
      <family val="1"/>
    </font>
    <font>
      <sz val="10"/>
      <color indexed="8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color theme="1"/>
      <name val="宋体"/>
      <family val="3"/>
      <charset val="134"/>
    </font>
    <font>
      <b/>
      <i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theme="1"/>
      <name val="宋体"/>
      <family val="2"/>
      <scheme val="minor"/>
    </font>
    <font>
      <b/>
      <vertAlign val="subscript"/>
      <sz val="11"/>
      <name val="Times New Roman"/>
      <family val="1"/>
    </font>
    <font>
      <b/>
      <sz val="11"/>
      <color rgb="FFC00000"/>
      <name val="Times New Roman"/>
      <family val="1"/>
    </font>
    <font>
      <b/>
      <sz val="12"/>
      <color rgb="FFC00000"/>
      <name val="Times New Roman"/>
      <family val="1"/>
    </font>
    <font>
      <b/>
      <sz val="11"/>
      <color rgb="FF00B0F0"/>
      <name val="Times New Roman"/>
      <family val="1"/>
    </font>
    <font>
      <i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2"/>
      <color rgb="FFC00000"/>
      <name val="Times New Roman"/>
      <family val="1"/>
    </font>
    <font>
      <sz val="11"/>
      <color rgb="FFC00000"/>
      <name val="Times New Roman"/>
      <family val="1"/>
    </font>
    <font>
      <i/>
      <sz val="12"/>
      <color rgb="FFC00000"/>
      <name val="Times New Roman"/>
      <family val="1"/>
    </font>
    <font>
      <b/>
      <i/>
      <sz val="1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i/>
      <sz val="12"/>
      <color rgb="FFC00000"/>
      <name val="Times New Roman"/>
      <family val="1"/>
    </font>
    <font>
      <sz val="9"/>
      <name val="宋体"/>
      <family val="3"/>
      <charset val="134"/>
      <scheme val="minor"/>
    </font>
    <font>
      <sz val="11"/>
      <color rgb="FF000000"/>
      <name val="Times New Roman"/>
      <family val="1"/>
    </font>
    <font>
      <i/>
      <sz val="12"/>
      <name val="Times New Roman"/>
      <family val="1"/>
    </font>
    <font>
      <b/>
      <i/>
      <sz val="11"/>
      <color rgb="FFC00000"/>
      <name val="Times New Roman"/>
      <family val="1"/>
    </font>
    <font>
      <i/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1">
    <xf numFmtId="0" fontId="0" fillId="0" borderId="0">
      <alignment vertical="center"/>
    </xf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0" fontId="13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</cellStyleXfs>
  <cellXfs count="332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0" xfId="0" applyFont="1">
      <alignment vertical="center"/>
    </xf>
    <xf numFmtId="176" fontId="2" fillId="0" borderId="0" xfId="1" applyNumberFormat="1" applyFont="1" applyBorder="1" applyAlignment="1">
      <alignment horizontal="center" vertical="center"/>
    </xf>
    <xf numFmtId="10" fontId="2" fillId="0" borderId="0" xfId="2" applyNumberFormat="1" applyFont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Border="1" applyAlignment="1"/>
    <xf numFmtId="3" fontId="2" fillId="0" borderId="0" xfId="0" applyNumberFormat="1" applyFont="1" applyFill="1" applyBorder="1" applyAlignment="1">
      <alignment horizontal="center" vertical="center"/>
    </xf>
    <xf numFmtId="10" fontId="2" fillId="0" borderId="0" xfId="2" applyNumberFormat="1" applyFont="1" applyFill="1" applyBorder="1" applyAlignment="1">
      <alignment horizontal="center" vertical="center"/>
    </xf>
    <xf numFmtId="10" fontId="2" fillId="0" borderId="0" xfId="2" applyNumberFormat="1" applyFont="1" applyBorder="1" applyAlignment="1">
      <alignment horizontal="center"/>
    </xf>
    <xf numFmtId="3" fontId="2" fillId="0" borderId="0" xfId="0" applyNumberFormat="1" applyFont="1" applyAlignment="1"/>
    <xf numFmtId="3" fontId="2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8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/>
    </xf>
    <xf numFmtId="0" fontId="11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/>
    </xf>
    <xf numFmtId="2" fontId="10" fillId="0" borderId="4" xfId="0" applyNumberFormat="1" applyFont="1" applyFill="1" applyBorder="1" applyAlignment="1">
      <alignment horizontal="left"/>
    </xf>
    <xf numFmtId="0" fontId="8" fillId="0" borderId="4" xfId="3" applyNumberFormat="1" applyFont="1" applyFill="1" applyBorder="1" applyAlignment="1">
      <alignment horizontal="left"/>
    </xf>
    <xf numFmtId="177" fontId="8" fillId="0" borderId="4" xfId="3" applyNumberFormat="1" applyFont="1" applyFill="1" applyBorder="1" applyAlignment="1">
      <alignment horizontal="left"/>
    </xf>
    <xf numFmtId="0" fontId="8" fillId="0" borderId="4" xfId="4" applyFont="1" applyFill="1" applyBorder="1" applyAlignment="1">
      <alignment horizontal="left" wrapText="1"/>
    </xf>
    <xf numFmtId="0" fontId="8" fillId="0" borderId="4" xfId="3" applyFont="1" applyFill="1" applyBorder="1" applyAlignment="1">
      <alignment horizontal="left"/>
    </xf>
    <xf numFmtId="3" fontId="2" fillId="0" borderId="0" xfId="0" applyNumberFormat="1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left" vertical="center"/>
    </xf>
    <xf numFmtId="3" fontId="2" fillId="2" borderId="0" xfId="0" applyNumberFormat="1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/>
    </xf>
    <xf numFmtId="1" fontId="10" fillId="0" borderId="4" xfId="0" applyNumberFormat="1" applyFont="1" applyFill="1" applyBorder="1" applyAlignment="1">
      <alignment horizontal="left"/>
    </xf>
    <xf numFmtId="10" fontId="10" fillId="0" borderId="4" xfId="2" applyNumberFormat="1" applyFont="1" applyFill="1" applyBorder="1" applyAlignment="1">
      <alignment horizontal="left"/>
    </xf>
    <xf numFmtId="0" fontId="8" fillId="3" borderId="4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0" borderId="4" xfId="3" quotePrefix="1" applyNumberFormat="1" applyFont="1" applyFill="1" applyBorder="1" applyAlignment="1">
      <alignment horizontal="left"/>
    </xf>
    <xf numFmtId="0" fontId="8" fillId="8" borderId="4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Alignment="1"/>
    <xf numFmtId="0" fontId="0" fillId="0" borderId="0" xfId="0" applyBorder="1" applyAlignment="1"/>
    <xf numFmtId="0" fontId="26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180" fontId="9" fillId="0" borderId="0" xfId="0" applyNumberFormat="1" applyFont="1" applyFill="1" applyBorder="1" applyAlignment="1">
      <alignment horizontal="left" vertical="center"/>
    </xf>
    <xf numFmtId="2" fontId="9" fillId="0" borderId="0" xfId="0" applyNumberFormat="1" applyFont="1" applyFill="1" applyBorder="1" applyAlignment="1">
      <alignment horizontal="left" vertical="center"/>
    </xf>
    <xf numFmtId="179" fontId="9" fillId="0" borderId="0" xfId="0" applyNumberFormat="1" applyFont="1" applyFill="1" applyBorder="1" applyAlignment="1">
      <alignment horizontal="left" vertical="center"/>
    </xf>
    <xf numFmtId="181" fontId="9" fillId="0" borderId="0" xfId="0" applyNumberFormat="1" applyFont="1" applyFill="1" applyBorder="1" applyAlignment="1">
      <alignment horizontal="left" vertical="center"/>
    </xf>
    <xf numFmtId="180" fontId="9" fillId="0" borderId="0" xfId="0" applyNumberFormat="1" applyFont="1" applyFill="1" applyBorder="1" applyAlignment="1">
      <alignment horizontal="left" vertical="center" wrapText="1"/>
    </xf>
    <xf numFmtId="1" fontId="9" fillId="0" borderId="0" xfId="0" applyNumberFormat="1" applyFont="1" applyFill="1" applyBorder="1" applyAlignment="1">
      <alignment horizontal="left" vertical="center"/>
    </xf>
    <xf numFmtId="0" fontId="9" fillId="9" borderId="0" xfId="0" applyFont="1" applyFill="1" applyBorder="1" applyAlignment="1">
      <alignment horizontal="left" vertical="center"/>
    </xf>
    <xf numFmtId="2" fontId="9" fillId="9" borderId="0" xfId="0" applyNumberFormat="1" applyFont="1" applyFill="1" applyBorder="1" applyAlignment="1">
      <alignment horizontal="left" vertical="center"/>
    </xf>
    <xf numFmtId="180" fontId="9" fillId="9" borderId="0" xfId="0" applyNumberFormat="1" applyFont="1" applyFill="1" applyBorder="1" applyAlignment="1">
      <alignment horizontal="left" vertical="center"/>
    </xf>
    <xf numFmtId="179" fontId="9" fillId="9" borderId="0" xfId="0" applyNumberFormat="1" applyFont="1" applyFill="1" applyBorder="1" applyAlignment="1">
      <alignment horizontal="left" vertical="center"/>
    </xf>
    <xf numFmtId="181" fontId="9" fillId="9" borderId="0" xfId="0" applyNumberFormat="1" applyFont="1" applyFill="1" applyBorder="1" applyAlignment="1">
      <alignment horizontal="left" vertical="center"/>
    </xf>
    <xf numFmtId="0" fontId="29" fillId="9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29" fillId="9" borderId="2" xfId="0" applyFont="1" applyFill="1" applyBorder="1" applyAlignment="1">
      <alignment horizontal="left" vertical="center"/>
    </xf>
    <xf numFmtId="0" fontId="9" fillId="9" borderId="2" xfId="0" applyFont="1" applyFill="1" applyBorder="1" applyAlignment="1">
      <alignment horizontal="left" vertical="center"/>
    </xf>
    <xf numFmtId="2" fontId="9" fillId="9" borderId="2" xfId="0" applyNumberFormat="1" applyFont="1" applyFill="1" applyBorder="1" applyAlignment="1">
      <alignment horizontal="left" vertical="center"/>
    </xf>
    <xf numFmtId="180" fontId="9" fillId="9" borderId="2" xfId="0" applyNumberFormat="1" applyFont="1" applyFill="1" applyBorder="1" applyAlignment="1">
      <alignment horizontal="left" vertical="center"/>
    </xf>
    <xf numFmtId="179" fontId="9" fillId="9" borderId="2" xfId="0" applyNumberFormat="1" applyFont="1" applyFill="1" applyBorder="1" applyAlignment="1">
      <alignment horizontal="left" vertical="center"/>
    </xf>
    <xf numFmtId="181" fontId="9" fillId="9" borderId="2" xfId="0" applyNumberFormat="1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30" fillId="0" borderId="0" xfId="0" applyFont="1" applyFill="1" applyBorder="1">
      <alignment vertical="center"/>
    </xf>
    <xf numFmtId="0" fontId="9" fillId="0" borderId="0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182" fontId="2" fillId="0" borderId="0" xfId="0" applyNumberFormat="1" applyFont="1" applyBorder="1" applyAlignment="1">
      <alignment horizontal="center" vertical="center"/>
    </xf>
    <xf numFmtId="182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/>
    </xf>
    <xf numFmtId="0" fontId="31" fillId="0" borderId="2" xfId="0" applyFont="1" applyFill="1" applyBorder="1" applyAlignment="1">
      <alignment horizontal="left" vertical="center"/>
    </xf>
    <xf numFmtId="182" fontId="25" fillId="0" borderId="0" xfId="0" applyNumberFormat="1" applyFont="1" applyBorder="1" applyAlignment="1">
      <alignment horizontal="center" vertical="center"/>
    </xf>
    <xf numFmtId="182" fontId="25" fillId="0" borderId="2" xfId="0" applyNumberFormat="1" applyFont="1" applyBorder="1" applyAlignment="1">
      <alignment horizontal="center" vertical="center"/>
    </xf>
    <xf numFmtId="1" fontId="9" fillId="9" borderId="0" xfId="0" applyNumberFormat="1" applyFont="1" applyFill="1" applyBorder="1" applyAlignment="1">
      <alignment horizontal="left" vertical="center"/>
    </xf>
    <xf numFmtId="1" fontId="9" fillId="9" borderId="2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3" fontId="9" fillId="0" borderId="0" xfId="0" applyNumberFormat="1" applyFont="1" applyFill="1" applyBorder="1" applyAlignment="1">
      <alignment horizontal="left" vertical="center"/>
    </xf>
    <xf numFmtId="183" fontId="9" fillId="9" borderId="0" xfId="0" applyNumberFormat="1" applyFont="1" applyFill="1" applyBorder="1" applyAlignment="1">
      <alignment horizontal="left" vertical="center"/>
    </xf>
    <xf numFmtId="183" fontId="9" fillId="9" borderId="2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0" xfId="0" applyNumberFormat="1" applyFont="1">
      <alignment vertical="center"/>
    </xf>
    <xf numFmtId="176" fontId="2" fillId="0" borderId="0" xfId="1" applyNumberFormat="1" applyFont="1" applyAlignment="1">
      <alignment horizontal="center" vertical="center"/>
    </xf>
    <xf numFmtId="10" fontId="2" fillId="0" borderId="0" xfId="0" applyNumberFormat="1" applyFont="1" applyFill="1">
      <alignment vertical="center"/>
    </xf>
    <xf numFmtId="3" fontId="2" fillId="0" borderId="0" xfId="0" applyNumberFormat="1" applyFont="1" applyFill="1">
      <alignment vertical="center"/>
    </xf>
    <xf numFmtId="4" fontId="2" fillId="0" borderId="0" xfId="0" applyNumberFormat="1" applyFont="1" applyFill="1">
      <alignment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>
      <alignment vertical="center"/>
    </xf>
    <xf numFmtId="3" fontId="9" fillId="0" borderId="0" xfId="0" applyNumberFormat="1" applyFont="1" applyFill="1" applyAlignment="1">
      <alignment horizontal="center" vertical="center"/>
    </xf>
    <xf numFmtId="4" fontId="2" fillId="0" borderId="0" xfId="0" applyNumberFormat="1" applyFont="1">
      <alignment vertical="center"/>
    </xf>
    <xf numFmtId="0" fontId="2" fillId="0" borderId="0" xfId="0" applyFont="1" applyBorder="1">
      <alignment vertical="center"/>
    </xf>
    <xf numFmtId="3" fontId="2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10" fontId="2" fillId="0" borderId="2" xfId="2" applyNumberFormat="1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80" fontId="2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0" fontId="34" fillId="0" borderId="0" xfId="0" applyFont="1" applyFill="1" applyBorder="1" applyAlignment="1">
      <alignment vertical="center"/>
    </xf>
    <xf numFmtId="0" fontId="35" fillId="0" borderId="0" xfId="0" applyFont="1" applyFill="1" applyAlignment="1"/>
    <xf numFmtId="0" fontId="16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1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25" fillId="0" borderId="1" xfId="0" applyFont="1" applyFill="1" applyBorder="1" applyAlignment="1">
      <alignment horizontal="left" vertical="top" wrapText="1"/>
    </xf>
    <xf numFmtId="0" fontId="38" fillId="0" borderId="1" xfId="0" applyFont="1" applyBorder="1">
      <alignment vertical="center"/>
    </xf>
    <xf numFmtId="0" fontId="25" fillId="0" borderId="1" xfId="0" applyFont="1" applyFill="1" applyBorder="1" applyAlignment="1">
      <alignment horizontal="left" vertical="center"/>
    </xf>
    <xf numFmtId="0" fontId="38" fillId="0" borderId="0" xfId="0" applyFo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9" fillId="0" borderId="4" xfId="0" applyFont="1" applyFill="1" applyBorder="1" applyAlignment="1">
      <alignment horizontal="left" vertical="top" wrapText="1"/>
    </xf>
    <xf numFmtId="0" fontId="40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/>
    <xf numFmtId="0" fontId="2" fillId="0" borderId="0" xfId="0" applyFont="1" applyAlignment="1">
      <alignment horizontal="left" vertical="center"/>
    </xf>
    <xf numFmtId="184" fontId="2" fillId="0" borderId="0" xfId="2" applyNumberFormat="1" applyFont="1" applyFill="1" applyBorder="1" applyAlignment="1">
      <alignment horizontal="center" vertical="center"/>
    </xf>
    <xf numFmtId="184" fontId="2" fillId="0" borderId="2" xfId="2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0" fillId="0" borderId="7" xfId="0" applyFont="1" applyFill="1" applyBorder="1" applyAlignment="1">
      <alignment horizontal="left" vertical="top" wrapText="1"/>
    </xf>
    <xf numFmtId="0" fontId="39" fillId="0" borderId="7" xfId="0" applyFont="1" applyFill="1" applyBorder="1" applyAlignment="1">
      <alignment horizontal="left" vertical="top" wrapText="1"/>
    </xf>
    <xf numFmtId="3" fontId="10" fillId="0" borderId="4" xfId="0" applyNumberFormat="1" applyFont="1" applyFill="1" applyBorder="1" applyAlignment="1">
      <alignment horizontal="right"/>
    </xf>
    <xf numFmtId="10" fontId="0" fillId="0" borderId="0" xfId="0" applyNumberFormat="1" applyAlignment="1"/>
    <xf numFmtId="10" fontId="2" fillId="0" borderId="0" xfId="2" applyNumberFormat="1" applyFont="1" applyFill="1" applyAlignment="1">
      <alignment vertical="center"/>
    </xf>
    <xf numFmtId="10" fontId="2" fillId="0" borderId="0" xfId="2" applyNumberFormat="1" applyFont="1" applyFill="1" applyBorder="1" applyAlignment="1">
      <alignment horizontal="center"/>
    </xf>
    <xf numFmtId="3" fontId="2" fillId="0" borderId="0" xfId="0" applyNumberFormat="1" applyFont="1" applyFill="1" applyAlignment="1"/>
    <xf numFmtId="3" fontId="9" fillId="0" borderId="0" xfId="0" applyNumberFormat="1" applyFont="1" applyFill="1">
      <alignment vertical="center"/>
    </xf>
    <xf numFmtId="10" fontId="2" fillId="0" borderId="0" xfId="2" applyNumberFormat="1" applyFont="1" applyAlignment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176" fontId="10" fillId="0" borderId="4" xfId="1" applyNumberFormat="1" applyFont="1" applyFill="1" applyBorder="1" applyAlignment="1">
      <alignment horizontal="left" vertical="center"/>
    </xf>
    <xf numFmtId="1" fontId="10" fillId="0" borderId="4" xfId="0" applyNumberFormat="1" applyFont="1" applyFill="1" applyBorder="1" applyAlignment="1">
      <alignment horizontal="left" vertical="center"/>
    </xf>
    <xf numFmtId="2" fontId="10" fillId="0" borderId="4" xfId="0" applyNumberFormat="1" applyFont="1" applyFill="1" applyBorder="1" applyAlignment="1">
      <alignment horizontal="left" vertical="center"/>
    </xf>
    <xf numFmtId="10" fontId="10" fillId="0" borderId="4" xfId="2" applyNumberFormat="1" applyFont="1" applyFill="1" applyBorder="1" applyAlignment="1">
      <alignment horizontal="left" vertical="center"/>
    </xf>
    <xf numFmtId="180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80" fontId="10" fillId="0" borderId="4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3" fontId="2" fillId="0" borderId="0" xfId="0" applyNumberFormat="1" applyFont="1" applyBorder="1" applyAlignment="1">
      <alignment horizontal="left" vertical="top"/>
    </xf>
    <xf numFmtId="3" fontId="2" fillId="0" borderId="0" xfId="0" applyNumberFormat="1" applyFont="1" applyBorder="1" applyAlignment="1">
      <alignment horizontal="left" vertical="top" wrapText="1"/>
    </xf>
    <xf numFmtId="180" fontId="2" fillId="0" borderId="3" xfId="0" applyNumberFormat="1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left" vertical="top" wrapText="1"/>
    </xf>
    <xf numFmtId="180" fontId="2" fillId="0" borderId="0" xfId="0" applyNumberFormat="1" applyFont="1" applyBorder="1" applyAlignment="1">
      <alignment horizontal="left" vertical="top"/>
    </xf>
    <xf numFmtId="0" fontId="4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3" fontId="2" fillId="0" borderId="2" xfId="0" applyNumberFormat="1" applyFont="1" applyBorder="1" applyAlignment="1">
      <alignment horizontal="left" vertical="top" wrapText="1"/>
    </xf>
    <xf numFmtId="0" fontId="43" fillId="0" borderId="2" xfId="0" applyFont="1" applyBorder="1" applyAlignment="1">
      <alignment horizontal="left" vertical="top"/>
    </xf>
    <xf numFmtId="180" fontId="2" fillId="0" borderId="2" xfId="0" applyNumberFormat="1" applyFont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/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0" fillId="0" borderId="0" xfId="0" applyNumberFormat="1" applyAlignment="1"/>
    <xf numFmtId="0" fontId="2" fillId="0" borderId="0" xfId="0" applyFont="1" applyAlignment="1">
      <alignment horizontal="center" vertical="center" wrapText="1"/>
    </xf>
    <xf numFmtId="176" fontId="2" fillId="0" borderId="0" xfId="1" applyNumberFormat="1" applyFont="1" applyFill="1" applyBorder="1" applyAlignment="1">
      <alignment horizontal="center" vertical="center"/>
    </xf>
    <xf numFmtId="10" fontId="2" fillId="0" borderId="0" xfId="2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6" fontId="2" fillId="0" borderId="2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10" fontId="2" fillId="0" borderId="0" xfId="2" applyNumberFormat="1" applyFont="1" applyBorder="1" applyAlignment="1">
      <alignment horizontal="center" vertical="center" wrapText="1"/>
    </xf>
    <xf numFmtId="176" fontId="2" fillId="0" borderId="0" xfId="1" applyNumberFormat="1" applyFont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10" fontId="2" fillId="0" borderId="2" xfId="2" applyNumberFormat="1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7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top" wrapText="1"/>
    </xf>
    <xf numFmtId="3" fontId="0" fillId="0" borderId="0" xfId="0" applyNumberFormat="1">
      <alignment vertical="center"/>
    </xf>
    <xf numFmtId="9" fontId="0" fillId="0" borderId="0" xfId="2" applyFont="1" applyAlignment="1">
      <alignment vertical="center"/>
    </xf>
    <xf numFmtId="0" fontId="6" fillId="0" borderId="0" xfId="0" applyFont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45" fillId="0" borderId="0" xfId="0" applyFont="1" applyFill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5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0" fillId="0" borderId="3" xfId="0" applyFont="1" applyFill="1" applyBorder="1" applyAlignment="1">
      <alignment horizontal="left" vertical="top" wrapText="1"/>
    </xf>
    <xf numFmtId="0" fontId="40" fillId="0" borderId="2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61">
    <cellStyle name="Normal 2" xfId="59"/>
    <cellStyle name="Normal 4" xfId="3"/>
    <cellStyle name="Normal_Sheet1" xfId="4"/>
    <cellStyle name="style1627875239530" xfId="6"/>
    <cellStyle name="style1627875239576" xfId="7"/>
    <cellStyle name="style1627875239608" xfId="8"/>
    <cellStyle name="style1627875239639" xfId="9"/>
    <cellStyle name="style1627875239655" xfId="10"/>
    <cellStyle name="style1627875239686" xfId="11"/>
    <cellStyle name="style1627875239734" xfId="18"/>
    <cellStyle name="style1627875239750" xfId="26"/>
    <cellStyle name="style1627875239766" xfId="12"/>
    <cellStyle name="style1627875239781" xfId="13"/>
    <cellStyle name="style1627875239844" xfId="19"/>
    <cellStyle name="style1627875239859" xfId="27"/>
    <cellStyle name="style1627875239922" xfId="39"/>
    <cellStyle name="style1627875239953" xfId="40"/>
    <cellStyle name="style1627875239969" xfId="14"/>
    <cellStyle name="style1627875239984" xfId="15"/>
    <cellStyle name="style1627875240015" xfId="16"/>
    <cellStyle name="style1627875240031" xfId="17"/>
    <cellStyle name="style1627875240062" xfId="20"/>
    <cellStyle name="style1627875240078" xfId="21"/>
    <cellStyle name="style1627875240094" xfId="22"/>
    <cellStyle name="style1627875240109" xfId="23"/>
    <cellStyle name="style1627875240125" xfId="24"/>
    <cellStyle name="style1627875240141" xfId="25"/>
    <cellStyle name="style1627875240187" xfId="28"/>
    <cellStyle name="style1627875240203" xfId="29"/>
    <cellStyle name="style1627875240234" xfId="30"/>
    <cellStyle name="style1627875240250" xfId="31"/>
    <cellStyle name="style1627875240266" xfId="32"/>
    <cellStyle name="style1627875240281" xfId="33"/>
    <cellStyle name="style1627875240297" xfId="34"/>
    <cellStyle name="style1627875240359" xfId="35"/>
    <cellStyle name="style1627875240422" xfId="36"/>
    <cellStyle name="style1627875240578" xfId="37"/>
    <cellStyle name="style1627875240609" xfId="38"/>
    <cellStyle name="style1627875240625" xfId="41"/>
    <cellStyle name="style1627875240641" xfId="42"/>
    <cellStyle name="style1627875240672" xfId="43"/>
    <cellStyle name="style1627875240687" xfId="44"/>
    <cellStyle name="百分比" xfId="2" builtinId="5"/>
    <cellStyle name="常规" xfId="0" builtinId="0"/>
    <cellStyle name="常规 2" xfId="5"/>
    <cellStyle name="常规 2 2" xfId="46"/>
    <cellStyle name="常规 2 3" xfId="50"/>
    <cellStyle name="常规 3" xfId="49"/>
    <cellStyle name="常规 3 2" xfId="56"/>
    <cellStyle name="常规 4" xfId="60"/>
    <cellStyle name="常规 5" xfId="45"/>
    <cellStyle name="常规 6" xfId="47"/>
    <cellStyle name="常规 6 2" xfId="51"/>
    <cellStyle name="常规 6 2 2" xfId="57"/>
    <cellStyle name="常规 6 3" xfId="54"/>
    <cellStyle name="常规 8" xfId="48"/>
    <cellStyle name="常规 8 2" xfId="52"/>
    <cellStyle name="常规 8 2 2" xfId="58"/>
    <cellStyle name="常规 8 3" xfId="55"/>
    <cellStyle name="千位分隔" xfId="1" builtinId="3"/>
    <cellStyle name="千位分隔 2" xfId="53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://plants.ensembl.org/Solanum_lycopersicum/Info/Index" TargetMode="External"/><Relationship Id="rId7" Type="http://schemas.openxmlformats.org/officeDocument/2006/relationships/printerSettings" Target="../printerSettings/printerSettings8.bin"/><Relationship Id="rId2" Type="http://schemas.openxmlformats.org/officeDocument/2006/relationships/hyperlink" Target="http://plants.ensembl.org/Arabidopsis_thaliana/Info/Index" TargetMode="External"/><Relationship Id="rId1" Type="http://schemas.openxmlformats.org/officeDocument/2006/relationships/hyperlink" Target="http://www.plantgdb.org/XGDB/phplib/resource.php?GDB=Cp" TargetMode="External"/><Relationship Id="rId6" Type="http://schemas.openxmlformats.org/officeDocument/2006/relationships/hyperlink" Target="https://www.peagdb.com/" TargetMode="External"/><Relationship Id="rId5" Type="http://schemas.openxmlformats.org/officeDocument/2006/relationships/hyperlink" Target="http://bioinfo.sibs.ac.cn/Am" TargetMode="External"/><Relationship Id="rId4" Type="http://schemas.openxmlformats.org/officeDocument/2006/relationships/hyperlink" Target="http://rice.plantbiology.msu.edu/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C28" sqref="C28"/>
    </sheetView>
  </sheetViews>
  <sheetFormatPr defaultColWidth="9" defaultRowHeight="15" x14ac:dyDescent="0.15"/>
  <cols>
    <col min="1" max="1" width="22.125" style="17" customWidth="1"/>
    <col min="2" max="10" width="12.75" style="17" customWidth="1"/>
    <col min="11" max="16384" width="9" style="17"/>
  </cols>
  <sheetData>
    <row r="1" spans="1:10" ht="19.899999999999999" customHeight="1" x14ac:dyDescent="0.15">
      <c r="A1" s="290" t="s">
        <v>309</v>
      </c>
      <c r="B1" s="290"/>
      <c r="C1" s="290"/>
      <c r="D1" s="290"/>
      <c r="E1" s="290"/>
      <c r="F1" s="290"/>
      <c r="G1" s="290"/>
      <c r="H1" s="290"/>
      <c r="I1" s="290"/>
      <c r="J1" s="290"/>
    </row>
    <row r="2" spans="1:10" ht="19.899999999999999" customHeight="1" x14ac:dyDescent="0.15">
      <c r="A2" s="292" t="s">
        <v>2</v>
      </c>
      <c r="B2" s="294" t="s">
        <v>3</v>
      </c>
      <c r="C2" s="291" t="s">
        <v>0</v>
      </c>
      <c r="D2" s="291"/>
      <c r="E2" s="291"/>
      <c r="F2" s="291"/>
      <c r="G2" s="291" t="s">
        <v>1</v>
      </c>
      <c r="H2" s="291"/>
      <c r="I2" s="291"/>
      <c r="J2" s="291"/>
    </row>
    <row r="3" spans="1:10" ht="40.15" customHeight="1" x14ac:dyDescent="0.15">
      <c r="A3" s="293"/>
      <c r="B3" s="295"/>
      <c r="C3" s="12" t="s">
        <v>4</v>
      </c>
      <c r="D3" s="38" t="s">
        <v>5</v>
      </c>
      <c r="E3" s="38" t="s">
        <v>6</v>
      </c>
      <c r="F3" s="38" t="s">
        <v>1848</v>
      </c>
      <c r="G3" s="38" t="s">
        <v>4</v>
      </c>
      <c r="H3" s="38" t="s">
        <v>5</v>
      </c>
      <c r="I3" s="38" t="s">
        <v>6</v>
      </c>
      <c r="J3" s="38" t="s">
        <v>7</v>
      </c>
    </row>
    <row r="4" spans="1:10" ht="19.899999999999999" customHeight="1" x14ac:dyDescent="0.15">
      <c r="A4" s="20" t="s">
        <v>8</v>
      </c>
      <c r="B4" s="10">
        <v>183</v>
      </c>
      <c r="C4" s="53">
        <v>1466816</v>
      </c>
      <c r="D4" s="53">
        <v>2473707293</v>
      </c>
      <c r="E4" s="54">
        <f>D4/3249522542*100</f>
        <v>76.12525412664148</v>
      </c>
      <c r="F4" s="54">
        <f t="shared" ref="F4:F9" si="0">D4/3796700206*100</f>
        <v>65.154138035200987</v>
      </c>
      <c r="G4" s="55">
        <v>1759355</v>
      </c>
      <c r="H4" s="33">
        <v>2045378008</v>
      </c>
      <c r="I4" s="189">
        <v>0.64740298038189237</v>
      </c>
      <c r="J4" s="34">
        <v>0.64740298038189237</v>
      </c>
    </row>
    <row r="5" spans="1:10" ht="19.899999999999999" customHeight="1" x14ac:dyDescent="0.15">
      <c r="A5" s="18" t="s">
        <v>9</v>
      </c>
      <c r="B5" s="55">
        <v>102</v>
      </c>
      <c r="C5" s="33">
        <v>1130213</v>
      </c>
      <c r="D5" s="33">
        <v>2063027367</v>
      </c>
      <c r="E5" s="54">
        <f t="shared" ref="E5:E21" si="1">D5/3249522542*100</f>
        <v>63.487092036919925</v>
      </c>
      <c r="F5" s="54">
        <f t="shared" si="0"/>
        <v>54.337378646324439</v>
      </c>
      <c r="G5" s="55">
        <v>1388297</v>
      </c>
      <c r="H5" s="33">
        <v>1700915508</v>
      </c>
      <c r="I5" s="189">
        <v>0.53837372111658122</v>
      </c>
      <c r="J5" s="34">
        <v>0.53837372111658122</v>
      </c>
    </row>
    <row r="6" spans="1:10" ht="19.899999999999999" customHeight="1" x14ac:dyDescent="0.15">
      <c r="A6" s="18" t="s">
        <v>10</v>
      </c>
      <c r="B6" s="55">
        <v>65</v>
      </c>
      <c r="C6" s="33">
        <v>318157</v>
      </c>
      <c r="D6" s="33">
        <v>402791350</v>
      </c>
      <c r="E6" s="54">
        <f t="shared" si="1"/>
        <v>12.395401010269405</v>
      </c>
      <c r="F6" s="54">
        <f t="shared" si="0"/>
        <v>10.608984859101092</v>
      </c>
      <c r="G6" s="55">
        <v>354107</v>
      </c>
      <c r="H6" s="33">
        <v>336978892</v>
      </c>
      <c r="I6" s="189">
        <v>0.10666054790522995</v>
      </c>
      <c r="J6" s="34">
        <v>0.10666054790522995</v>
      </c>
    </row>
    <row r="7" spans="1:10" ht="19.899999999999999" customHeight="1" x14ac:dyDescent="0.15">
      <c r="A7" s="18" t="s">
        <v>11</v>
      </c>
      <c r="B7" s="55">
        <v>2</v>
      </c>
      <c r="C7" s="55">
        <v>946</v>
      </c>
      <c r="D7" s="33">
        <v>1325238</v>
      </c>
      <c r="E7" s="54">
        <f t="shared" si="1"/>
        <v>4.0782545216145785E-2</v>
      </c>
      <c r="F7" s="54">
        <f t="shared" si="0"/>
        <v>3.4904994550417762E-2</v>
      </c>
      <c r="G7" s="55">
        <v>1118</v>
      </c>
      <c r="H7" s="33">
        <v>1128924</v>
      </c>
      <c r="I7" s="189">
        <v>3.573269876599981E-4</v>
      </c>
      <c r="J7" s="34">
        <v>3.573269876599981E-4</v>
      </c>
    </row>
    <row r="8" spans="1:10" ht="19.899999999999999" customHeight="1" x14ac:dyDescent="0.15">
      <c r="A8" s="18" t="s">
        <v>12</v>
      </c>
      <c r="B8" s="55">
        <v>1</v>
      </c>
      <c r="C8" s="55">
        <v>204</v>
      </c>
      <c r="D8" s="33">
        <v>16003</v>
      </c>
      <c r="E8" s="54">
        <f t="shared" si="1"/>
        <v>4.9247234918858428E-4</v>
      </c>
      <c r="F8" s="54">
        <f t="shared" si="0"/>
        <v>4.2149759348157498E-4</v>
      </c>
      <c r="G8" s="55">
        <v>116</v>
      </c>
      <c r="H8" s="33">
        <v>9280</v>
      </c>
      <c r="I8" s="189">
        <v>2.9373052973316027E-6</v>
      </c>
      <c r="J8" s="34">
        <v>2.9373052973316027E-6</v>
      </c>
    </row>
    <row r="9" spans="1:10" ht="19.899999999999999" customHeight="1" x14ac:dyDescent="0.15">
      <c r="A9" s="18" t="s">
        <v>13</v>
      </c>
      <c r="B9" s="55">
        <v>1</v>
      </c>
      <c r="C9" s="33">
        <v>1846</v>
      </c>
      <c r="D9" s="33">
        <v>792011</v>
      </c>
      <c r="E9" s="54">
        <f t="shared" si="1"/>
        <v>2.4373149893969867E-2</v>
      </c>
      <c r="F9" s="54">
        <f t="shared" si="0"/>
        <v>2.0860509311437587E-2</v>
      </c>
      <c r="G9" s="55">
        <v>1855</v>
      </c>
      <c r="H9" s="33">
        <v>804147</v>
      </c>
      <c r="I9" s="189">
        <v>2.5452858221264183E-4</v>
      </c>
      <c r="J9" s="34">
        <v>2.5452858221264183E-4</v>
      </c>
    </row>
    <row r="10" spans="1:10" ht="19.899999999999999" customHeight="1" x14ac:dyDescent="0.15">
      <c r="A10" s="18" t="s">
        <v>14</v>
      </c>
      <c r="B10" s="55">
        <v>6</v>
      </c>
      <c r="C10" s="33">
        <v>6872</v>
      </c>
      <c r="D10" s="33">
        <v>3420353</v>
      </c>
      <c r="E10" s="54">
        <f t="shared" si="1"/>
        <v>0.10525709410511914</v>
      </c>
      <c r="F10" s="54">
        <f t="shared" ref="F10:F21" si="2">D10/3796700206*100</f>
        <v>9.0087518487626417E-2</v>
      </c>
      <c r="G10" s="55">
        <v>6689</v>
      </c>
      <c r="H10" s="33">
        <v>3322508</v>
      </c>
      <c r="I10" s="189">
        <v>1.051640123795973E-3</v>
      </c>
      <c r="J10" s="34">
        <v>1.051640123795973E-3</v>
      </c>
    </row>
    <row r="11" spans="1:10" ht="19.899999999999999" customHeight="1" x14ac:dyDescent="0.15">
      <c r="A11" s="18" t="s">
        <v>15</v>
      </c>
      <c r="B11" s="55">
        <v>2</v>
      </c>
      <c r="C11" s="33">
        <v>5822</v>
      </c>
      <c r="D11" s="33">
        <v>2084686</v>
      </c>
      <c r="E11" s="54">
        <f t="shared" si="1"/>
        <v>6.4153609432016062E-2</v>
      </c>
      <c r="F11" s="54">
        <f t="shared" si="2"/>
        <v>5.4907838040663043E-2</v>
      </c>
      <c r="G11" s="55">
        <v>5852</v>
      </c>
      <c r="H11" s="33">
        <v>2096105</v>
      </c>
      <c r="I11" s="189">
        <v>6.6345908623526495E-4</v>
      </c>
      <c r="J11" s="34">
        <v>6.6345908623526495E-4</v>
      </c>
    </row>
    <row r="12" spans="1:10" ht="19.899999999999999" customHeight="1" x14ac:dyDescent="0.15">
      <c r="A12" s="18" t="s">
        <v>16</v>
      </c>
      <c r="B12" s="55">
        <v>4</v>
      </c>
      <c r="C12" s="33">
        <v>2756</v>
      </c>
      <c r="D12" s="33">
        <v>250285</v>
      </c>
      <c r="E12" s="54">
        <f t="shared" si="1"/>
        <v>7.7022084557061051E-3</v>
      </c>
      <c r="F12" s="54">
        <f t="shared" si="2"/>
        <v>6.592171791822532E-3</v>
      </c>
      <c r="G12" s="55">
        <v>1321</v>
      </c>
      <c r="H12" s="33">
        <v>122644</v>
      </c>
      <c r="I12" s="189">
        <v>3.8819274879950116E-5</v>
      </c>
      <c r="J12" s="34">
        <v>3.8819274879950116E-5</v>
      </c>
    </row>
    <row r="13" spans="1:10" ht="19.899999999999999" customHeight="1" x14ac:dyDescent="0.15">
      <c r="A13" s="20" t="s">
        <v>17</v>
      </c>
      <c r="B13" s="10">
        <v>26</v>
      </c>
      <c r="C13" s="53">
        <v>119962</v>
      </c>
      <c r="D13" s="53">
        <v>91570539</v>
      </c>
      <c r="E13" s="54">
        <f t="shared" si="1"/>
        <v>2.8179690344182262</v>
      </c>
      <c r="F13" s="54">
        <f t="shared" si="2"/>
        <v>2.4118453928832535</v>
      </c>
      <c r="G13" s="55">
        <v>111366</v>
      </c>
      <c r="H13" s="33">
        <v>78767541</v>
      </c>
      <c r="I13" s="189">
        <v>2.4931499508306487E-2</v>
      </c>
      <c r="J13" s="34">
        <v>2.4931499508306487E-2</v>
      </c>
    </row>
    <row r="14" spans="1:10" ht="19.899999999999999" customHeight="1" x14ac:dyDescent="0.15">
      <c r="A14" s="18" t="s">
        <v>18</v>
      </c>
      <c r="B14" s="55">
        <v>1</v>
      </c>
      <c r="C14" s="55">
        <v>399</v>
      </c>
      <c r="D14" s="33">
        <v>41783</v>
      </c>
      <c r="E14" s="54">
        <f t="shared" si="1"/>
        <v>1.2858196691961892E-3</v>
      </c>
      <c r="F14" s="54">
        <f t="shared" si="2"/>
        <v>1.1005082764757013E-3</v>
      </c>
      <c r="G14" s="55">
        <v>395</v>
      </c>
      <c r="H14" s="33">
        <v>40674</v>
      </c>
      <c r="I14" s="189">
        <v>1.2874133153412242E-5</v>
      </c>
      <c r="J14" s="34">
        <v>1.2874133153412242E-5</v>
      </c>
    </row>
    <row r="15" spans="1:10" ht="19.899999999999999" customHeight="1" x14ac:dyDescent="0.15">
      <c r="A15" s="18" t="s">
        <v>19</v>
      </c>
      <c r="B15" s="55">
        <v>8</v>
      </c>
      <c r="C15" s="33">
        <v>53787</v>
      </c>
      <c r="D15" s="33">
        <v>30374613</v>
      </c>
      <c r="E15" s="54">
        <f t="shared" si="1"/>
        <v>0.93474079983778735</v>
      </c>
      <c r="F15" s="54">
        <f t="shared" si="2"/>
        <v>0.80002663765757431</v>
      </c>
      <c r="G15" s="55">
        <v>40611</v>
      </c>
      <c r="H15" s="33">
        <v>21631650</v>
      </c>
      <c r="I15" s="189">
        <v>6.846849152480944E-3</v>
      </c>
      <c r="J15" s="34">
        <v>6.846849152480944E-3</v>
      </c>
    </row>
    <row r="16" spans="1:10" ht="19.899999999999999" customHeight="1" x14ac:dyDescent="0.15">
      <c r="A16" s="18" t="s">
        <v>20</v>
      </c>
      <c r="B16" s="55">
        <v>1</v>
      </c>
      <c r="C16" s="33">
        <v>1687</v>
      </c>
      <c r="D16" s="33">
        <v>518948</v>
      </c>
      <c r="E16" s="54">
        <f t="shared" si="1"/>
        <v>1.5969976920997154E-2</v>
      </c>
      <c r="F16" s="54">
        <f t="shared" si="2"/>
        <v>1.3668395497224043E-2</v>
      </c>
      <c r="G16" s="55">
        <v>1657</v>
      </c>
      <c r="H16" s="33">
        <v>491583</v>
      </c>
      <c r="I16" s="189">
        <v>1.5559583512695703E-4</v>
      </c>
      <c r="J16" s="34">
        <v>1.5559583512695703E-4</v>
      </c>
    </row>
    <row r="17" spans="1:10" ht="19.899999999999999" customHeight="1" x14ac:dyDescent="0.15">
      <c r="A17" s="18" t="s">
        <v>21</v>
      </c>
      <c r="B17" s="55">
        <v>1</v>
      </c>
      <c r="C17" s="33">
        <v>1480</v>
      </c>
      <c r="D17" s="33">
        <v>2369693</v>
      </c>
      <c r="E17" s="54">
        <f t="shared" si="1"/>
        <v>7.2924344095841018E-2</v>
      </c>
      <c r="F17" s="54">
        <f t="shared" si="2"/>
        <v>6.2414540822979057E-2</v>
      </c>
      <c r="G17" s="55">
        <v>2169</v>
      </c>
      <c r="H17" s="33">
        <v>2191772</v>
      </c>
      <c r="I17" s="189">
        <v>6.9373960195507343E-4</v>
      </c>
      <c r="J17" s="34">
        <v>6.9373960195507343E-4</v>
      </c>
    </row>
    <row r="18" spans="1:10" ht="19.899999999999999" customHeight="1" x14ac:dyDescent="0.15">
      <c r="A18" s="18" t="s">
        <v>22</v>
      </c>
      <c r="B18" s="55">
        <v>14</v>
      </c>
      <c r="C18" s="33">
        <v>61978</v>
      </c>
      <c r="D18" s="33">
        <v>58092401</v>
      </c>
      <c r="E18" s="54">
        <f t="shared" si="1"/>
        <v>1.787721126693449</v>
      </c>
      <c r="F18" s="54">
        <f t="shared" si="2"/>
        <v>1.5300760620550298</v>
      </c>
      <c r="G18" s="55">
        <v>66094</v>
      </c>
      <c r="H18" s="33">
        <v>54272628</v>
      </c>
      <c r="I18" s="189">
        <v>1.7178370444451235E-2</v>
      </c>
      <c r="J18" s="34">
        <v>1.7178370444451235E-2</v>
      </c>
    </row>
    <row r="19" spans="1:10" ht="19.899999999999999" customHeight="1" x14ac:dyDescent="0.15">
      <c r="A19" s="18" t="s">
        <v>23</v>
      </c>
      <c r="B19" s="55">
        <v>1</v>
      </c>
      <c r="C19" s="55">
        <v>631</v>
      </c>
      <c r="D19" s="33">
        <v>173101</v>
      </c>
      <c r="E19" s="54">
        <f t="shared" si="1"/>
        <v>5.3269672009556412E-3</v>
      </c>
      <c r="F19" s="54">
        <f t="shared" si="2"/>
        <v>4.5592485739707625E-3</v>
      </c>
      <c r="G19" s="55">
        <v>440</v>
      </c>
      <c r="H19" s="33">
        <v>139234</v>
      </c>
      <c r="I19" s="189">
        <v>4.4070341138865125E-5</v>
      </c>
      <c r="J19" s="34">
        <v>4.4070341138865125E-5</v>
      </c>
    </row>
    <row r="20" spans="1:10" ht="19.899999999999999" customHeight="1" x14ac:dyDescent="0.15">
      <c r="A20" s="20" t="s">
        <v>24</v>
      </c>
      <c r="B20" s="55">
        <v>313</v>
      </c>
      <c r="C20" s="33">
        <v>1227882</v>
      </c>
      <c r="D20" s="33">
        <v>684244710</v>
      </c>
      <c r="E20" s="54">
        <f t="shared" si="1"/>
        <v>21.056776838940298</v>
      </c>
      <c r="F20" s="54">
        <f t="shared" si="2"/>
        <v>18.022089521808297</v>
      </c>
      <c r="G20" s="55">
        <v>1024747</v>
      </c>
      <c r="H20" s="33">
        <v>538424644</v>
      </c>
      <c r="I20" s="189">
        <v>0.17042215075809078</v>
      </c>
      <c r="J20" s="34">
        <v>0.17042215075809078</v>
      </c>
    </row>
    <row r="21" spans="1:10" ht="19.899999999999999" customHeight="1" x14ac:dyDescent="0.15">
      <c r="A21" s="26" t="s">
        <v>25</v>
      </c>
      <c r="B21" s="3">
        <v>522</v>
      </c>
      <c r="C21" s="59">
        <v>2814660</v>
      </c>
      <c r="D21" s="59">
        <v>3249522542</v>
      </c>
      <c r="E21" s="56">
        <f t="shared" si="1"/>
        <v>100</v>
      </c>
      <c r="F21" s="56">
        <f t="shared" si="2"/>
        <v>85.588072949892535</v>
      </c>
      <c r="G21" s="57">
        <v>2895468</v>
      </c>
      <c r="H21" s="58">
        <v>2662570193</v>
      </c>
      <c r="I21" s="190">
        <v>0.84275663064828965</v>
      </c>
      <c r="J21" s="144">
        <v>0.84275663064828965</v>
      </c>
    </row>
    <row r="22" spans="1:10" ht="19.899999999999999" customHeight="1" x14ac:dyDescent="0.15">
      <c r="A22" s="188" t="s">
        <v>1849</v>
      </c>
    </row>
  </sheetData>
  <mergeCells count="5">
    <mergeCell ref="A1:J1"/>
    <mergeCell ref="C2:F2"/>
    <mergeCell ref="G2:J2"/>
    <mergeCell ref="A2:A3"/>
    <mergeCell ref="B2:B3"/>
  </mergeCells>
  <phoneticPr fontId="20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O7" sqref="O7"/>
    </sheetView>
  </sheetViews>
  <sheetFormatPr defaultColWidth="9" defaultRowHeight="13.5" x14ac:dyDescent="0.15"/>
  <cols>
    <col min="1" max="1" width="15.625" style="81" customWidth="1"/>
    <col min="2" max="2" width="10.625" style="81" customWidth="1"/>
    <col min="3" max="3" width="12.625" style="81" customWidth="1"/>
    <col min="4" max="13" width="10.625" style="81" customWidth="1"/>
    <col min="14" max="17" width="30.625" style="81" customWidth="1"/>
    <col min="18" max="18" width="85" style="81" customWidth="1"/>
    <col min="19" max="16384" width="9" style="81"/>
  </cols>
  <sheetData>
    <row r="1" spans="1:18" s="2" customFormat="1" ht="20.100000000000001" customHeight="1" x14ac:dyDescent="0.25">
      <c r="A1" s="311" t="s">
        <v>2104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</row>
    <row r="2" spans="1:18" s="171" customFormat="1" ht="20.100000000000001" customHeight="1" x14ac:dyDescent="0.15">
      <c r="A2" s="308" t="s">
        <v>919</v>
      </c>
      <c r="B2" s="310" t="s">
        <v>911</v>
      </c>
      <c r="C2" s="310"/>
      <c r="D2" s="310"/>
      <c r="E2" s="310"/>
      <c r="F2" s="310" t="s">
        <v>912</v>
      </c>
      <c r="G2" s="310"/>
      <c r="H2" s="310"/>
      <c r="I2" s="310"/>
      <c r="J2" s="310" t="s">
        <v>913</v>
      </c>
      <c r="K2" s="310"/>
      <c r="L2" s="310"/>
      <c r="M2" s="310"/>
      <c r="N2" s="308" t="s">
        <v>920</v>
      </c>
      <c r="O2" s="306" t="s">
        <v>918</v>
      </c>
      <c r="P2" s="306" t="s">
        <v>922</v>
      </c>
      <c r="Q2" s="306" t="s">
        <v>917</v>
      </c>
      <c r="R2" s="308" t="s">
        <v>916</v>
      </c>
    </row>
    <row r="3" spans="1:18" s="173" customFormat="1" ht="39.75" customHeight="1" x14ac:dyDescent="0.2">
      <c r="A3" s="309"/>
      <c r="B3" s="172" t="s">
        <v>885</v>
      </c>
      <c r="C3" s="172" t="s">
        <v>808</v>
      </c>
      <c r="D3" s="172" t="s">
        <v>874</v>
      </c>
      <c r="E3" s="172" t="s">
        <v>886</v>
      </c>
      <c r="F3" s="172" t="s">
        <v>915</v>
      </c>
      <c r="G3" s="172" t="s">
        <v>888</v>
      </c>
      <c r="H3" s="172" t="s">
        <v>889</v>
      </c>
      <c r="I3" s="172" t="s">
        <v>890</v>
      </c>
      <c r="J3" s="172" t="s">
        <v>887</v>
      </c>
      <c r="K3" s="172" t="s">
        <v>888</v>
      </c>
      <c r="L3" s="172" t="s">
        <v>889</v>
      </c>
      <c r="M3" s="172" t="s">
        <v>890</v>
      </c>
      <c r="N3" s="309"/>
      <c r="O3" s="307"/>
      <c r="P3" s="307"/>
      <c r="Q3" s="307"/>
      <c r="R3" s="309"/>
    </row>
    <row r="4" spans="1:18" s="40" customFormat="1" ht="20.100000000000001" customHeight="1" x14ac:dyDescent="0.15">
      <c r="A4" s="123" t="s">
        <v>875</v>
      </c>
      <c r="B4" s="69">
        <v>1</v>
      </c>
      <c r="C4" s="69">
        <v>1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157" t="s">
        <v>989</v>
      </c>
      <c r="O4" s="157" t="s">
        <v>990</v>
      </c>
      <c r="P4" s="157" t="s">
        <v>991</v>
      </c>
      <c r="Q4" s="157" t="s">
        <v>992</v>
      </c>
      <c r="R4" s="157" t="s">
        <v>1785</v>
      </c>
    </row>
    <row r="5" spans="1:18" s="82" customFormat="1" ht="20.100000000000001" customHeight="1" x14ac:dyDescent="0.15">
      <c r="A5" s="121" t="s">
        <v>876</v>
      </c>
      <c r="B5" s="67">
        <v>1</v>
      </c>
      <c r="C5" s="67">
        <v>9</v>
      </c>
      <c r="D5" s="67"/>
      <c r="E5" s="67">
        <v>1</v>
      </c>
      <c r="F5" s="124"/>
      <c r="G5" s="67">
        <v>1</v>
      </c>
      <c r="H5" s="67"/>
      <c r="I5" s="67"/>
      <c r="J5" s="67"/>
      <c r="K5" s="67"/>
      <c r="L5" s="67"/>
      <c r="M5" s="67"/>
      <c r="N5" s="156"/>
      <c r="O5" s="156"/>
      <c r="P5" s="156"/>
      <c r="Q5" s="156"/>
      <c r="R5" s="163"/>
    </row>
    <row r="6" spans="1:18" s="82" customFormat="1" ht="20.100000000000001" customHeight="1" x14ac:dyDescent="0.15">
      <c r="A6" s="121" t="s">
        <v>877</v>
      </c>
      <c r="B6" s="67">
        <v>5</v>
      </c>
      <c r="C6" s="67">
        <v>3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156" t="s">
        <v>993</v>
      </c>
      <c r="O6" s="156" t="s">
        <v>994</v>
      </c>
      <c r="P6" s="156" t="s">
        <v>995</v>
      </c>
      <c r="Q6" s="156" t="s">
        <v>996</v>
      </c>
      <c r="R6" s="156" t="s">
        <v>1786</v>
      </c>
    </row>
    <row r="7" spans="1:18" s="82" customFormat="1" ht="20.100000000000001" customHeight="1" x14ac:dyDescent="0.15">
      <c r="A7" s="121" t="s">
        <v>878</v>
      </c>
      <c r="B7" s="67">
        <v>5</v>
      </c>
      <c r="C7" s="67">
        <v>1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156" t="s">
        <v>993</v>
      </c>
      <c r="O7" s="156" t="s">
        <v>997</v>
      </c>
      <c r="P7" s="156" t="s">
        <v>995</v>
      </c>
      <c r="Q7" s="156" t="s">
        <v>996</v>
      </c>
      <c r="R7" s="156" t="s">
        <v>1787</v>
      </c>
    </row>
    <row r="8" spans="1:18" s="82" customFormat="1" ht="20.100000000000001" customHeight="1" x14ac:dyDescent="0.15">
      <c r="A8" s="121" t="s">
        <v>879</v>
      </c>
      <c r="B8" s="67">
        <v>15</v>
      </c>
      <c r="C8" s="67">
        <v>10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156"/>
      <c r="O8" s="156"/>
      <c r="P8" s="156"/>
      <c r="Q8" s="156"/>
      <c r="R8" s="156" t="s">
        <v>1788</v>
      </c>
    </row>
    <row r="9" spans="1:18" s="82" customFormat="1" ht="20.100000000000001" customHeight="1" x14ac:dyDescent="0.15">
      <c r="A9" s="121" t="s">
        <v>880</v>
      </c>
      <c r="B9" s="67">
        <v>10</v>
      </c>
      <c r="C9" s="67">
        <v>4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156" t="s">
        <v>998</v>
      </c>
      <c r="O9" s="156" t="s">
        <v>999</v>
      </c>
      <c r="P9" s="156" t="s">
        <v>1000</v>
      </c>
      <c r="Q9" s="156" t="s">
        <v>1001</v>
      </c>
      <c r="R9" s="156" t="s">
        <v>1789</v>
      </c>
    </row>
    <row r="10" spans="1:18" s="82" customFormat="1" ht="20.100000000000001" customHeight="1" x14ac:dyDescent="0.15">
      <c r="A10" s="121" t="s">
        <v>881</v>
      </c>
      <c r="B10" s="67">
        <v>4</v>
      </c>
      <c r="C10" s="67">
        <v>6</v>
      </c>
      <c r="D10" s="67"/>
      <c r="E10" s="67">
        <v>1</v>
      </c>
      <c r="F10" s="67"/>
      <c r="G10" s="67"/>
      <c r="H10" s="67"/>
      <c r="I10" s="67"/>
      <c r="J10" s="67"/>
      <c r="K10" s="67"/>
      <c r="L10" s="67"/>
      <c r="M10" s="67"/>
      <c r="N10" s="156" t="s">
        <v>1002</v>
      </c>
      <c r="O10" s="156" t="s">
        <v>1003</v>
      </c>
      <c r="P10" s="156" t="s">
        <v>1004</v>
      </c>
      <c r="Q10" s="156" t="s">
        <v>1005</v>
      </c>
      <c r="R10" s="156" t="s">
        <v>1790</v>
      </c>
    </row>
    <row r="11" spans="1:18" s="82" customFormat="1" ht="20.100000000000001" customHeight="1" x14ac:dyDescent="0.15">
      <c r="A11" s="121" t="s">
        <v>882</v>
      </c>
      <c r="B11" s="67"/>
      <c r="C11" s="67">
        <v>2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156" t="s">
        <v>1006</v>
      </c>
      <c r="O11" s="156" t="s">
        <v>1007</v>
      </c>
      <c r="P11" s="156" t="s">
        <v>1008</v>
      </c>
      <c r="Q11" s="156" t="s">
        <v>1009</v>
      </c>
      <c r="R11" s="163"/>
    </row>
    <row r="12" spans="1:18" s="82" customFormat="1" ht="20.100000000000001" customHeight="1" x14ac:dyDescent="0.15">
      <c r="A12" s="121" t="s">
        <v>883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>
        <v>1</v>
      </c>
      <c r="N12" s="156"/>
      <c r="O12" s="156"/>
      <c r="P12" s="156" t="s">
        <v>1010</v>
      </c>
      <c r="Q12" s="156" t="s">
        <v>1011</v>
      </c>
      <c r="R12" s="156" t="s">
        <v>1791</v>
      </c>
    </row>
    <row r="13" spans="1:18" s="82" customFormat="1" ht="20.100000000000001" customHeight="1" x14ac:dyDescent="0.15">
      <c r="A13" s="122" t="s">
        <v>884</v>
      </c>
      <c r="B13" s="68">
        <v>3</v>
      </c>
      <c r="C13" s="68">
        <v>1</v>
      </c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149"/>
      <c r="O13" s="149"/>
      <c r="P13" s="149"/>
      <c r="Q13" s="149"/>
      <c r="R13" s="149" t="s">
        <v>1792</v>
      </c>
    </row>
    <row r="14" spans="1:18" ht="15.75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15">
      <c r="A15" s="4" t="s">
        <v>1845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</sheetData>
  <mergeCells count="10">
    <mergeCell ref="O2:O3"/>
    <mergeCell ref="Q2:Q3"/>
    <mergeCell ref="R2:R3"/>
    <mergeCell ref="A1:R1"/>
    <mergeCell ref="N2:N3"/>
    <mergeCell ref="P2:P3"/>
    <mergeCell ref="A2:A3"/>
    <mergeCell ref="B2:E2"/>
    <mergeCell ref="F2:I2"/>
    <mergeCell ref="J2:M2"/>
  </mergeCells>
  <phoneticPr fontId="2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workbookViewId="0">
      <selection sqref="A1:R1"/>
    </sheetView>
  </sheetViews>
  <sheetFormatPr defaultColWidth="8.875" defaultRowHeight="15.75" x14ac:dyDescent="0.25"/>
  <cols>
    <col min="1" max="1" width="15.625" style="126" customWidth="1"/>
    <col min="2" max="2" width="10.625" style="69" customWidth="1"/>
    <col min="3" max="3" width="12.625" style="69" customWidth="1"/>
    <col min="4" max="13" width="10.625" style="69" customWidth="1"/>
    <col min="14" max="17" width="30.625" style="126" customWidth="1"/>
    <col min="18" max="18" width="123" style="126" customWidth="1"/>
    <col min="19" max="16384" width="8.875" style="126"/>
  </cols>
  <sheetData>
    <row r="1" spans="1:18" s="125" customFormat="1" ht="20.100000000000001" customHeight="1" x14ac:dyDescent="0.25">
      <c r="A1" s="316" t="s">
        <v>2061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</row>
    <row r="2" spans="1:18" s="125" customFormat="1" ht="20.100000000000001" customHeight="1" x14ac:dyDescent="0.25">
      <c r="A2" s="314" t="s">
        <v>924</v>
      </c>
      <c r="B2" s="317" t="s">
        <v>911</v>
      </c>
      <c r="C2" s="317"/>
      <c r="D2" s="317"/>
      <c r="E2" s="317"/>
      <c r="F2" s="317" t="s">
        <v>912</v>
      </c>
      <c r="G2" s="317"/>
      <c r="H2" s="317"/>
      <c r="I2" s="317"/>
      <c r="J2" s="317" t="s">
        <v>913</v>
      </c>
      <c r="K2" s="317"/>
      <c r="L2" s="317"/>
      <c r="M2" s="317"/>
      <c r="N2" s="314" t="s">
        <v>920</v>
      </c>
      <c r="O2" s="312" t="s">
        <v>918</v>
      </c>
      <c r="P2" s="312" t="s">
        <v>922</v>
      </c>
      <c r="Q2" s="312" t="s">
        <v>917</v>
      </c>
      <c r="R2" s="314" t="s">
        <v>916</v>
      </c>
    </row>
    <row r="3" spans="1:18" s="125" customFormat="1" ht="39.75" customHeight="1" x14ac:dyDescent="0.25">
      <c r="A3" s="315"/>
      <c r="B3" s="170" t="s">
        <v>885</v>
      </c>
      <c r="C3" s="170" t="s">
        <v>808</v>
      </c>
      <c r="D3" s="170" t="s">
        <v>874</v>
      </c>
      <c r="E3" s="170" t="s">
        <v>886</v>
      </c>
      <c r="F3" s="170" t="s">
        <v>915</v>
      </c>
      <c r="G3" s="170" t="s">
        <v>888</v>
      </c>
      <c r="H3" s="170" t="s">
        <v>889</v>
      </c>
      <c r="I3" s="170" t="s">
        <v>890</v>
      </c>
      <c r="J3" s="170" t="s">
        <v>887</v>
      </c>
      <c r="K3" s="170" t="s">
        <v>888</v>
      </c>
      <c r="L3" s="170" t="s">
        <v>889</v>
      </c>
      <c r="M3" s="170" t="s">
        <v>890</v>
      </c>
      <c r="N3" s="315"/>
      <c r="O3" s="313"/>
      <c r="P3" s="313"/>
      <c r="Q3" s="313"/>
      <c r="R3" s="315"/>
    </row>
    <row r="4" spans="1:18" x14ac:dyDescent="0.25">
      <c r="A4" s="5" t="s">
        <v>809</v>
      </c>
      <c r="B4" s="69">
        <v>31</v>
      </c>
      <c r="C4" s="69">
        <v>18</v>
      </c>
      <c r="H4" s="69">
        <v>1</v>
      </c>
      <c r="I4" s="69">
        <v>1</v>
      </c>
      <c r="N4" s="6" t="s">
        <v>1012</v>
      </c>
      <c r="O4" s="6" t="s">
        <v>927</v>
      </c>
      <c r="P4" s="6" t="s">
        <v>1013</v>
      </c>
      <c r="Q4" s="6" t="s">
        <v>1014</v>
      </c>
      <c r="R4" s="6" t="s">
        <v>1793</v>
      </c>
    </row>
    <row r="5" spans="1:18" x14ac:dyDescent="0.25">
      <c r="A5" s="5" t="s">
        <v>810</v>
      </c>
      <c r="B5" s="69">
        <v>9</v>
      </c>
      <c r="C5" s="69">
        <v>15</v>
      </c>
      <c r="E5" s="69">
        <v>1</v>
      </c>
      <c r="N5" s="6" t="s">
        <v>1015</v>
      </c>
      <c r="O5" s="6" t="s">
        <v>1016</v>
      </c>
      <c r="P5" s="6"/>
      <c r="Q5" s="6"/>
      <c r="R5" s="164"/>
    </row>
    <row r="6" spans="1:18" x14ac:dyDescent="0.25">
      <c r="A6" s="5" t="s">
        <v>811</v>
      </c>
      <c r="B6" s="69">
        <v>15</v>
      </c>
      <c r="C6" s="69">
        <v>14</v>
      </c>
      <c r="I6" s="69">
        <v>3</v>
      </c>
      <c r="N6" s="6" t="s">
        <v>1017</v>
      </c>
      <c r="O6" s="6" t="s">
        <v>2026</v>
      </c>
      <c r="P6" s="6" t="s">
        <v>1018</v>
      </c>
      <c r="Q6" s="6" t="s">
        <v>1019</v>
      </c>
      <c r="R6" s="6" t="s">
        <v>1794</v>
      </c>
    </row>
    <row r="7" spans="1:18" x14ac:dyDescent="0.25">
      <c r="A7" s="5" t="s">
        <v>812</v>
      </c>
      <c r="B7" s="69">
        <v>13</v>
      </c>
      <c r="F7" s="69">
        <v>1</v>
      </c>
      <c r="N7" s="6" t="s">
        <v>1020</v>
      </c>
      <c r="O7" s="6" t="s">
        <v>1021</v>
      </c>
      <c r="P7" s="6" t="s">
        <v>1022</v>
      </c>
      <c r="Q7" s="6" t="s">
        <v>1023</v>
      </c>
      <c r="R7" s="6" t="s">
        <v>1795</v>
      </c>
    </row>
    <row r="8" spans="1:18" x14ac:dyDescent="0.25">
      <c r="A8" s="5" t="s">
        <v>813</v>
      </c>
      <c r="B8" s="69">
        <v>2</v>
      </c>
      <c r="C8" s="69">
        <v>1</v>
      </c>
      <c r="N8" s="6" t="s">
        <v>1024</v>
      </c>
      <c r="O8" s="6" t="s">
        <v>1025</v>
      </c>
      <c r="P8" s="6" t="s">
        <v>1026</v>
      </c>
      <c r="Q8" s="6" t="s">
        <v>1027</v>
      </c>
      <c r="R8" s="6" t="s">
        <v>1796</v>
      </c>
    </row>
    <row r="9" spans="1:18" x14ac:dyDescent="0.25">
      <c r="A9" s="5" t="s">
        <v>814</v>
      </c>
      <c r="B9" s="69">
        <v>8</v>
      </c>
      <c r="G9" s="69">
        <v>2</v>
      </c>
      <c r="N9" s="6"/>
      <c r="O9" s="6"/>
      <c r="P9" s="6" t="s">
        <v>1028</v>
      </c>
      <c r="Q9" s="6" t="s">
        <v>1029</v>
      </c>
      <c r="R9" s="6" t="s">
        <v>1797</v>
      </c>
    </row>
    <row r="10" spans="1:18" s="187" customFormat="1" x14ac:dyDescent="0.25">
      <c r="A10" s="123" t="s">
        <v>925</v>
      </c>
      <c r="B10" s="185">
        <v>13</v>
      </c>
      <c r="C10" s="185">
        <v>7</v>
      </c>
      <c r="D10" s="185"/>
      <c r="E10" s="185"/>
      <c r="F10" s="185"/>
      <c r="G10" s="185"/>
      <c r="H10" s="185"/>
      <c r="I10" s="185"/>
      <c r="J10" s="185"/>
      <c r="K10" s="185"/>
      <c r="L10" s="185"/>
      <c r="M10" s="185">
        <v>1</v>
      </c>
      <c r="N10" s="186" t="s">
        <v>2034</v>
      </c>
      <c r="O10" s="186" t="s">
        <v>2032</v>
      </c>
      <c r="P10" s="186" t="s">
        <v>2031</v>
      </c>
      <c r="Q10" s="186" t="s">
        <v>2033</v>
      </c>
      <c r="R10" s="186" t="s">
        <v>1844</v>
      </c>
    </row>
    <row r="11" spans="1:18" x14ac:dyDescent="0.25">
      <c r="A11" s="5" t="s">
        <v>815</v>
      </c>
      <c r="B11" s="69">
        <v>6</v>
      </c>
      <c r="C11" s="69">
        <v>2</v>
      </c>
      <c r="N11" s="6" t="s">
        <v>1032</v>
      </c>
      <c r="O11" s="6" t="s">
        <v>1033</v>
      </c>
      <c r="P11" s="6" t="s">
        <v>1030</v>
      </c>
      <c r="Q11" s="6" t="s">
        <v>1031</v>
      </c>
      <c r="R11" s="6" t="s">
        <v>1798</v>
      </c>
    </row>
    <row r="12" spans="1:18" x14ac:dyDescent="0.25">
      <c r="A12" s="5" t="s">
        <v>816</v>
      </c>
      <c r="M12" s="69">
        <v>1</v>
      </c>
      <c r="N12" s="6" t="s">
        <v>1034</v>
      </c>
      <c r="O12" s="6" t="s">
        <v>1035</v>
      </c>
      <c r="P12" s="6" t="s">
        <v>1036</v>
      </c>
      <c r="Q12" s="6" t="s">
        <v>1037</v>
      </c>
      <c r="R12" s="164"/>
    </row>
    <row r="13" spans="1:18" x14ac:dyDescent="0.25">
      <c r="A13" s="5" t="s">
        <v>817</v>
      </c>
      <c r="B13" s="69">
        <v>2</v>
      </c>
      <c r="C13" s="69">
        <v>1</v>
      </c>
      <c r="H13" s="69">
        <v>1</v>
      </c>
      <c r="N13" s="6" t="s">
        <v>1038</v>
      </c>
      <c r="O13" s="6" t="s">
        <v>1039</v>
      </c>
      <c r="P13" s="6" t="s">
        <v>1040</v>
      </c>
      <c r="Q13" s="6" t="s">
        <v>1041</v>
      </c>
      <c r="R13" s="6" t="s">
        <v>1799</v>
      </c>
    </row>
    <row r="14" spans="1:18" x14ac:dyDescent="0.25">
      <c r="A14" s="5" t="s">
        <v>818</v>
      </c>
      <c r="E14" s="69">
        <v>1</v>
      </c>
      <c r="N14" s="6"/>
      <c r="O14" s="6"/>
      <c r="P14" s="6"/>
      <c r="Q14" s="6"/>
      <c r="R14" s="164"/>
    </row>
    <row r="15" spans="1:18" x14ac:dyDescent="0.25">
      <c r="A15" s="5" t="s">
        <v>819</v>
      </c>
      <c r="C15" s="69">
        <v>1</v>
      </c>
      <c r="N15" s="6" t="s">
        <v>1042</v>
      </c>
      <c r="O15" s="6" t="s">
        <v>1043</v>
      </c>
      <c r="P15" s="6" t="s">
        <v>1044</v>
      </c>
      <c r="Q15" s="6" t="s">
        <v>1045</v>
      </c>
      <c r="R15" s="6" t="s">
        <v>1800</v>
      </c>
    </row>
    <row r="16" spans="1:18" x14ac:dyDescent="0.25">
      <c r="A16" s="5" t="s">
        <v>820</v>
      </c>
      <c r="B16" s="69">
        <v>6</v>
      </c>
      <c r="C16" s="69">
        <v>3</v>
      </c>
      <c r="N16" s="6" t="s">
        <v>1046</v>
      </c>
      <c r="O16" s="6" t="s">
        <v>927</v>
      </c>
      <c r="P16" s="6" t="s">
        <v>1047</v>
      </c>
      <c r="Q16" s="6" t="s">
        <v>1048</v>
      </c>
      <c r="R16" s="6" t="s">
        <v>1801</v>
      </c>
    </row>
    <row r="17" spans="1:18" x14ac:dyDescent="0.25">
      <c r="A17" s="5" t="s">
        <v>821</v>
      </c>
      <c r="B17" s="69">
        <v>2</v>
      </c>
      <c r="C17" s="69">
        <v>4</v>
      </c>
      <c r="N17" s="6" t="s">
        <v>1049</v>
      </c>
      <c r="O17" s="6" t="s">
        <v>2025</v>
      </c>
      <c r="P17" s="6" t="s">
        <v>1050</v>
      </c>
      <c r="Q17" s="6" t="s">
        <v>1051</v>
      </c>
      <c r="R17" s="6" t="s">
        <v>1802</v>
      </c>
    </row>
    <row r="18" spans="1:18" x14ac:dyDescent="0.25">
      <c r="A18" s="5" t="s">
        <v>822</v>
      </c>
      <c r="B18" s="69">
        <v>2</v>
      </c>
      <c r="M18" s="69">
        <v>1</v>
      </c>
      <c r="N18" s="6" t="s">
        <v>1052</v>
      </c>
      <c r="O18" s="6" t="s">
        <v>1053</v>
      </c>
      <c r="P18" s="6" t="s">
        <v>1054</v>
      </c>
      <c r="Q18" s="6" t="s">
        <v>1055</v>
      </c>
      <c r="R18" s="6" t="s">
        <v>1803</v>
      </c>
    </row>
    <row r="19" spans="1:18" x14ac:dyDescent="0.25">
      <c r="A19" s="5" t="s">
        <v>823</v>
      </c>
      <c r="B19" s="69">
        <v>2</v>
      </c>
      <c r="N19" s="6" t="s">
        <v>1056</v>
      </c>
      <c r="O19" s="6" t="s">
        <v>1057</v>
      </c>
      <c r="P19" s="6" t="s">
        <v>1058</v>
      </c>
      <c r="Q19" s="6" t="s">
        <v>1059</v>
      </c>
      <c r="R19" s="6" t="s">
        <v>1804</v>
      </c>
    </row>
    <row r="20" spans="1:18" x14ac:dyDescent="0.25">
      <c r="A20" s="5" t="s">
        <v>824</v>
      </c>
      <c r="B20" s="69">
        <v>1</v>
      </c>
      <c r="C20" s="69">
        <v>1</v>
      </c>
      <c r="N20" s="6" t="s">
        <v>1060</v>
      </c>
      <c r="O20" s="6" t="s">
        <v>1061</v>
      </c>
      <c r="P20" s="6"/>
      <c r="Q20" s="6"/>
      <c r="R20" s="6" t="s">
        <v>1805</v>
      </c>
    </row>
    <row r="21" spans="1:18" x14ac:dyDescent="0.25">
      <c r="A21" s="5" t="s">
        <v>825</v>
      </c>
      <c r="B21" s="69">
        <v>1</v>
      </c>
      <c r="C21" s="69">
        <v>5</v>
      </c>
      <c r="D21" s="69">
        <v>1</v>
      </c>
      <c r="N21" s="6"/>
      <c r="O21" s="6"/>
      <c r="P21" s="6"/>
      <c r="Q21" s="6"/>
      <c r="R21" s="6" t="s">
        <v>1806</v>
      </c>
    </row>
    <row r="22" spans="1:18" x14ac:dyDescent="0.25">
      <c r="A22" s="5" t="s">
        <v>826</v>
      </c>
      <c r="B22" s="69">
        <v>3</v>
      </c>
      <c r="C22" s="69">
        <v>1</v>
      </c>
      <c r="N22" s="6" t="s">
        <v>1062</v>
      </c>
      <c r="O22" s="6" t="s">
        <v>1035</v>
      </c>
      <c r="P22" s="6" t="s">
        <v>1063</v>
      </c>
      <c r="Q22" s="6" t="s">
        <v>1064</v>
      </c>
      <c r="R22" s="6" t="s">
        <v>1807</v>
      </c>
    </row>
    <row r="23" spans="1:18" x14ac:dyDescent="0.25">
      <c r="A23" s="5" t="s">
        <v>827</v>
      </c>
      <c r="B23" s="69">
        <v>5</v>
      </c>
      <c r="C23" s="69">
        <v>5</v>
      </c>
      <c r="E23" s="69">
        <v>1</v>
      </c>
      <c r="N23" s="6" t="s">
        <v>1065</v>
      </c>
      <c r="O23" s="6" t="s">
        <v>1066</v>
      </c>
      <c r="P23" s="6" t="s">
        <v>1067</v>
      </c>
      <c r="Q23" s="6" t="s">
        <v>1068</v>
      </c>
      <c r="R23" s="6" t="s">
        <v>1808</v>
      </c>
    </row>
    <row r="24" spans="1:18" x14ac:dyDescent="0.25">
      <c r="A24" s="5" t="s">
        <v>828</v>
      </c>
      <c r="B24" s="69">
        <v>7</v>
      </c>
      <c r="C24" s="69">
        <v>3</v>
      </c>
      <c r="N24" s="6" t="s">
        <v>1069</v>
      </c>
      <c r="O24" s="6" t="s">
        <v>927</v>
      </c>
      <c r="P24" s="6" t="s">
        <v>1070</v>
      </c>
      <c r="Q24" s="6" t="s">
        <v>1071</v>
      </c>
      <c r="R24" s="6" t="s">
        <v>1809</v>
      </c>
    </row>
    <row r="25" spans="1:18" x14ac:dyDescent="0.25">
      <c r="A25" s="5" t="s">
        <v>829</v>
      </c>
      <c r="B25" s="69">
        <v>18</v>
      </c>
      <c r="C25" s="69">
        <v>6</v>
      </c>
      <c r="N25" s="6" t="s">
        <v>1072</v>
      </c>
      <c r="O25" s="6" t="s">
        <v>1073</v>
      </c>
      <c r="P25" s="6" t="s">
        <v>1074</v>
      </c>
      <c r="Q25" s="6" t="s">
        <v>1075</v>
      </c>
      <c r="R25" s="6" t="s">
        <v>1810</v>
      </c>
    </row>
    <row r="26" spans="1:18" s="252" customFormat="1" x14ac:dyDescent="0.25">
      <c r="A26" s="249" t="s">
        <v>2029</v>
      </c>
      <c r="B26" s="250">
        <v>1</v>
      </c>
      <c r="C26" s="250">
        <v>4</v>
      </c>
      <c r="D26" s="250"/>
      <c r="E26" s="250">
        <v>1</v>
      </c>
      <c r="F26" s="250"/>
      <c r="G26" s="250"/>
      <c r="H26" s="250"/>
      <c r="I26" s="250"/>
      <c r="J26" s="250"/>
      <c r="K26" s="250"/>
      <c r="L26" s="250"/>
      <c r="M26" s="250"/>
      <c r="N26" s="251" t="s">
        <v>1076</v>
      </c>
      <c r="O26" s="251" t="s">
        <v>2027</v>
      </c>
      <c r="P26" s="251" t="s">
        <v>2030</v>
      </c>
      <c r="Q26" s="251" t="s">
        <v>2028</v>
      </c>
      <c r="R26" s="251" t="s">
        <v>2055</v>
      </c>
    </row>
    <row r="27" spans="1:18" x14ac:dyDescent="0.25">
      <c r="A27" s="5" t="s">
        <v>830</v>
      </c>
      <c r="B27" s="69">
        <v>2</v>
      </c>
      <c r="C27" s="69">
        <v>1</v>
      </c>
      <c r="G27" s="69">
        <v>4</v>
      </c>
      <c r="H27" s="69">
        <v>1</v>
      </c>
      <c r="I27" s="69">
        <v>4</v>
      </c>
      <c r="N27" s="6" t="s">
        <v>1077</v>
      </c>
      <c r="O27" s="6" t="s">
        <v>1078</v>
      </c>
      <c r="P27" s="6" t="s">
        <v>1079</v>
      </c>
      <c r="Q27" s="6" t="s">
        <v>1080</v>
      </c>
      <c r="R27" s="6" t="s">
        <v>1811</v>
      </c>
    </row>
    <row r="28" spans="1:18" x14ac:dyDescent="0.25">
      <c r="A28" s="5" t="s">
        <v>831</v>
      </c>
      <c r="B28" s="69">
        <v>1</v>
      </c>
      <c r="N28" s="6" t="s">
        <v>1081</v>
      </c>
      <c r="O28" s="6" t="s">
        <v>1082</v>
      </c>
      <c r="P28" s="6" t="s">
        <v>1083</v>
      </c>
      <c r="Q28" s="6" t="s">
        <v>1084</v>
      </c>
      <c r="R28" s="6" t="s">
        <v>1812</v>
      </c>
    </row>
    <row r="29" spans="1:18" x14ac:dyDescent="0.25">
      <c r="A29" s="5" t="s">
        <v>832</v>
      </c>
      <c r="B29" s="69">
        <v>3</v>
      </c>
      <c r="C29" s="69">
        <v>1</v>
      </c>
      <c r="N29" s="6" t="s">
        <v>1085</v>
      </c>
      <c r="O29" s="6" t="s">
        <v>1086</v>
      </c>
      <c r="P29" s="6"/>
      <c r="Q29" s="6"/>
      <c r="R29" s="6" t="s">
        <v>1813</v>
      </c>
    </row>
    <row r="30" spans="1:18" x14ac:dyDescent="0.25">
      <c r="A30" s="5" t="s">
        <v>833</v>
      </c>
      <c r="B30" s="69">
        <v>2</v>
      </c>
      <c r="N30" s="6" t="s">
        <v>1087</v>
      </c>
      <c r="O30" s="6" t="s">
        <v>1035</v>
      </c>
      <c r="P30" s="6" t="s">
        <v>1088</v>
      </c>
      <c r="Q30" s="6" t="s">
        <v>1089</v>
      </c>
      <c r="R30" s="6" t="s">
        <v>1814</v>
      </c>
    </row>
    <row r="31" spans="1:18" x14ac:dyDescent="0.25">
      <c r="A31" s="5" t="s">
        <v>834</v>
      </c>
      <c r="C31" s="69">
        <v>1</v>
      </c>
      <c r="N31" s="6"/>
      <c r="O31" s="6"/>
      <c r="P31" s="6"/>
      <c r="Q31" s="6"/>
      <c r="R31" s="164"/>
    </row>
    <row r="32" spans="1:18" x14ac:dyDescent="0.25">
      <c r="A32" s="5" t="s">
        <v>835</v>
      </c>
      <c r="B32" s="69">
        <v>2</v>
      </c>
      <c r="C32" s="69">
        <v>1</v>
      </c>
      <c r="N32" s="6" t="s">
        <v>1090</v>
      </c>
      <c r="O32" s="6" t="s">
        <v>927</v>
      </c>
      <c r="P32" s="6"/>
      <c r="Q32" s="6"/>
      <c r="R32" s="6" t="s">
        <v>1815</v>
      </c>
    </row>
    <row r="33" spans="1:18" x14ac:dyDescent="0.25">
      <c r="A33" s="5" t="s">
        <v>836</v>
      </c>
      <c r="B33" s="69">
        <v>2</v>
      </c>
      <c r="C33" s="69">
        <v>6</v>
      </c>
      <c r="H33" s="69">
        <v>3</v>
      </c>
      <c r="N33" s="6"/>
      <c r="O33" s="6"/>
      <c r="P33" s="6"/>
      <c r="Q33" s="6"/>
      <c r="R33" s="6" t="s">
        <v>1816</v>
      </c>
    </row>
    <row r="34" spans="1:18" x14ac:dyDescent="0.25">
      <c r="A34" s="5" t="s">
        <v>837</v>
      </c>
      <c r="G34" s="69">
        <v>1</v>
      </c>
      <c r="N34" s="6" t="s">
        <v>1091</v>
      </c>
      <c r="O34" s="6" t="s">
        <v>1092</v>
      </c>
      <c r="P34" s="6" t="s">
        <v>1093</v>
      </c>
      <c r="Q34" s="6" t="s">
        <v>1094</v>
      </c>
      <c r="R34" s="6" t="s">
        <v>1817</v>
      </c>
    </row>
    <row r="35" spans="1:18" x14ac:dyDescent="0.25">
      <c r="A35" s="5" t="s">
        <v>838</v>
      </c>
      <c r="B35" s="69">
        <v>3</v>
      </c>
      <c r="N35" s="6"/>
      <c r="O35" s="6"/>
      <c r="P35" s="6"/>
      <c r="Q35" s="6"/>
      <c r="R35" s="6" t="s">
        <v>1818</v>
      </c>
    </row>
    <row r="36" spans="1:18" x14ac:dyDescent="0.25">
      <c r="A36" s="5" t="s">
        <v>839</v>
      </c>
      <c r="B36" s="69">
        <v>4</v>
      </c>
      <c r="C36" s="69">
        <v>15</v>
      </c>
      <c r="D36" s="69">
        <v>1</v>
      </c>
      <c r="E36" s="69">
        <v>1</v>
      </c>
      <c r="N36" s="6"/>
      <c r="O36" s="6"/>
      <c r="P36" s="6"/>
      <c r="Q36" s="6"/>
      <c r="R36" s="164"/>
    </row>
    <row r="37" spans="1:18" x14ac:dyDescent="0.25">
      <c r="A37" s="5" t="s">
        <v>840</v>
      </c>
      <c r="B37" s="69">
        <v>5</v>
      </c>
      <c r="C37" s="69">
        <v>23</v>
      </c>
      <c r="D37" s="69">
        <v>1</v>
      </c>
      <c r="F37" s="69">
        <v>1</v>
      </c>
      <c r="H37" s="69">
        <v>1</v>
      </c>
      <c r="I37" s="69">
        <v>1</v>
      </c>
      <c r="N37" s="6" t="s">
        <v>1095</v>
      </c>
      <c r="O37" s="6" t="s">
        <v>1096</v>
      </c>
      <c r="P37" s="6"/>
      <c r="Q37" s="6"/>
      <c r="R37" s="164"/>
    </row>
    <row r="38" spans="1:18" x14ac:dyDescent="0.25">
      <c r="A38" s="5" t="s">
        <v>841</v>
      </c>
      <c r="C38" s="69">
        <v>1</v>
      </c>
      <c r="N38" s="6"/>
      <c r="O38" s="6"/>
      <c r="P38" s="6"/>
      <c r="Q38" s="6"/>
      <c r="R38" s="164"/>
    </row>
    <row r="39" spans="1:18" x14ac:dyDescent="0.25">
      <c r="A39" s="5" t="s">
        <v>842</v>
      </c>
      <c r="B39" s="69">
        <v>1</v>
      </c>
      <c r="C39" s="69">
        <v>2</v>
      </c>
      <c r="N39" s="6" t="s">
        <v>1097</v>
      </c>
      <c r="O39" s="6" t="s">
        <v>1098</v>
      </c>
      <c r="P39" s="6" t="s">
        <v>1099</v>
      </c>
      <c r="Q39" s="6" t="s">
        <v>1100</v>
      </c>
      <c r="R39" s="6" t="s">
        <v>1819</v>
      </c>
    </row>
    <row r="40" spans="1:18" x14ac:dyDescent="0.25">
      <c r="A40" s="5" t="s">
        <v>843</v>
      </c>
      <c r="C40" s="69">
        <v>2</v>
      </c>
      <c r="F40" s="69">
        <v>2</v>
      </c>
      <c r="G40" s="69">
        <v>3</v>
      </c>
      <c r="I40" s="69">
        <v>1</v>
      </c>
      <c r="N40" s="6" t="s">
        <v>1006</v>
      </c>
      <c r="O40" s="6" t="s">
        <v>1101</v>
      </c>
      <c r="P40" s="6" t="s">
        <v>1102</v>
      </c>
      <c r="Q40" s="6" t="s">
        <v>1103</v>
      </c>
      <c r="R40" s="6" t="s">
        <v>1820</v>
      </c>
    </row>
    <row r="41" spans="1:18" x14ac:dyDescent="0.25">
      <c r="A41" s="5" t="s">
        <v>844</v>
      </c>
      <c r="B41" s="69">
        <v>6</v>
      </c>
      <c r="C41" s="69">
        <v>6</v>
      </c>
      <c r="F41" s="69">
        <v>4</v>
      </c>
      <c r="J41" s="69">
        <v>1</v>
      </c>
      <c r="N41" s="6"/>
      <c r="O41" s="6"/>
      <c r="P41" s="6"/>
      <c r="Q41" s="6"/>
      <c r="R41" s="164"/>
    </row>
    <row r="42" spans="1:18" x14ac:dyDescent="0.25">
      <c r="A42" s="5" t="s">
        <v>845</v>
      </c>
      <c r="B42" s="69">
        <v>11</v>
      </c>
      <c r="C42" s="69">
        <v>9</v>
      </c>
      <c r="F42" s="69">
        <v>1</v>
      </c>
      <c r="J42" s="69">
        <v>1</v>
      </c>
      <c r="N42" s="6" t="s">
        <v>1104</v>
      </c>
      <c r="O42" s="6" t="s">
        <v>1035</v>
      </c>
      <c r="P42" s="6" t="s">
        <v>1105</v>
      </c>
      <c r="Q42" s="6" t="s">
        <v>1106</v>
      </c>
      <c r="R42" s="6" t="s">
        <v>1821</v>
      </c>
    </row>
    <row r="43" spans="1:18" ht="19.5" customHeight="1" x14ac:dyDescent="0.25">
      <c r="A43" s="5" t="s">
        <v>846</v>
      </c>
      <c r="B43" s="69">
        <v>1</v>
      </c>
      <c r="N43" s="6" t="s">
        <v>1107</v>
      </c>
      <c r="O43" s="6" t="s">
        <v>1108</v>
      </c>
      <c r="P43" s="6" t="s">
        <v>1109</v>
      </c>
      <c r="Q43" s="6" t="s">
        <v>1110</v>
      </c>
      <c r="R43" s="6" t="s">
        <v>1822</v>
      </c>
    </row>
    <row r="44" spans="1:18" x14ac:dyDescent="0.25">
      <c r="A44" s="5" t="s">
        <v>847</v>
      </c>
      <c r="B44" s="69">
        <v>1</v>
      </c>
      <c r="C44" s="69">
        <v>3</v>
      </c>
      <c r="N44" s="6" t="s">
        <v>1111</v>
      </c>
      <c r="O44" s="6" t="s">
        <v>927</v>
      </c>
      <c r="P44" s="6" t="s">
        <v>1112</v>
      </c>
      <c r="Q44" s="6" t="s">
        <v>1113</v>
      </c>
      <c r="R44" s="6" t="s">
        <v>1823</v>
      </c>
    </row>
    <row r="45" spans="1:18" x14ac:dyDescent="0.25">
      <c r="A45" s="5" t="s">
        <v>848</v>
      </c>
      <c r="C45" s="69">
        <v>5</v>
      </c>
      <c r="H45" s="69">
        <v>1</v>
      </c>
      <c r="N45" s="6" t="s">
        <v>1114</v>
      </c>
      <c r="O45" s="6" t="s">
        <v>1115</v>
      </c>
      <c r="P45" s="6" t="s">
        <v>1116</v>
      </c>
      <c r="Q45" s="6" t="s">
        <v>1117</v>
      </c>
      <c r="R45" s="6" t="s">
        <v>1824</v>
      </c>
    </row>
    <row r="46" spans="1:18" x14ac:dyDescent="0.25">
      <c r="A46" s="5" t="s">
        <v>849</v>
      </c>
      <c r="B46" s="69">
        <v>1</v>
      </c>
      <c r="C46" s="69">
        <v>1</v>
      </c>
      <c r="N46" s="6"/>
      <c r="O46" s="6"/>
      <c r="P46" s="6"/>
      <c r="Q46" s="6"/>
      <c r="R46" s="6" t="s">
        <v>1825</v>
      </c>
    </row>
    <row r="47" spans="1:18" x14ac:dyDescent="0.25">
      <c r="A47" s="5" t="s">
        <v>850</v>
      </c>
      <c r="B47" s="69">
        <v>3</v>
      </c>
      <c r="C47" s="69">
        <v>6</v>
      </c>
      <c r="N47" s="6" t="s">
        <v>1118</v>
      </c>
      <c r="O47" s="6" t="s">
        <v>1119</v>
      </c>
      <c r="P47" s="6"/>
      <c r="Q47" s="6"/>
      <c r="R47" s="6" t="s">
        <v>1826</v>
      </c>
    </row>
    <row r="48" spans="1:18" x14ac:dyDescent="0.25">
      <c r="A48" s="5" t="s">
        <v>851</v>
      </c>
      <c r="B48" s="69">
        <v>1</v>
      </c>
      <c r="N48" s="6" t="s">
        <v>1120</v>
      </c>
      <c r="O48" s="6" t="s">
        <v>1121</v>
      </c>
      <c r="P48" s="6" t="s">
        <v>1122</v>
      </c>
      <c r="Q48" s="6" t="s">
        <v>1123</v>
      </c>
      <c r="R48" s="6" t="s">
        <v>1827</v>
      </c>
    </row>
    <row r="49" spans="1:18" x14ac:dyDescent="0.25">
      <c r="A49" s="5" t="s">
        <v>852</v>
      </c>
      <c r="B49" s="69">
        <v>5</v>
      </c>
      <c r="C49" s="69">
        <v>6</v>
      </c>
      <c r="N49" s="6" t="s">
        <v>1124</v>
      </c>
      <c r="O49" s="6" t="s">
        <v>1125</v>
      </c>
      <c r="P49" s="6" t="s">
        <v>1126</v>
      </c>
      <c r="Q49" s="6" t="s">
        <v>1127</v>
      </c>
      <c r="R49" s="6" t="s">
        <v>1828</v>
      </c>
    </row>
    <row r="50" spans="1:18" x14ac:dyDescent="0.25">
      <c r="A50" s="5" t="s">
        <v>853</v>
      </c>
      <c r="C50" s="69">
        <v>2</v>
      </c>
      <c r="N50" s="6" t="s">
        <v>1128</v>
      </c>
      <c r="O50" s="6" t="s">
        <v>1129</v>
      </c>
      <c r="P50" s="6" t="s">
        <v>1130</v>
      </c>
      <c r="Q50" s="6" t="s">
        <v>1131</v>
      </c>
      <c r="R50" s="6" t="s">
        <v>1829</v>
      </c>
    </row>
    <row r="51" spans="1:18" x14ac:dyDescent="0.25">
      <c r="A51" s="5" t="s">
        <v>854</v>
      </c>
      <c r="B51" s="69">
        <v>1</v>
      </c>
      <c r="N51" s="6"/>
      <c r="O51" s="6"/>
      <c r="P51" s="6"/>
      <c r="Q51" s="6"/>
      <c r="R51" s="164"/>
    </row>
    <row r="52" spans="1:18" x14ac:dyDescent="0.25">
      <c r="A52" s="5" t="s">
        <v>855</v>
      </c>
      <c r="B52" s="69">
        <v>3</v>
      </c>
      <c r="C52" s="69">
        <v>4</v>
      </c>
      <c r="F52" s="69">
        <v>1</v>
      </c>
      <c r="G52" s="69">
        <v>2</v>
      </c>
      <c r="I52" s="69">
        <v>2</v>
      </c>
      <c r="J52" s="69">
        <v>2</v>
      </c>
      <c r="N52" s="6" t="s">
        <v>1132</v>
      </c>
      <c r="O52" s="6" t="s">
        <v>1133</v>
      </c>
      <c r="P52" s="6"/>
      <c r="Q52" s="6"/>
      <c r="R52" s="6" t="s">
        <v>1830</v>
      </c>
    </row>
    <row r="53" spans="1:18" x14ac:dyDescent="0.25">
      <c r="A53" s="5" t="s">
        <v>856</v>
      </c>
      <c r="C53" s="69">
        <v>3</v>
      </c>
      <c r="N53" s="6" t="s">
        <v>1134</v>
      </c>
      <c r="O53" s="6" t="s">
        <v>1135</v>
      </c>
      <c r="P53" s="6" t="s">
        <v>1136</v>
      </c>
      <c r="Q53" s="6" t="s">
        <v>1137</v>
      </c>
      <c r="R53" s="6" t="s">
        <v>857</v>
      </c>
    </row>
    <row r="54" spans="1:18" x14ac:dyDescent="0.25">
      <c r="A54" s="5" t="s">
        <v>858</v>
      </c>
      <c r="B54" s="69">
        <v>1</v>
      </c>
      <c r="C54" s="69">
        <v>1</v>
      </c>
      <c r="F54" s="69">
        <v>1</v>
      </c>
      <c r="N54" s="6" t="s">
        <v>1138</v>
      </c>
      <c r="O54" s="6" t="s">
        <v>927</v>
      </c>
      <c r="P54" s="6" t="s">
        <v>1139</v>
      </c>
      <c r="Q54" s="6" t="s">
        <v>1140</v>
      </c>
      <c r="R54" s="6" t="s">
        <v>1831</v>
      </c>
    </row>
    <row r="55" spans="1:18" x14ac:dyDescent="0.25">
      <c r="A55" s="5" t="s">
        <v>859</v>
      </c>
      <c r="B55" s="69">
        <v>9</v>
      </c>
      <c r="N55" s="6" t="s">
        <v>1141</v>
      </c>
      <c r="O55" s="6" t="s">
        <v>1135</v>
      </c>
      <c r="P55" s="6" t="s">
        <v>1136</v>
      </c>
      <c r="Q55" s="6" t="s">
        <v>1142</v>
      </c>
      <c r="R55" s="6" t="s">
        <v>860</v>
      </c>
    </row>
    <row r="56" spans="1:18" x14ac:dyDescent="0.25">
      <c r="A56" s="5" t="s">
        <v>861</v>
      </c>
      <c r="B56" s="69">
        <v>1</v>
      </c>
      <c r="C56" s="69">
        <v>8</v>
      </c>
      <c r="I56" s="69">
        <v>1</v>
      </c>
      <c r="N56" s="6"/>
      <c r="O56" s="6"/>
      <c r="P56" s="6"/>
      <c r="Q56" s="6"/>
      <c r="R56" s="164"/>
    </row>
    <row r="57" spans="1:18" x14ac:dyDescent="0.25">
      <c r="A57" s="5" t="s">
        <v>862</v>
      </c>
      <c r="B57" s="69">
        <v>1</v>
      </c>
      <c r="N57" s="6" t="s">
        <v>1143</v>
      </c>
      <c r="O57" s="6" t="s">
        <v>1144</v>
      </c>
      <c r="P57" s="6" t="s">
        <v>1145</v>
      </c>
      <c r="Q57" s="6" t="s">
        <v>1146</v>
      </c>
      <c r="R57" s="6" t="s">
        <v>1832</v>
      </c>
    </row>
    <row r="58" spans="1:18" x14ac:dyDescent="0.25">
      <c r="A58" s="5" t="s">
        <v>863</v>
      </c>
      <c r="B58" s="69">
        <v>2</v>
      </c>
      <c r="C58" s="69">
        <v>3</v>
      </c>
      <c r="D58" s="69">
        <v>1</v>
      </c>
      <c r="N58" s="6" t="s">
        <v>1147</v>
      </c>
      <c r="O58" s="6" t="s">
        <v>2004</v>
      </c>
      <c r="P58" s="6" t="s">
        <v>1148</v>
      </c>
      <c r="Q58" s="6" t="s">
        <v>1149</v>
      </c>
      <c r="R58" s="6" t="s">
        <v>1833</v>
      </c>
    </row>
    <row r="59" spans="1:18" x14ac:dyDescent="0.25">
      <c r="A59" s="5" t="s">
        <v>864</v>
      </c>
      <c r="C59" s="69">
        <v>6</v>
      </c>
      <c r="D59" s="69">
        <v>1</v>
      </c>
      <c r="N59" s="6" t="s">
        <v>1150</v>
      </c>
      <c r="O59" s="6" t="s">
        <v>1151</v>
      </c>
      <c r="P59" s="6" t="s">
        <v>1148</v>
      </c>
      <c r="Q59" s="6" t="s">
        <v>1152</v>
      </c>
      <c r="R59" s="6" t="s">
        <v>1834</v>
      </c>
    </row>
    <row r="60" spans="1:18" x14ac:dyDescent="0.25">
      <c r="A60" s="5" t="s">
        <v>865</v>
      </c>
      <c r="B60" s="69">
        <v>1</v>
      </c>
      <c r="N60" s="6"/>
      <c r="O60" s="6"/>
      <c r="P60" s="6"/>
      <c r="Q60" s="6"/>
      <c r="R60" s="164"/>
    </row>
    <row r="61" spans="1:18" x14ac:dyDescent="0.25">
      <c r="A61" s="5" t="s">
        <v>866</v>
      </c>
      <c r="B61" s="69">
        <v>6</v>
      </c>
      <c r="C61" s="69">
        <v>3</v>
      </c>
      <c r="F61" s="69">
        <v>1</v>
      </c>
      <c r="H61" s="69">
        <v>1</v>
      </c>
      <c r="N61" s="6" t="s">
        <v>1153</v>
      </c>
      <c r="O61" s="6" t="s">
        <v>1154</v>
      </c>
      <c r="P61" s="6"/>
      <c r="Q61" s="6"/>
      <c r="R61" s="6" t="s">
        <v>1835</v>
      </c>
    </row>
    <row r="62" spans="1:18" x14ac:dyDescent="0.25">
      <c r="A62" s="5" t="s">
        <v>867</v>
      </c>
      <c r="B62" s="69">
        <v>2</v>
      </c>
      <c r="C62" s="69">
        <v>2</v>
      </c>
      <c r="N62" s="6" t="s">
        <v>1155</v>
      </c>
      <c r="O62" s="6" t="s">
        <v>1156</v>
      </c>
      <c r="P62" s="6" t="s">
        <v>1157</v>
      </c>
      <c r="Q62" s="6" t="s">
        <v>1158</v>
      </c>
      <c r="R62" s="6" t="s">
        <v>1836</v>
      </c>
    </row>
    <row r="63" spans="1:18" x14ac:dyDescent="0.25">
      <c r="A63" s="5" t="s">
        <v>868</v>
      </c>
      <c r="B63" s="69">
        <v>6</v>
      </c>
      <c r="C63" s="69">
        <v>1</v>
      </c>
      <c r="N63" s="6" t="s">
        <v>1159</v>
      </c>
      <c r="O63" s="6" t="s">
        <v>1160</v>
      </c>
      <c r="P63" s="6" t="s">
        <v>1161</v>
      </c>
      <c r="Q63" s="6" t="s">
        <v>1162</v>
      </c>
      <c r="R63" s="6" t="s">
        <v>1837</v>
      </c>
    </row>
    <row r="64" spans="1:18" x14ac:dyDescent="0.25">
      <c r="A64" s="5" t="s">
        <v>869</v>
      </c>
      <c r="B64" s="69">
        <v>15</v>
      </c>
      <c r="C64" s="69">
        <v>1</v>
      </c>
      <c r="N64" s="6" t="s">
        <v>1163</v>
      </c>
      <c r="O64" s="6" t="s">
        <v>2003</v>
      </c>
      <c r="P64" s="6" t="s">
        <v>1164</v>
      </c>
      <c r="Q64" s="6" t="s">
        <v>1165</v>
      </c>
      <c r="R64" s="6" t="s">
        <v>1838</v>
      </c>
    </row>
    <row r="65" spans="1:18" x14ac:dyDescent="0.25">
      <c r="A65" s="5" t="s">
        <v>870</v>
      </c>
      <c r="F65" s="69">
        <v>2</v>
      </c>
      <c r="N65" s="6"/>
      <c r="O65" s="6"/>
      <c r="P65" s="6" t="s">
        <v>1166</v>
      </c>
      <c r="Q65" s="6" t="s">
        <v>1167</v>
      </c>
      <c r="R65" s="6" t="s">
        <v>1839</v>
      </c>
    </row>
    <row r="66" spans="1:18" x14ac:dyDescent="0.25">
      <c r="A66" s="5" t="s">
        <v>871</v>
      </c>
      <c r="B66" s="69">
        <v>5</v>
      </c>
      <c r="C66" s="69">
        <v>6</v>
      </c>
      <c r="F66" s="69">
        <v>3</v>
      </c>
      <c r="G66" s="69">
        <v>1</v>
      </c>
      <c r="N66" s="6" t="s">
        <v>1168</v>
      </c>
      <c r="O66" s="6" t="s">
        <v>1169</v>
      </c>
      <c r="P66" s="6"/>
      <c r="Q66" s="6"/>
      <c r="R66" s="6" t="s">
        <v>1840</v>
      </c>
    </row>
    <row r="67" spans="1:18" x14ac:dyDescent="0.25">
      <c r="A67" s="5" t="s">
        <v>872</v>
      </c>
      <c r="C67" s="69">
        <v>1</v>
      </c>
      <c r="N67" s="6" t="s">
        <v>1170</v>
      </c>
      <c r="O67" s="6" t="s">
        <v>2001</v>
      </c>
      <c r="P67" s="6" t="s">
        <v>1171</v>
      </c>
      <c r="Q67" s="6" t="s">
        <v>1172</v>
      </c>
      <c r="R67" s="6" t="s">
        <v>1841</v>
      </c>
    </row>
    <row r="68" spans="1:18" x14ac:dyDescent="0.25">
      <c r="A68" s="7" t="s">
        <v>873</v>
      </c>
      <c r="B68" s="70">
        <v>3</v>
      </c>
      <c r="C68" s="70">
        <v>1</v>
      </c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8" t="s">
        <v>1173</v>
      </c>
      <c r="O68" s="8" t="s">
        <v>2002</v>
      </c>
      <c r="P68" s="8" t="s">
        <v>1174</v>
      </c>
      <c r="Q68" s="8" t="s">
        <v>1175</v>
      </c>
      <c r="R68" s="8" t="s">
        <v>1842</v>
      </c>
    </row>
    <row r="70" spans="1:18" x14ac:dyDescent="0.25">
      <c r="A70" s="126" t="s">
        <v>1847</v>
      </c>
    </row>
  </sheetData>
  <mergeCells count="10">
    <mergeCell ref="P2:P3"/>
    <mergeCell ref="Q2:Q3"/>
    <mergeCell ref="R2:R3"/>
    <mergeCell ref="A1:R1"/>
    <mergeCell ref="A2:A3"/>
    <mergeCell ref="B2:E2"/>
    <mergeCell ref="F2:I2"/>
    <mergeCell ref="J2:M2"/>
    <mergeCell ref="N2:N3"/>
    <mergeCell ref="O2:O3"/>
  </mergeCells>
  <phoneticPr fontId="2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K16" sqref="K16"/>
    </sheetView>
  </sheetViews>
  <sheetFormatPr defaultColWidth="8.875" defaultRowHeight="15" x14ac:dyDescent="0.25"/>
  <cols>
    <col min="1" max="1" width="13" style="2" customWidth="1"/>
    <col min="2" max="2" width="16" style="2" customWidth="1"/>
    <col min="3" max="3" width="12.625" style="2" customWidth="1"/>
    <col min="4" max="4" width="13.625" style="2" customWidth="1"/>
    <col min="5" max="5" width="20" style="2" customWidth="1"/>
    <col min="6" max="6" width="18.625" style="2" customWidth="1"/>
    <col min="7" max="7" width="11.875" style="2" customWidth="1"/>
    <col min="8" max="8" width="14.375" style="2" customWidth="1"/>
    <col min="9" max="9" width="18.625" style="2" customWidth="1"/>
    <col min="10" max="10" width="16.75" style="2" customWidth="1"/>
    <col min="11" max="11" width="31.625" style="2" customWidth="1"/>
    <col min="12" max="12" width="30.625" style="2" customWidth="1"/>
    <col min="13" max="13" width="49.125" style="1" customWidth="1"/>
    <col min="14" max="14" width="16.25" style="1" customWidth="1"/>
    <col min="15" max="15" width="18.5" style="1" customWidth="1"/>
    <col min="16" max="16" width="20.5" style="1" customWidth="1"/>
    <col min="17" max="17" width="30.625" style="1" customWidth="1"/>
    <col min="18" max="18" width="19.375" style="1" customWidth="1"/>
    <col min="19" max="19" width="45.125" style="2" customWidth="1"/>
    <col min="20" max="16384" width="8.875" style="2"/>
  </cols>
  <sheetData>
    <row r="1" spans="1:18" ht="19.899999999999999" customHeight="1" x14ac:dyDescent="0.25">
      <c r="A1" s="290" t="s">
        <v>2126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171"/>
      <c r="O1" s="171"/>
      <c r="P1" s="171"/>
      <c r="Q1" s="171"/>
      <c r="R1" s="171"/>
    </row>
    <row r="2" spans="1:18" s="64" customFormat="1" ht="39.75" customHeight="1" x14ac:dyDescent="0.15">
      <c r="A2" s="181" t="s">
        <v>2041</v>
      </c>
      <c r="B2" s="181" t="s">
        <v>1961</v>
      </c>
      <c r="C2" s="181" t="s">
        <v>2046</v>
      </c>
      <c r="D2" s="181" t="s">
        <v>1990</v>
      </c>
      <c r="E2" s="181" t="s">
        <v>2045</v>
      </c>
      <c r="F2" s="181" t="s">
        <v>1995</v>
      </c>
      <c r="G2" s="181" t="s">
        <v>2042</v>
      </c>
      <c r="H2" s="181" t="s">
        <v>2043</v>
      </c>
      <c r="I2" s="181" t="s">
        <v>2044</v>
      </c>
      <c r="J2" s="181" t="s">
        <v>2006</v>
      </c>
      <c r="K2" s="181" t="s">
        <v>2036</v>
      </c>
      <c r="L2" s="181" t="s">
        <v>2035</v>
      </c>
      <c r="M2" s="240" t="s">
        <v>2007</v>
      </c>
    </row>
    <row r="3" spans="1:18" s="64" customFormat="1" ht="39.950000000000003" customHeight="1" x14ac:dyDescent="0.15">
      <c r="A3" s="241" t="s">
        <v>1956</v>
      </c>
      <c r="B3" s="64" t="s">
        <v>2005</v>
      </c>
      <c r="C3" s="238" t="s">
        <v>1980</v>
      </c>
      <c r="D3" s="64" t="s">
        <v>1981</v>
      </c>
      <c r="E3" s="64" t="s">
        <v>1987</v>
      </c>
      <c r="F3" s="241" t="s">
        <v>2024</v>
      </c>
      <c r="G3" s="64" t="s">
        <v>1974</v>
      </c>
      <c r="H3" s="287" t="s">
        <v>2049</v>
      </c>
      <c r="I3" s="153"/>
      <c r="J3" s="242" t="s">
        <v>2050</v>
      </c>
      <c r="K3" s="242"/>
      <c r="L3" s="242"/>
      <c r="M3" s="64" t="s">
        <v>2056</v>
      </c>
    </row>
    <row r="4" spans="1:18" s="64" customFormat="1" ht="39.950000000000003" customHeight="1" x14ac:dyDescent="0.15">
      <c r="A4" s="241" t="s">
        <v>2047</v>
      </c>
      <c r="B4" s="64" t="s">
        <v>1973</v>
      </c>
      <c r="C4" s="64" t="s">
        <v>1969</v>
      </c>
      <c r="D4" s="64" t="s">
        <v>1982</v>
      </c>
      <c r="E4" s="64" t="s">
        <v>1986</v>
      </c>
      <c r="F4" s="241" t="s">
        <v>1994</v>
      </c>
      <c r="G4" s="64" t="s">
        <v>1975</v>
      </c>
      <c r="H4" s="287" t="s">
        <v>2051</v>
      </c>
      <c r="I4" s="153"/>
      <c r="J4" s="241" t="s">
        <v>1993</v>
      </c>
      <c r="K4" s="241"/>
      <c r="L4" s="241"/>
      <c r="M4" s="241" t="s">
        <v>2021</v>
      </c>
    </row>
    <row r="5" spans="1:18" s="64" customFormat="1" ht="39.950000000000003" customHeight="1" x14ac:dyDescent="0.15">
      <c r="A5" s="241" t="s">
        <v>1957</v>
      </c>
      <c r="B5" s="64" t="s">
        <v>1962</v>
      </c>
      <c r="C5" s="64" t="s">
        <v>1967</v>
      </c>
      <c r="D5" s="64" t="s">
        <v>1983</v>
      </c>
      <c r="E5" s="64" t="s">
        <v>1988</v>
      </c>
      <c r="F5" s="241" t="s">
        <v>1998</v>
      </c>
      <c r="G5" s="64" t="s">
        <v>1976</v>
      </c>
      <c r="H5" s="287" t="s">
        <v>1997</v>
      </c>
      <c r="I5" s="153"/>
      <c r="J5" s="241" t="s">
        <v>1991</v>
      </c>
      <c r="K5" s="241"/>
      <c r="L5" s="241"/>
      <c r="M5" s="241" t="s">
        <v>2022</v>
      </c>
    </row>
    <row r="6" spans="1:18" s="64" customFormat="1" ht="39.950000000000003" customHeight="1" x14ac:dyDescent="0.15">
      <c r="A6" s="241" t="s">
        <v>2048</v>
      </c>
      <c r="B6" s="64" t="s">
        <v>1963</v>
      </c>
      <c r="C6" s="64" t="s">
        <v>1968</v>
      </c>
      <c r="D6" s="64" t="s">
        <v>1984</v>
      </c>
      <c r="E6" s="64" t="s">
        <v>1989</v>
      </c>
      <c r="F6" s="241" t="s">
        <v>1992</v>
      </c>
      <c r="G6" s="64" t="s">
        <v>1977</v>
      </c>
      <c r="H6" s="287" t="s">
        <v>1996</v>
      </c>
      <c r="I6" s="153"/>
      <c r="J6" s="241" t="s">
        <v>1992</v>
      </c>
      <c r="K6" s="241"/>
      <c r="L6" s="241"/>
      <c r="M6" s="64" t="s">
        <v>2023</v>
      </c>
    </row>
    <row r="7" spans="1:18" s="64" customFormat="1" ht="60" customHeight="1" x14ac:dyDescent="0.15">
      <c r="A7" s="243" t="s">
        <v>1958</v>
      </c>
      <c r="B7" s="244" t="s">
        <v>1964</v>
      </c>
      <c r="C7" s="244" t="s">
        <v>1970</v>
      </c>
      <c r="D7" s="244" t="s">
        <v>1981</v>
      </c>
      <c r="E7" s="244"/>
      <c r="F7" s="243"/>
      <c r="G7" s="244" t="s">
        <v>1999</v>
      </c>
      <c r="H7" s="55"/>
      <c r="I7" s="245" t="s">
        <v>2121</v>
      </c>
      <c r="J7" s="243"/>
      <c r="K7" s="243" t="s">
        <v>2122</v>
      </c>
      <c r="L7" s="243" t="s">
        <v>2052</v>
      </c>
      <c r="M7" s="246" t="s">
        <v>2037</v>
      </c>
    </row>
    <row r="8" spans="1:18" s="64" customFormat="1" ht="60" customHeight="1" x14ac:dyDescent="0.15">
      <c r="A8" s="243" t="s">
        <v>1959</v>
      </c>
      <c r="B8" s="244" t="s">
        <v>1965</v>
      </c>
      <c r="C8" s="244" t="s">
        <v>1971</v>
      </c>
      <c r="D8" s="244" t="s">
        <v>1985</v>
      </c>
      <c r="E8" s="244"/>
      <c r="F8" s="243"/>
      <c r="G8" s="244" t="s">
        <v>1978</v>
      </c>
      <c r="H8" s="55"/>
      <c r="I8" s="288" t="s">
        <v>2053</v>
      </c>
      <c r="J8" s="243"/>
      <c r="K8" s="243" t="s">
        <v>2123</v>
      </c>
      <c r="L8" s="243" t="s">
        <v>2125</v>
      </c>
      <c r="M8" s="246" t="s">
        <v>2054</v>
      </c>
    </row>
    <row r="9" spans="1:18" s="64" customFormat="1" ht="60" customHeight="1" x14ac:dyDescent="0.15">
      <c r="A9" s="247" t="s">
        <v>1960</v>
      </c>
      <c r="B9" s="248" t="s">
        <v>1966</v>
      </c>
      <c r="C9" s="248" t="s">
        <v>1972</v>
      </c>
      <c r="D9" s="248" t="s">
        <v>2000</v>
      </c>
      <c r="E9" s="248"/>
      <c r="F9" s="247"/>
      <c r="G9" s="248" t="s">
        <v>1979</v>
      </c>
      <c r="H9" s="57"/>
      <c r="I9" s="289" t="s">
        <v>2040</v>
      </c>
      <c r="J9" s="247"/>
      <c r="K9" s="247" t="s">
        <v>2124</v>
      </c>
      <c r="L9" s="247" t="s">
        <v>2038</v>
      </c>
      <c r="M9" s="247" t="s">
        <v>2039</v>
      </c>
    </row>
    <row r="10" spans="1:18" s="64" customFormat="1" ht="19.899999999999999" customHeight="1" x14ac:dyDescent="0.15">
      <c r="M10" s="239"/>
    </row>
  </sheetData>
  <mergeCells count="1">
    <mergeCell ref="A1:M1"/>
  </mergeCells>
  <phoneticPr fontId="20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3"/>
  <sheetViews>
    <sheetView workbookViewId="0">
      <pane xSplit="2" ySplit="3" topLeftCell="C37" activePane="bottomRight" state="frozen"/>
      <selection pane="topRight" activeCell="C1" sqref="C1"/>
      <selection pane="bottomLeft" activeCell="A4" sqref="A4"/>
      <selection pane="bottomRight" activeCell="G40" sqref="G40"/>
    </sheetView>
  </sheetViews>
  <sheetFormatPr defaultColWidth="8.875" defaultRowHeight="15" x14ac:dyDescent="0.15"/>
  <cols>
    <col min="1" max="1" width="5.625" style="15" customWidth="1"/>
    <col min="2" max="2" width="9.625" style="15" customWidth="1"/>
    <col min="3" max="3" width="12.75" style="65" customWidth="1"/>
    <col min="4" max="4" width="5.625" style="65" customWidth="1"/>
    <col min="5" max="5" width="40.625" style="65" customWidth="1"/>
    <col min="6" max="6" width="12.625" style="65" customWidth="1"/>
    <col min="7" max="7" width="5.625" style="65" customWidth="1"/>
    <col min="8" max="8" width="40.625" style="65" customWidth="1"/>
    <col min="9" max="9" width="12.625" style="65" customWidth="1"/>
    <col min="10" max="10" width="5.625" style="65" customWidth="1"/>
    <col min="11" max="11" width="40.625" style="65" customWidth="1"/>
    <col min="12" max="13" width="12.625" style="65" customWidth="1"/>
    <col min="14" max="14" width="40.625" style="65" customWidth="1"/>
    <col min="15" max="15" width="6.625" style="65" customWidth="1"/>
    <col min="16" max="16" width="40.625" style="15" customWidth="1"/>
    <col min="17" max="16384" width="8.875" style="31"/>
  </cols>
  <sheetData>
    <row r="1" spans="1:29" ht="19.899999999999999" customHeight="1" x14ac:dyDescent="0.15">
      <c r="A1" s="321" t="s">
        <v>2062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</row>
    <row r="2" spans="1:29" ht="19.899999999999999" customHeight="1" x14ac:dyDescent="0.15">
      <c r="A2" s="319" t="s">
        <v>1761</v>
      </c>
      <c r="B2" s="312" t="s">
        <v>1763</v>
      </c>
      <c r="C2" s="316" t="s">
        <v>178</v>
      </c>
      <c r="D2" s="316"/>
      <c r="E2" s="316"/>
      <c r="F2" s="316" t="s">
        <v>179</v>
      </c>
      <c r="G2" s="316"/>
      <c r="H2" s="316"/>
      <c r="I2" s="316" t="s">
        <v>1186</v>
      </c>
      <c r="J2" s="316"/>
      <c r="K2" s="316"/>
      <c r="L2" s="316" t="s">
        <v>1187</v>
      </c>
      <c r="M2" s="316"/>
      <c r="N2" s="316"/>
      <c r="O2" s="322" t="s">
        <v>180</v>
      </c>
      <c r="P2" s="322"/>
    </row>
    <row r="3" spans="1:29" ht="30" customHeight="1" x14ac:dyDescent="0.15">
      <c r="A3" s="320"/>
      <c r="B3" s="313"/>
      <c r="C3" s="147" t="s">
        <v>181</v>
      </c>
      <c r="D3" s="147" t="s">
        <v>182</v>
      </c>
      <c r="E3" s="147" t="s">
        <v>183</v>
      </c>
      <c r="F3" s="169" t="s">
        <v>181</v>
      </c>
      <c r="G3" s="169" t="s">
        <v>182</v>
      </c>
      <c r="H3" s="169" t="s">
        <v>183</v>
      </c>
      <c r="I3" s="169" t="s">
        <v>1188</v>
      </c>
      <c r="J3" s="169" t="s">
        <v>182</v>
      </c>
      <c r="K3" s="169" t="s">
        <v>183</v>
      </c>
      <c r="L3" s="169" t="s">
        <v>1189</v>
      </c>
      <c r="M3" s="169" t="s">
        <v>1190</v>
      </c>
      <c r="N3" s="169" t="s">
        <v>183</v>
      </c>
      <c r="O3" s="147" t="s">
        <v>177</v>
      </c>
      <c r="P3" s="169" t="s">
        <v>183</v>
      </c>
    </row>
    <row r="4" spans="1:29" ht="20.100000000000001" customHeight="1" x14ac:dyDescent="0.15">
      <c r="A4" s="15">
        <v>1</v>
      </c>
      <c r="B4" s="15" t="s">
        <v>32</v>
      </c>
      <c r="C4" s="137">
        <v>1216527192</v>
      </c>
      <c r="D4" s="137">
        <v>2321</v>
      </c>
      <c r="E4" s="65" t="s">
        <v>1201</v>
      </c>
      <c r="F4" s="137">
        <v>1289600118</v>
      </c>
      <c r="G4" s="137">
        <v>1057</v>
      </c>
      <c r="H4" s="65" t="s">
        <v>1202</v>
      </c>
      <c r="I4" s="137">
        <v>1564528640</v>
      </c>
      <c r="J4" s="137">
        <v>1721</v>
      </c>
      <c r="K4" s="65" t="s">
        <v>1203</v>
      </c>
      <c r="L4" s="137">
        <v>795297130</v>
      </c>
      <c r="M4" s="137">
        <v>776824457</v>
      </c>
      <c r="N4" s="65" t="s">
        <v>1204</v>
      </c>
      <c r="O4" s="137">
        <v>39734</v>
      </c>
      <c r="P4" s="31" t="s">
        <v>1205</v>
      </c>
      <c r="S4" s="133"/>
      <c r="V4" s="134"/>
      <c r="Y4" s="135"/>
      <c r="Z4" s="134"/>
      <c r="AC4" s="134"/>
    </row>
    <row r="5" spans="1:29" ht="20.100000000000001" customHeight="1" x14ac:dyDescent="0.15">
      <c r="A5" s="15">
        <v>2</v>
      </c>
      <c r="B5" s="15" t="s">
        <v>1904</v>
      </c>
      <c r="C5" s="137">
        <v>1183315259</v>
      </c>
      <c r="D5" s="137">
        <v>1452</v>
      </c>
      <c r="E5" s="65" t="s">
        <v>1271</v>
      </c>
      <c r="F5" s="137">
        <v>896235482</v>
      </c>
      <c r="G5" s="137">
        <v>5207</v>
      </c>
      <c r="H5" s="65" t="s">
        <v>1272</v>
      </c>
      <c r="I5" s="137">
        <v>1414639844</v>
      </c>
      <c r="J5" s="137">
        <v>2688</v>
      </c>
      <c r="K5" s="65" t="s">
        <v>1273</v>
      </c>
      <c r="L5" s="137">
        <v>591842669</v>
      </c>
      <c r="M5" s="137">
        <v>768987053</v>
      </c>
      <c r="N5" s="65" t="s">
        <v>1274</v>
      </c>
      <c r="O5" s="137">
        <v>29940</v>
      </c>
      <c r="P5" s="31" t="s">
        <v>1275</v>
      </c>
      <c r="S5" s="133"/>
      <c r="V5" s="134"/>
      <c r="Y5" s="135"/>
      <c r="Z5" s="134"/>
      <c r="AC5" s="134"/>
    </row>
    <row r="6" spans="1:29" ht="20.100000000000001" customHeight="1" x14ac:dyDescent="0.15">
      <c r="A6" s="15">
        <v>3</v>
      </c>
      <c r="B6" s="15" t="s">
        <v>40</v>
      </c>
      <c r="C6" s="137">
        <v>1436705611</v>
      </c>
      <c r="D6" s="137">
        <v>3056</v>
      </c>
      <c r="E6" s="65" t="s">
        <v>1301</v>
      </c>
      <c r="F6" s="137">
        <v>1189081234</v>
      </c>
      <c r="G6" s="137">
        <v>2672</v>
      </c>
      <c r="H6" s="65" t="s">
        <v>1302</v>
      </c>
      <c r="I6" s="137">
        <v>1640256948</v>
      </c>
      <c r="J6" s="137">
        <v>2680</v>
      </c>
      <c r="K6" s="65" t="s">
        <v>1303</v>
      </c>
      <c r="L6" s="137">
        <v>843390769</v>
      </c>
      <c r="M6" s="137">
        <v>703228228</v>
      </c>
      <c r="N6" s="65" t="s">
        <v>1304</v>
      </c>
      <c r="O6" s="137">
        <v>40081</v>
      </c>
      <c r="P6" s="31" t="s">
        <v>1305</v>
      </c>
      <c r="S6" s="133"/>
      <c r="V6" s="134"/>
      <c r="Y6" s="135"/>
      <c r="Z6" s="134"/>
      <c r="AC6" s="134"/>
    </row>
    <row r="7" spans="1:29" ht="20.100000000000001" customHeight="1" x14ac:dyDescent="0.15">
      <c r="A7" s="15">
        <v>4</v>
      </c>
      <c r="B7" s="15" t="s">
        <v>426</v>
      </c>
      <c r="C7" s="137">
        <v>1894971727</v>
      </c>
      <c r="D7" s="137">
        <v>2064</v>
      </c>
      <c r="E7" s="65" t="s">
        <v>1374</v>
      </c>
      <c r="F7" s="137">
        <v>1320028464</v>
      </c>
      <c r="G7" s="65">
        <v>825</v>
      </c>
      <c r="H7" s="65" t="s">
        <v>1375</v>
      </c>
      <c r="I7" s="137">
        <v>1986369940</v>
      </c>
      <c r="J7" s="137">
        <v>1978</v>
      </c>
      <c r="K7" s="65" t="s">
        <v>1376</v>
      </c>
      <c r="L7" s="137">
        <v>882278795</v>
      </c>
      <c r="M7" s="137">
        <v>1171766134</v>
      </c>
      <c r="N7" s="65" t="s">
        <v>1377</v>
      </c>
      <c r="O7" s="137">
        <v>43522</v>
      </c>
      <c r="P7" s="31" t="s">
        <v>1378</v>
      </c>
      <c r="S7" s="133"/>
      <c r="V7" s="134"/>
      <c r="Y7" s="134"/>
      <c r="Z7" s="134"/>
      <c r="AB7" s="134"/>
      <c r="AC7" s="134"/>
    </row>
    <row r="8" spans="1:29" ht="20.100000000000001" customHeight="1" x14ac:dyDescent="0.15">
      <c r="A8" s="15">
        <v>5</v>
      </c>
      <c r="B8" s="15" t="s">
        <v>428</v>
      </c>
      <c r="C8" s="137">
        <v>1943025573</v>
      </c>
      <c r="D8" s="137">
        <v>3060</v>
      </c>
      <c r="E8" s="65" t="s">
        <v>1379</v>
      </c>
      <c r="F8" s="137">
        <v>1513000644</v>
      </c>
      <c r="G8" s="137">
        <v>1136</v>
      </c>
      <c r="H8" s="65" t="s">
        <v>1380</v>
      </c>
      <c r="I8" s="137">
        <v>2028437390</v>
      </c>
      <c r="J8" s="137">
        <v>2883</v>
      </c>
      <c r="K8" s="65" t="s">
        <v>1381</v>
      </c>
      <c r="L8" s="137">
        <v>962216503</v>
      </c>
      <c r="M8" s="137">
        <v>1122738702</v>
      </c>
      <c r="N8" s="65" t="s">
        <v>1382</v>
      </c>
      <c r="O8" s="137">
        <v>42343</v>
      </c>
      <c r="P8" s="31" t="s">
        <v>1383</v>
      </c>
      <c r="S8" s="133"/>
      <c r="V8" s="134"/>
      <c r="Y8" s="135"/>
      <c r="Z8" s="134"/>
      <c r="AC8" s="134"/>
    </row>
    <row r="9" spans="1:29" ht="20.100000000000001" customHeight="1" x14ac:dyDescent="0.15">
      <c r="A9" s="15">
        <v>6</v>
      </c>
      <c r="B9" s="15" t="s">
        <v>42</v>
      </c>
      <c r="C9" s="137">
        <v>2051674796</v>
      </c>
      <c r="D9" s="137">
        <v>4652</v>
      </c>
      <c r="E9" s="65" t="s">
        <v>1384</v>
      </c>
      <c r="F9" s="137">
        <v>2361774333</v>
      </c>
      <c r="G9" s="137">
        <v>7405</v>
      </c>
      <c r="H9" s="65" t="s">
        <v>1385</v>
      </c>
      <c r="I9" s="137">
        <v>2400411290</v>
      </c>
      <c r="J9" s="137">
        <v>7187</v>
      </c>
      <c r="K9" s="65" t="s">
        <v>1386</v>
      </c>
      <c r="L9" s="137">
        <v>1083167728</v>
      </c>
      <c r="M9" s="137">
        <v>1194421557</v>
      </c>
      <c r="N9" s="65" t="s">
        <v>1387</v>
      </c>
      <c r="O9" s="137">
        <v>44037</v>
      </c>
      <c r="P9" s="31" t="s">
        <v>1388</v>
      </c>
      <c r="S9" s="133"/>
      <c r="V9" s="134"/>
      <c r="Y9" s="135"/>
      <c r="Z9" s="134"/>
      <c r="AC9" s="134"/>
    </row>
    <row r="10" spans="1:29" ht="20.100000000000001" customHeight="1" x14ac:dyDescent="0.15">
      <c r="A10" s="15">
        <v>7</v>
      </c>
      <c r="B10" s="15" t="s">
        <v>433</v>
      </c>
      <c r="C10" s="137">
        <v>1980819682</v>
      </c>
      <c r="D10" s="137">
        <v>2809</v>
      </c>
      <c r="E10" s="65" t="s">
        <v>1389</v>
      </c>
      <c r="F10" s="137">
        <v>1585938764</v>
      </c>
      <c r="G10" s="137">
        <v>1148</v>
      </c>
      <c r="H10" s="65" t="s">
        <v>1390</v>
      </c>
      <c r="I10" s="137">
        <v>2078488850</v>
      </c>
      <c r="J10" s="137">
        <v>2657</v>
      </c>
      <c r="K10" s="65" t="s">
        <v>1391</v>
      </c>
      <c r="L10" s="137">
        <v>959517211</v>
      </c>
      <c r="M10" s="137">
        <v>1172401726</v>
      </c>
      <c r="N10" s="65" t="s">
        <v>1392</v>
      </c>
      <c r="O10" s="137">
        <v>42142</v>
      </c>
      <c r="P10" s="31" t="s">
        <v>1393</v>
      </c>
      <c r="S10" s="133"/>
      <c r="V10" s="134"/>
      <c r="Y10" s="135"/>
      <c r="Z10" s="134"/>
      <c r="AC10" s="134"/>
    </row>
    <row r="11" spans="1:29" ht="20.100000000000001" customHeight="1" x14ac:dyDescent="0.15">
      <c r="A11" s="15">
        <v>8</v>
      </c>
      <c r="B11" s="15" t="s">
        <v>435</v>
      </c>
      <c r="C11" s="137">
        <v>1952421555</v>
      </c>
      <c r="D11" s="137">
        <v>2714</v>
      </c>
      <c r="E11" s="65" t="s">
        <v>1394</v>
      </c>
      <c r="F11" s="137">
        <v>1503800797</v>
      </c>
      <c r="G11" s="137">
        <v>1070</v>
      </c>
      <c r="H11" s="65" t="s">
        <v>1395</v>
      </c>
      <c r="I11" s="137">
        <v>2045533617</v>
      </c>
      <c r="J11" s="137">
        <v>2566</v>
      </c>
      <c r="K11" s="65" t="s">
        <v>1396</v>
      </c>
      <c r="L11" s="137">
        <v>948895464</v>
      </c>
      <c r="M11" s="137">
        <v>1154187607</v>
      </c>
      <c r="N11" s="65" t="s">
        <v>1284</v>
      </c>
      <c r="O11" s="137">
        <v>41763</v>
      </c>
      <c r="P11" s="31" t="s">
        <v>1397</v>
      </c>
      <c r="S11" s="133"/>
      <c r="V11" s="134"/>
      <c r="Y11" s="134"/>
      <c r="Z11" s="134"/>
      <c r="AC11" s="134"/>
    </row>
    <row r="12" spans="1:29" ht="20.100000000000001" customHeight="1" x14ac:dyDescent="0.15">
      <c r="A12" s="15">
        <v>9</v>
      </c>
      <c r="B12" s="15" t="s">
        <v>437</v>
      </c>
      <c r="C12" s="137">
        <v>1965519347</v>
      </c>
      <c r="D12" s="137">
        <v>2631</v>
      </c>
      <c r="E12" s="65" t="s">
        <v>1398</v>
      </c>
      <c r="F12" s="137">
        <v>1506706155</v>
      </c>
      <c r="G12" s="137">
        <v>1119</v>
      </c>
      <c r="H12" s="65" t="s">
        <v>1399</v>
      </c>
      <c r="I12" s="137">
        <v>2062691496</v>
      </c>
      <c r="J12" s="137">
        <v>2505</v>
      </c>
      <c r="K12" s="65" t="s">
        <v>1400</v>
      </c>
      <c r="L12" s="137">
        <v>931656613</v>
      </c>
      <c r="M12" s="137">
        <v>1006934405</v>
      </c>
      <c r="N12" s="65" t="s">
        <v>1401</v>
      </c>
      <c r="O12" s="137">
        <v>41064</v>
      </c>
      <c r="P12" s="31" t="s">
        <v>1402</v>
      </c>
      <c r="S12" s="133"/>
      <c r="V12" s="134"/>
      <c r="Y12" s="134"/>
      <c r="Z12" s="134"/>
      <c r="AC12" s="134"/>
    </row>
    <row r="13" spans="1:29" ht="20.100000000000001" customHeight="1" x14ac:dyDescent="0.15">
      <c r="A13" s="15">
        <v>10</v>
      </c>
      <c r="B13" s="15" t="s">
        <v>439</v>
      </c>
      <c r="C13" s="137">
        <v>1933250446</v>
      </c>
      <c r="D13" s="137">
        <v>2853</v>
      </c>
      <c r="E13" s="65" t="s">
        <v>1408</v>
      </c>
      <c r="F13" s="137">
        <v>1490238285</v>
      </c>
      <c r="G13" s="137">
        <v>1012</v>
      </c>
      <c r="H13" s="65" t="s">
        <v>1409</v>
      </c>
      <c r="I13" s="137">
        <v>2020254629</v>
      </c>
      <c r="J13" s="137">
        <v>2681</v>
      </c>
      <c r="K13" s="65" t="s">
        <v>1408</v>
      </c>
      <c r="L13" s="137">
        <v>944684206</v>
      </c>
      <c r="M13" s="137">
        <v>965524305</v>
      </c>
      <c r="N13" s="65" t="s">
        <v>1410</v>
      </c>
      <c r="O13" s="137">
        <v>42906</v>
      </c>
      <c r="P13" s="31" t="s">
        <v>1411</v>
      </c>
      <c r="S13" s="133"/>
      <c r="V13" s="134"/>
      <c r="Y13" s="135"/>
      <c r="Z13" s="134"/>
      <c r="AC13" s="134"/>
    </row>
    <row r="14" spans="1:29" ht="20.100000000000001" customHeight="1" x14ac:dyDescent="0.15">
      <c r="A14" s="15">
        <v>11</v>
      </c>
      <c r="B14" s="15" t="s">
        <v>442</v>
      </c>
      <c r="C14" s="137">
        <v>1954782912</v>
      </c>
      <c r="D14" s="137">
        <v>2698</v>
      </c>
      <c r="E14" s="65" t="s">
        <v>1412</v>
      </c>
      <c r="F14" s="137">
        <v>1509288393</v>
      </c>
      <c r="G14" s="137">
        <v>1106</v>
      </c>
      <c r="H14" s="65" t="s">
        <v>1413</v>
      </c>
      <c r="I14" s="137">
        <v>2043808517</v>
      </c>
      <c r="J14" s="137">
        <v>2555</v>
      </c>
      <c r="K14" s="65" t="s">
        <v>1414</v>
      </c>
      <c r="L14" s="137">
        <v>952348137</v>
      </c>
      <c r="M14" s="137">
        <v>1149118406</v>
      </c>
      <c r="N14" s="65" t="s">
        <v>1415</v>
      </c>
      <c r="O14" s="137">
        <v>42400</v>
      </c>
      <c r="P14" s="31" t="s">
        <v>1416</v>
      </c>
      <c r="S14" s="133"/>
      <c r="V14" s="134"/>
      <c r="Y14" s="135"/>
      <c r="Z14" s="134"/>
      <c r="AC14" s="134"/>
    </row>
    <row r="15" spans="1:29" ht="20.100000000000001" customHeight="1" x14ac:dyDescent="0.15">
      <c r="A15" s="15">
        <v>12</v>
      </c>
      <c r="B15" s="15" t="s">
        <v>1482</v>
      </c>
      <c r="C15" s="137">
        <v>1954966107</v>
      </c>
      <c r="D15" s="137">
        <v>3140</v>
      </c>
      <c r="E15" s="65" t="s">
        <v>1483</v>
      </c>
      <c r="F15" s="137">
        <v>1503459852</v>
      </c>
      <c r="G15" s="137">
        <v>1180</v>
      </c>
      <c r="H15" s="65" t="s">
        <v>1484</v>
      </c>
      <c r="I15" s="137">
        <v>2034470607</v>
      </c>
      <c r="J15" s="137">
        <v>2960</v>
      </c>
      <c r="K15" s="65" t="s">
        <v>1485</v>
      </c>
      <c r="L15" s="137">
        <v>970538630</v>
      </c>
      <c r="M15" s="137">
        <v>1120024106</v>
      </c>
      <c r="N15" s="65" t="s">
        <v>1486</v>
      </c>
      <c r="O15" s="137">
        <v>41949</v>
      </c>
      <c r="P15" s="31" t="s">
        <v>1487</v>
      </c>
      <c r="S15" s="133"/>
      <c r="V15" s="134"/>
      <c r="Y15" s="135"/>
      <c r="Z15" s="134"/>
      <c r="AC15" s="134"/>
    </row>
    <row r="16" spans="1:29" ht="20.100000000000001" customHeight="1" x14ac:dyDescent="0.15">
      <c r="A16" s="15">
        <v>13</v>
      </c>
      <c r="B16" s="15" t="s">
        <v>446</v>
      </c>
      <c r="C16" s="137">
        <v>1971250375</v>
      </c>
      <c r="D16" s="137">
        <v>3294</v>
      </c>
      <c r="E16" s="65" t="s">
        <v>1515</v>
      </c>
      <c r="F16" s="137">
        <v>1585832900</v>
      </c>
      <c r="G16" s="137">
        <v>1271</v>
      </c>
      <c r="H16" s="65" t="s">
        <v>1516</v>
      </c>
      <c r="I16" s="137">
        <v>2063089475</v>
      </c>
      <c r="J16" s="137">
        <v>3082</v>
      </c>
      <c r="K16" s="65" t="s">
        <v>1517</v>
      </c>
      <c r="L16" s="137">
        <v>979884348</v>
      </c>
      <c r="M16" s="137">
        <v>1083205931</v>
      </c>
      <c r="N16" s="65" t="s">
        <v>1518</v>
      </c>
      <c r="O16" s="137">
        <v>42130</v>
      </c>
      <c r="P16" s="31" t="s">
        <v>1519</v>
      </c>
      <c r="S16" s="133"/>
      <c r="V16" s="134"/>
      <c r="Y16" s="135"/>
      <c r="Z16" s="134"/>
      <c r="AC16" s="134"/>
    </row>
    <row r="17" spans="1:29" ht="20.100000000000001" customHeight="1" x14ac:dyDescent="0.15">
      <c r="A17" s="15">
        <v>14</v>
      </c>
      <c r="B17" s="15" t="s">
        <v>448</v>
      </c>
      <c r="C17" s="137">
        <v>1971804393</v>
      </c>
      <c r="D17" s="137">
        <v>3126</v>
      </c>
      <c r="E17" s="65" t="s">
        <v>1529</v>
      </c>
      <c r="F17" s="137">
        <v>1559811961</v>
      </c>
      <c r="G17" s="137">
        <v>1194</v>
      </c>
      <c r="H17" s="65" t="s">
        <v>1530</v>
      </c>
      <c r="I17" s="137">
        <v>2062500387</v>
      </c>
      <c r="J17" s="137">
        <v>2934</v>
      </c>
      <c r="K17" s="65" t="s">
        <v>1531</v>
      </c>
      <c r="L17" s="137">
        <v>972730298</v>
      </c>
      <c r="M17" s="137">
        <v>1147710091</v>
      </c>
      <c r="N17" s="65" t="s">
        <v>1532</v>
      </c>
      <c r="O17" s="137">
        <v>42199</v>
      </c>
      <c r="P17" s="31" t="s">
        <v>1533</v>
      </c>
      <c r="S17" s="133"/>
      <c r="V17" s="134"/>
      <c r="Y17" s="135"/>
      <c r="Z17" s="134"/>
      <c r="AC17" s="134"/>
    </row>
    <row r="18" spans="1:29" ht="20.100000000000001" customHeight="1" x14ac:dyDescent="0.15">
      <c r="A18" s="15">
        <v>15</v>
      </c>
      <c r="B18" s="15" t="s">
        <v>452</v>
      </c>
      <c r="C18" s="137">
        <v>1995200519</v>
      </c>
      <c r="D18" s="137">
        <v>3297</v>
      </c>
      <c r="E18" s="65" t="s">
        <v>1534</v>
      </c>
      <c r="F18" s="137">
        <v>1641008147</v>
      </c>
      <c r="G18" s="137">
        <v>1321</v>
      </c>
      <c r="H18" s="65" t="s">
        <v>1535</v>
      </c>
      <c r="I18" s="137">
        <v>2088389965</v>
      </c>
      <c r="J18" s="137">
        <v>3098</v>
      </c>
      <c r="K18" s="65" t="s">
        <v>1536</v>
      </c>
      <c r="L18" s="137">
        <v>986625271</v>
      </c>
      <c r="M18" s="137">
        <v>1101760374</v>
      </c>
      <c r="N18" s="65" t="s">
        <v>1537</v>
      </c>
      <c r="O18" s="137">
        <v>41997</v>
      </c>
      <c r="P18" s="31" t="s">
        <v>1538</v>
      </c>
      <c r="S18" s="133"/>
      <c r="V18" s="134"/>
      <c r="Y18" s="135"/>
      <c r="Z18" s="134"/>
      <c r="AB18" s="134"/>
      <c r="AC18" s="134"/>
    </row>
    <row r="19" spans="1:29" ht="20.100000000000001" customHeight="1" x14ac:dyDescent="0.15">
      <c r="A19" s="15">
        <v>16</v>
      </c>
      <c r="B19" s="15" t="s">
        <v>454</v>
      </c>
      <c r="C19" s="137">
        <v>2007031406</v>
      </c>
      <c r="D19" s="137">
        <v>3423</v>
      </c>
      <c r="E19" s="65" t="s">
        <v>1539</v>
      </c>
      <c r="F19" s="137">
        <v>1676996116</v>
      </c>
      <c r="G19" s="137">
        <v>1575</v>
      </c>
      <c r="H19" s="65" t="s">
        <v>1540</v>
      </c>
      <c r="I19" s="137">
        <v>2106182471</v>
      </c>
      <c r="J19" s="137">
        <v>3231</v>
      </c>
      <c r="K19" s="65" t="s">
        <v>1541</v>
      </c>
      <c r="L19" s="137">
        <v>816290831</v>
      </c>
      <c r="M19" s="137">
        <v>1342986574</v>
      </c>
      <c r="N19" s="65" t="s">
        <v>1542</v>
      </c>
      <c r="O19" s="137">
        <v>43985</v>
      </c>
      <c r="P19" s="31" t="s">
        <v>1543</v>
      </c>
      <c r="S19" s="133"/>
      <c r="V19" s="134"/>
      <c r="Y19" s="134"/>
      <c r="Z19" s="134"/>
      <c r="AC19" s="134"/>
    </row>
    <row r="20" spans="1:29" ht="20.100000000000001" customHeight="1" x14ac:dyDescent="0.15">
      <c r="A20" s="15">
        <v>17</v>
      </c>
      <c r="B20" s="15" t="s">
        <v>457</v>
      </c>
      <c r="C20" s="137">
        <v>1994890373</v>
      </c>
      <c r="D20" s="137">
        <v>3438</v>
      </c>
      <c r="E20" s="65" t="s">
        <v>1544</v>
      </c>
      <c r="F20" s="137">
        <v>1639844524</v>
      </c>
      <c r="G20" s="137">
        <v>1441</v>
      </c>
      <c r="H20" s="65" t="s">
        <v>1545</v>
      </c>
      <c r="I20" s="137">
        <v>2090942520</v>
      </c>
      <c r="J20" s="137">
        <v>3219</v>
      </c>
      <c r="K20" s="65" t="s">
        <v>1546</v>
      </c>
      <c r="L20" s="137">
        <v>996310599</v>
      </c>
      <c r="M20" s="137">
        <v>1094628912</v>
      </c>
      <c r="N20" s="65" t="s">
        <v>1547</v>
      </c>
      <c r="O20" s="137">
        <v>42021</v>
      </c>
      <c r="P20" s="31" t="s">
        <v>1548</v>
      </c>
      <c r="S20" s="133"/>
      <c r="V20" s="134"/>
      <c r="Y20" s="135"/>
      <c r="Z20" s="134"/>
      <c r="AC20" s="134"/>
    </row>
    <row r="21" spans="1:29" ht="20.100000000000001" customHeight="1" x14ac:dyDescent="0.15">
      <c r="A21" s="15">
        <v>18</v>
      </c>
      <c r="B21" s="15" t="s">
        <v>460</v>
      </c>
      <c r="C21" s="137">
        <v>1952589343</v>
      </c>
      <c r="D21" s="137">
        <v>3462</v>
      </c>
      <c r="E21" s="65" t="s">
        <v>1605</v>
      </c>
      <c r="F21" s="137">
        <v>1569607673</v>
      </c>
      <c r="G21" s="137">
        <v>1321</v>
      </c>
      <c r="H21" s="65" t="s">
        <v>1606</v>
      </c>
      <c r="I21" s="137">
        <v>2044347909</v>
      </c>
      <c r="J21" s="137">
        <v>3226</v>
      </c>
      <c r="K21" s="65" t="s">
        <v>1607</v>
      </c>
      <c r="L21" s="137">
        <v>985594476</v>
      </c>
      <c r="M21" s="137">
        <v>1120504205</v>
      </c>
      <c r="N21" s="65" t="s">
        <v>1608</v>
      </c>
      <c r="O21" s="137">
        <v>42143</v>
      </c>
      <c r="P21" s="31" t="s">
        <v>1609</v>
      </c>
      <c r="S21" s="133"/>
      <c r="V21" s="134"/>
      <c r="Y21" s="135"/>
      <c r="Z21" s="134"/>
      <c r="AC21" s="134"/>
    </row>
    <row r="22" spans="1:29" ht="20.100000000000001" customHeight="1" x14ac:dyDescent="0.15">
      <c r="A22" s="15">
        <v>19</v>
      </c>
      <c r="B22" s="15" t="s">
        <v>462</v>
      </c>
      <c r="C22" s="137">
        <v>1951332594</v>
      </c>
      <c r="D22" s="137">
        <v>2675</v>
      </c>
      <c r="E22" s="65" t="s">
        <v>1595</v>
      </c>
      <c r="F22" s="137">
        <v>1514209094</v>
      </c>
      <c r="G22" s="137">
        <v>1040</v>
      </c>
      <c r="H22" s="65" t="s">
        <v>1596</v>
      </c>
      <c r="I22" s="137">
        <v>2047843079</v>
      </c>
      <c r="J22" s="137">
        <v>2525</v>
      </c>
      <c r="K22" s="65" t="s">
        <v>1597</v>
      </c>
      <c r="L22" s="137">
        <v>942192999</v>
      </c>
      <c r="M22" s="137">
        <v>1161635587</v>
      </c>
      <c r="N22" s="65" t="s">
        <v>1598</v>
      </c>
      <c r="O22" s="137">
        <v>43930</v>
      </c>
      <c r="P22" s="31" t="s">
        <v>1599</v>
      </c>
      <c r="S22" s="133"/>
      <c r="V22" s="134"/>
      <c r="Y22" s="134"/>
      <c r="Z22" s="134"/>
      <c r="AC22" s="134"/>
    </row>
    <row r="23" spans="1:29" ht="20.100000000000001" customHeight="1" x14ac:dyDescent="0.15">
      <c r="A23" s="15">
        <v>20</v>
      </c>
      <c r="B23" s="15" t="s">
        <v>464</v>
      </c>
      <c r="C23" s="137">
        <v>1966677221</v>
      </c>
      <c r="D23" s="137">
        <v>3404</v>
      </c>
      <c r="E23" s="65" t="s">
        <v>1610</v>
      </c>
      <c r="F23" s="137">
        <v>1574657898</v>
      </c>
      <c r="G23" s="137">
        <v>1290</v>
      </c>
      <c r="H23" s="65" t="s">
        <v>1611</v>
      </c>
      <c r="I23" s="137">
        <v>2052226396</v>
      </c>
      <c r="J23" s="137">
        <v>3187</v>
      </c>
      <c r="K23" s="65" t="s">
        <v>1612</v>
      </c>
      <c r="L23" s="137">
        <v>984098981</v>
      </c>
      <c r="M23" s="137">
        <v>1126333180</v>
      </c>
      <c r="N23" s="65" t="s">
        <v>1613</v>
      </c>
      <c r="O23" s="137">
        <v>42098</v>
      </c>
      <c r="P23" s="31" t="s">
        <v>1614</v>
      </c>
      <c r="S23" s="133"/>
      <c r="V23" s="134"/>
      <c r="Y23" s="135"/>
      <c r="Z23" s="134"/>
      <c r="AC23" s="134"/>
    </row>
    <row r="24" spans="1:29" ht="20.100000000000001" customHeight="1" x14ac:dyDescent="0.15">
      <c r="A24" s="15">
        <v>21</v>
      </c>
      <c r="B24" s="15" t="s">
        <v>466</v>
      </c>
      <c r="C24" s="137">
        <v>1966465948</v>
      </c>
      <c r="D24" s="137">
        <v>2793</v>
      </c>
      <c r="E24" s="65" t="s">
        <v>1615</v>
      </c>
      <c r="F24" s="137">
        <v>1533281192</v>
      </c>
      <c r="G24" s="137">
        <v>1130</v>
      </c>
      <c r="H24" s="65" t="s">
        <v>1616</v>
      </c>
      <c r="I24" s="137">
        <v>2059239863</v>
      </c>
      <c r="J24" s="137">
        <v>2644</v>
      </c>
      <c r="K24" s="65" t="s">
        <v>1617</v>
      </c>
      <c r="L24" s="137">
        <v>956418711</v>
      </c>
      <c r="M24" s="137">
        <v>1158825526</v>
      </c>
      <c r="N24" s="65" t="s">
        <v>1618</v>
      </c>
      <c r="O24" s="137">
        <v>42100</v>
      </c>
      <c r="P24" s="31" t="s">
        <v>1619</v>
      </c>
      <c r="S24" s="133"/>
      <c r="V24" s="134"/>
      <c r="Y24" s="135"/>
      <c r="Z24" s="134"/>
      <c r="AC24" s="134"/>
    </row>
    <row r="25" spans="1:29" ht="20.100000000000001" customHeight="1" x14ac:dyDescent="0.15">
      <c r="A25" s="15">
        <v>22</v>
      </c>
      <c r="B25" s="15" t="s">
        <v>468</v>
      </c>
      <c r="C25" s="137">
        <v>1978216301</v>
      </c>
      <c r="D25" s="137">
        <v>2973</v>
      </c>
      <c r="E25" s="65" t="s">
        <v>1620</v>
      </c>
      <c r="F25" s="137">
        <v>1558463968</v>
      </c>
      <c r="G25" s="137">
        <v>1206</v>
      </c>
      <c r="H25" s="65" t="s">
        <v>1621</v>
      </c>
      <c r="I25" s="137">
        <v>2073681273</v>
      </c>
      <c r="J25" s="137">
        <v>2802</v>
      </c>
      <c r="K25" s="65" t="s">
        <v>1622</v>
      </c>
      <c r="L25" s="137">
        <v>965897458</v>
      </c>
      <c r="M25" s="137">
        <v>1165973563</v>
      </c>
      <c r="N25" s="65" t="s">
        <v>1623</v>
      </c>
      <c r="O25" s="137">
        <v>42173</v>
      </c>
      <c r="P25" s="31" t="s">
        <v>1393</v>
      </c>
      <c r="S25" s="133"/>
      <c r="V25" s="134"/>
      <c r="Y25" s="135"/>
      <c r="Z25" s="134"/>
      <c r="AC25" s="134"/>
    </row>
    <row r="26" spans="1:29" ht="20.100000000000001" customHeight="1" x14ac:dyDescent="0.15">
      <c r="A26" s="15">
        <v>23</v>
      </c>
      <c r="B26" s="15" t="s">
        <v>62</v>
      </c>
      <c r="C26" s="137">
        <v>1354747898</v>
      </c>
      <c r="D26" s="137">
        <v>3124</v>
      </c>
      <c r="E26" s="65" t="s">
        <v>1196</v>
      </c>
      <c r="F26" s="137">
        <v>1427445196</v>
      </c>
      <c r="G26" s="137">
        <v>1847</v>
      </c>
      <c r="H26" s="65" t="s">
        <v>1197</v>
      </c>
      <c r="I26" s="137">
        <v>1698613942</v>
      </c>
      <c r="J26" s="137">
        <v>2377</v>
      </c>
      <c r="K26" s="65" t="s">
        <v>1198</v>
      </c>
      <c r="L26" s="137">
        <v>1237123820</v>
      </c>
      <c r="M26" s="137">
        <v>461490122</v>
      </c>
      <c r="N26" s="65" t="s">
        <v>1199</v>
      </c>
      <c r="O26" s="137">
        <v>39478</v>
      </c>
      <c r="P26" s="31" t="s">
        <v>1200</v>
      </c>
      <c r="S26" s="133"/>
      <c r="V26" s="134"/>
      <c r="Y26" s="135"/>
      <c r="Z26" s="134"/>
      <c r="AC26" s="134"/>
    </row>
    <row r="27" spans="1:29" ht="20.100000000000001" customHeight="1" x14ac:dyDescent="0.15">
      <c r="A27" s="15">
        <v>24</v>
      </c>
      <c r="B27" s="15" t="s">
        <v>67</v>
      </c>
      <c r="C27" s="137">
        <v>1558994457</v>
      </c>
      <c r="D27" s="137">
        <v>3451</v>
      </c>
      <c r="E27" s="65" t="s">
        <v>1330</v>
      </c>
      <c r="F27" s="137">
        <v>1432810257</v>
      </c>
      <c r="G27" s="137">
        <v>3638</v>
      </c>
      <c r="H27" s="65" t="s">
        <v>1331</v>
      </c>
      <c r="I27" s="137">
        <v>1799185690</v>
      </c>
      <c r="J27" s="137">
        <v>3059</v>
      </c>
      <c r="K27" s="65" t="s">
        <v>1332</v>
      </c>
      <c r="L27" s="137">
        <v>1311600073</v>
      </c>
      <c r="M27" s="137">
        <v>387013074</v>
      </c>
      <c r="N27" s="65" t="s">
        <v>1333</v>
      </c>
      <c r="O27" s="137">
        <v>39748</v>
      </c>
      <c r="P27" s="31" t="s">
        <v>1334</v>
      </c>
      <c r="S27" s="133"/>
      <c r="V27" s="134"/>
      <c r="Y27" s="135"/>
      <c r="Z27" s="134"/>
      <c r="AC27" s="134"/>
    </row>
    <row r="28" spans="1:29" ht="20.100000000000001" customHeight="1" x14ac:dyDescent="0.15">
      <c r="A28" s="15">
        <v>25</v>
      </c>
      <c r="B28" s="15" t="s">
        <v>69</v>
      </c>
      <c r="C28" s="137">
        <v>1569443659</v>
      </c>
      <c r="D28" s="137">
        <v>2779</v>
      </c>
      <c r="E28" s="65" t="s">
        <v>1335</v>
      </c>
      <c r="F28" s="137">
        <v>1323051598</v>
      </c>
      <c r="G28" s="137">
        <v>3216</v>
      </c>
      <c r="H28" s="65" t="s">
        <v>1336</v>
      </c>
      <c r="I28" s="137">
        <v>1791783114</v>
      </c>
      <c r="J28" s="137">
        <v>2573</v>
      </c>
      <c r="K28" s="65" t="s">
        <v>1337</v>
      </c>
      <c r="L28" s="137">
        <v>1203543548</v>
      </c>
      <c r="M28" s="137">
        <v>496958965</v>
      </c>
      <c r="N28" s="65" t="s">
        <v>1338</v>
      </c>
      <c r="O28" s="137">
        <v>40701</v>
      </c>
      <c r="P28" s="31" t="s">
        <v>1339</v>
      </c>
      <c r="S28" s="133"/>
      <c r="V28" s="134"/>
      <c r="Y28" s="135"/>
      <c r="Z28" s="134"/>
      <c r="AC28" s="134"/>
    </row>
    <row r="29" spans="1:29" ht="20.100000000000001" customHeight="1" x14ac:dyDescent="0.15">
      <c r="A29" s="15">
        <v>26</v>
      </c>
      <c r="B29" s="15" t="s">
        <v>73</v>
      </c>
      <c r="C29" s="137">
        <v>1527019284</v>
      </c>
      <c r="D29" s="137">
        <v>3234</v>
      </c>
      <c r="E29" s="65" t="s">
        <v>1340</v>
      </c>
      <c r="F29" s="137">
        <v>1379253099</v>
      </c>
      <c r="G29" s="137">
        <v>3060</v>
      </c>
      <c r="H29" s="65" t="s">
        <v>1341</v>
      </c>
      <c r="I29" s="137">
        <v>1774026605</v>
      </c>
      <c r="J29" s="137">
        <v>2816</v>
      </c>
      <c r="K29" s="65" t="s">
        <v>1342</v>
      </c>
      <c r="L29" s="137">
        <v>1262338291</v>
      </c>
      <c r="M29" s="137">
        <v>409257759</v>
      </c>
      <c r="N29" s="65" t="s">
        <v>1343</v>
      </c>
      <c r="O29" s="137">
        <v>39661</v>
      </c>
      <c r="P29" s="31" t="s">
        <v>1344</v>
      </c>
      <c r="S29" s="133"/>
      <c r="V29" s="134"/>
      <c r="Y29" s="135"/>
      <c r="Z29" s="134"/>
      <c r="AC29" s="134"/>
    </row>
    <row r="30" spans="1:29" ht="20.100000000000001" customHeight="1" x14ac:dyDescent="0.15">
      <c r="A30" s="15">
        <v>27</v>
      </c>
      <c r="B30" s="15" t="s">
        <v>76</v>
      </c>
      <c r="C30" s="137">
        <v>1355949934</v>
      </c>
      <c r="D30" s="137">
        <v>2049</v>
      </c>
      <c r="E30" s="65" t="s">
        <v>1345</v>
      </c>
      <c r="F30" s="137">
        <v>943368387</v>
      </c>
      <c r="G30" s="137">
        <v>1891</v>
      </c>
      <c r="H30" s="65" t="s">
        <v>1346</v>
      </c>
      <c r="I30" s="137">
        <v>1554800178</v>
      </c>
      <c r="J30" s="137">
        <v>1907</v>
      </c>
      <c r="K30" s="65" t="s">
        <v>1347</v>
      </c>
      <c r="L30" s="137">
        <v>1015890848</v>
      </c>
      <c r="M30" s="137">
        <v>436447676</v>
      </c>
      <c r="N30" s="65" t="s">
        <v>1348</v>
      </c>
      <c r="O30" s="137">
        <v>38904</v>
      </c>
      <c r="P30" s="31" t="s">
        <v>1349</v>
      </c>
      <c r="S30" s="133"/>
      <c r="V30" s="134"/>
      <c r="Y30" s="135"/>
      <c r="Z30" s="134"/>
      <c r="AC30" s="134"/>
    </row>
    <row r="31" spans="1:29" ht="20.100000000000001" customHeight="1" x14ac:dyDescent="0.15">
      <c r="A31" s="15">
        <v>28</v>
      </c>
      <c r="B31" s="15" t="s">
        <v>354</v>
      </c>
      <c r="C31" s="137">
        <v>2067083973</v>
      </c>
      <c r="D31" s="137">
        <v>3137</v>
      </c>
      <c r="E31" s="65" t="s">
        <v>1502</v>
      </c>
      <c r="F31" s="137">
        <v>1632524693</v>
      </c>
      <c r="G31" s="137">
        <v>1347</v>
      </c>
      <c r="H31" s="65" t="s">
        <v>1503</v>
      </c>
      <c r="I31" s="137">
        <v>2154901858</v>
      </c>
      <c r="J31" s="137">
        <v>2963</v>
      </c>
      <c r="K31" s="65" t="s">
        <v>1504</v>
      </c>
      <c r="L31" s="137">
        <v>1539879993</v>
      </c>
      <c r="M31" s="137">
        <v>666807716</v>
      </c>
      <c r="N31" s="65" t="s">
        <v>1505</v>
      </c>
      <c r="O31" s="137">
        <v>41567</v>
      </c>
      <c r="P31" s="31" t="s">
        <v>1344</v>
      </c>
      <c r="S31" s="133"/>
      <c r="V31" s="134"/>
      <c r="Y31" s="135"/>
      <c r="Z31" s="134"/>
      <c r="AC31" s="134"/>
    </row>
    <row r="32" spans="1:29" ht="20.100000000000001" customHeight="1" x14ac:dyDescent="0.15">
      <c r="A32" s="15">
        <v>29</v>
      </c>
      <c r="B32" s="15" t="s">
        <v>358</v>
      </c>
      <c r="C32" s="137">
        <v>2054459271</v>
      </c>
      <c r="D32" s="137">
        <v>3077</v>
      </c>
      <c r="E32" s="65" t="s">
        <v>1520</v>
      </c>
      <c r="F32" s="137">
        <v>1589570738</v>
      </c>
      <c r="G32" s="137">
        <v>1283</v>
      </c>
      <c r="H32" s="65" t="s">
        <v>1521</v>
      </c>
      <c r="I32" s="137">
        <v>2138860596</v>
      </c>
      <c r="J32" s="137">
        <v>2908</v>
      </c>
      <c r="K32" s="65" t="s">
        <v>1522</v>
      </c>
      <c r="L32" s="137">
        <v>1530604943</v>
      </c>
      <c r="M32" s="137">
        <v>660015998</v>
      </c>
      <c r="N32" s="65" t="s">
        <v>1523</v>
      </c>
      <c r="O32" s="137">
        <v>41645</v>
      </c>
      <c r="P32" s="31" t="s">
        <v>1524</v>
      </c>
      <c r="S32" s="133"/>
      <c r="V32" s="134"/>
      <c r="Y32" s="135"/>
      <c r="Z32" s="134"/>
      <c r="AC32" s="134"/>
    </row>
    <row r="33" spans="1:29" ht="20.100000000000001" customHeight="1" x14ac:dyDescent="0.15">
      <c r="A33" s="15">
        <v>30</v>
      </c>
      <c r="B33" s="15" t="s">
        <v>1628</v>
      </c>
      <c r="C33" s="137">
        <v>2048046416</v>
      </c>
      <c r="D33" s="137">
        <v>2699</v>
      </c>
      <c r="E33" s="65" t="s">
        <v>1629</v>
      </c>
      <c r="F33" s="137">
        <v>1612941599</v>
      </c>
      <c r="G33" s="137">
        <v>1201</v>
      </c>
      <c r="H33" s="65" t="s">
        <v>1630</v>
      </c>
      <c r="I33" s="137">
        <v>2149514475</v>
      </c>
      <c r="J33" s="137">
        <v>2552</v>
      </c>
      <c r="K33" s="65" t="s">
        <v>1631</v>
      </c>
      <c r="L33" s="137">
        <v>1709306804</v>
      </c>
      <c r="M33" s="137">
        <v>490683115</v>
      </c>
      <c r="N33" s="65" t="s">
        <v>1632</v>
      </c>
      <c r="O33" s="137">
        <v>41460</v>
      </c>
      <c r="P33" s="31" t="s">
        <v>1633</v>
      </c>
      <c r="S33" s="133"/>
      <c r="V33" s="134"/>
      <c r="Y33" s="135"/>
      <c r="Z33" s="134"/>
      <c r="AC33" s="134"/>
    </row>
    <row r="34" spans="1:29" ht="20.100000000000001" customHeight="1" x14ac:dyDescent="0.15">
      <c r="A34" s="15">
        <v>31</v>
      </c>
      <c r="B34" s="15" t="s">
        <v>1634</v>
      </c>
      <c r="C34" s="137">
        <v>2095534420</v>
      </c>
      <c r="D34" s="137">
        <v>3121</v>
      </c>
      <c r="E34" s="65" t="s">
        <v>1635</v>
      </c>
      <c r="F34" s="137">
        <v>1800730602</v>
      </c>
      <c r="G34" s="137">
        <v>1540</v>
      </c>
      <c r="H34" s="65" t="s">
        <v>1636</v>
      </c>
      <c r="I34" s="137">
        <v>2210589051</v>
      </c>
      <c r="J34" s="137">
        <v>2953</v>
      </c>
      <c r="K34" s="65" t="s">
        <v>1637</v>
      </c>
      <c r="L34" s="137">
        <v>1693864968</v>
      </c>
      <c r="M34" s="137">
        <v>561203428</v>
      </c>
      <c r="N34" s="65" t="s">
        <v>1638</v>
      </c>
      <c r="O34" s="137">
        <v>41657</v>
      </c>
      <c r="P34" s="31" t="s">
        <v>1639</v>
      </c>
      <c r="S34" s="133"/>
      <c r="V34" s="134"/>
      <c r="Y34" s="135"/>
      <c r="Z34" s="134"/>
      <c r="AC34" s="134"/>
    </row>
    <row r="35" spans="1:29" ht="20.100000000000001" customHeight="1" x14ac:dyDescent="0.15">
      <c r="A35" s="15">
        <v>32</v>
      </c>
      <c r="B35" s="15" t="s">
        <v>368</v>
      </c>
      <c r="C35" s="137">
        <v>2093115949</v>
      </c>
      <c r="D35" s="137">
        <v>3056</v>
      </c>
      <c r="E35" s="65" t="s">
        <v>1645</v>
      </c>
      <c r="F35" s="137">
        <v>1716786940</v>
      </c>
      <c r="G35" s="137">
        <v>1478</v>
      </c>
      <c r="H35" s="65" t="s">
        <v>1646</v>
      </c>
      <c r="I35" s="137">
        <v>2196117408</v>
      </c>
      <c r="J35" s="137">
        <v>2894</v>
      </c>
      <c r="K35" s="65" t="s">
        <v>1647</v>
      </c>
      <c r="L35" s="137">
        <v>1689164229</v>
      </c>
      <c r="M35" s="137">
        <v>552921118</v>
      </c>
      <c r="N35" s="65" t="s">
        <v>1648</v>
      </c>
      <c r="O35" s="137">
        <v>41795</v>
      </c>
      <c r="P35" s="31" t="s">
        <v>1649</v>
      </c>
      <c r="S35" s="133"/>
      <c r="V35" s="134"/>
      <c r="Y35" s="135"/>
      <c r="Z35" s="134"/>
      <c r="AC35" s="134"/>
    </row>
    <row r="36" spans="1:29" ht="20.100000000000001" customHeight="1" x14ac:dyDescent="0.15">
      <c r="A36" s="15">
        <v>33</v>
      </c>
      <c r="B36" s="15" t="s">
        <v>1650</v>
      </c>
      <c r="C36" s="137">
        <v>2053025693</v>
      </c>
      <c r="D36" s="137">
        <v>2613</v>
      </c>
      <c r="E36" s="65" t="s">
        <v>1651</v>
      </c>
      <c r="F36" s="137">
        <v>1563279812</v>
      </c>
      <c r="G36" s="137">
        <v>1224</v>
      </c>
      <c r="H36" s="65" t="s">
        <v>1652</v>
      </c>
      <c r="I36" s="137">
        <v>2145115294</v>
      </c>
      <c r="J36" s="137">
        <v>2498</v>
      </c>
      <c r="K36" s="65" t="s">
        <v>1653</v>
      </c>
      <c r="L36" s="137">
        <v>1681398849</v>
      </c>
      <c r="M36" s="137">
        <v>512137795</v>
      </c>
      <c r="N36" s="65" t="s">
        <v>1654</v>
      </c>
      <c r="O36" s="137">
        <v>41361</v>
      </c>
      <c r="P36" s="31" t="s">
        <v>1655</v>
      </c>
      <c r="S36" s="133"/>
      <c r="V36" s="134"/>
      <c r="Y36" s="135"/>
      <c r="Z36" s="134"/>
      <c r="AC36" s="134"/>
    </row>
    <row r="37" spans="1:29" ht="20.100000000000001" customHeight="1" x14ac:dyDescent="0.15">
      <c r="A37" s="15">
        <v>34</v>
      </c>
      <c r="B37" s="15" t="s">
        <v>374</v>
      </c>
      <c r="C37" s="137">
        <v>2056223799</v>
      </c>
      <c r="D37" s="137">
        <v>2592</v>
      </c>
      <c r="E37" s="65" t="s">
        <v>1656</v>
      </c>
      <c r="F37" s="137">
        <v>1546969655</v>
      </c>
      <c r="G37" s="137">
        <v>1169</v>
      </c>
      <c r="H37" s="65" t="s">
        <v>1657</v>
      </c>
      <c r="I37" s="137">
        <v>2149250980</v>
      </c>
      <c r="J37" s="137">
        <v>2474</v>
      </c>
      <c r="K37" s="65" t="s">
        <v>1658</v>
      </c>
      <c r="L37" s="137">
        <v>1620040940</v>
      </c>
      <c r="M37" s="137">
        <v>577836196</v>
      </c>
      <c r="N37" s="65" t="s">
        <v>1659</v>
      </c>
      <c r="O37" s="137">
        <v>41293</v>
      </c>
      <c r="P37" s="31" t="s">
        <v>1660</v>
      </c>
      <c r="S37" s="133"/>
      <c r="V37" s="134"/>
      <c r="Y37" s="135"/>
      <c r="Z37" s="134"/>
      <c r="AB37" s="134"/>
      <c r="AC37" s="134"/>
    </row>
    <row r="38" spans="1:29" ht="20.100000000000001" customHeight="1" x14ac:dyDescent="0.15">
      <c r="A38" s="15">
        <v>35</v>
      </c>
      <c r="B38" s="15" t="s">
        <v>377</v>
      </c>
      <c r="C38" s="137">
        <v>2075304855</v>
      </c>
      <c r="D38" s="137">
        <v>2966</v>
      </c>
      <c r="E38" s="65" t="s">
        <v>1666</v>
      </c>
      <c r="F38" s="137">
        <v>1724281272</v>
      </c>
      <c r="G38" s="137">
        <v>1349</v>
      </c>
      <c r="H38" s="65" t="s">
        <v>1667</v>
      </c>
      <c r="I38" s="137">
        <v>2185266435</v>
      </c>
      <c r="J38" s="137">
        <v>2796</v>
      </c>
      <c r="K38" s="65" t="s">
        <v>1668</v>
      </c>
      <c r="L38" s="137">
        <v>1693609534</v>
      </c>
      <c r="M38" s="137">
        <v>538130632</v>
      </c>
      <c r="N38" s="65" t="s">
        <v>1659</v>
      </c>
      <c r="O38" s="137">
        <v>41724</v>
      </c>
      <c r="P38" s="31" t="s">
        <v>1669</v>
      </c>
      <c r="S38" s="133"/>
      <c r="V38" s="134"/>
      <c r="Y38" s="135"/>
      <c r="Z38" s="134"/>
      <c r="AC38" s="134"/>
    </row>
    <row r="39" spans="1:29" ht="20.100000000000001" customHeight="1" x14ac:dyDescent="0.15">
      <c r="A39" s="15">
        <v>36</v>
      </c>
      <c r="B39" s="15" t="s">
        <v>380</v>
      </c>
      <c r="C39" s="137">
        <v>2060079376</v>
      </c>
      <c r="D39" s="137">
        <v>2790</v>
      </c>
      <c r="E39" s="65" t="s">
        <v>1670</v>
      </c>
      <c r="F39" s="137">
        <v>1665573656</v>
      </c>
      <c r="G39" s="137">
        <v>1221</v>
      </c>
      <c r="H39" s="65" t="s">
        <v>1671</v>
      </c>
      <c r="I39" s="137">
        <v>2164772287</v>
      </c>
      <c r="J39" s="137">
        <v>2630</v>
      </c>
      <c r="K39" s="65" t="s">
        <v>1670</v>
      </c>
      <c r="L39" s="137">
        <v>1701809589</v>
      </c>
      <c r="M39" s="137">
        <v>511155840</v>
      </c>
      <c r="N39" s="65" t="s">
        <v>1672</v>
      </c>
      <c r="O39" s="137">
        <v>41451</v>
      </c>
      <c r="P39" s="31" t="s">
        <v>1673</v>
      </c>
      <c r="S39" s="133"/>
      <c r="V39" s="134"/>
      <c r="Y39" s="135"/>
      <c r="Z39" s="134"/>
      <c r="AC39" s="134"/>
    </row>
    <row r="40" spans="1:29" ht="20.100000000000001" customHeight="1" x14ac:dyDescent="0.15">
      <c r="A40" s="15">
        <v>37</v>
      </c>
      <c r="B40" s="15" t="s">
        <v>383</v>
      </c>
      <c r="C40" s="137">
        <v>2079106892</v>
      </c>
      <c r="D40" s="137">
        <v>2916</v>
      </c>
      <c r="E40" s="65" t="s">
        <v>1674</v>
      </c>
      <c r="F40" s="137">
        <v>1681936171</v>
      </c>
      <c r="G40" s="137">
        <v>1304</v>
      </c>
      <c r="H40" s="65" t="s">
        <v>1675</v>
      </c>
      <c r="I40" s="137">
        <v>2179074116</v>
      </c>
      <c r="J40" s="137">
        <v>2753</v>
      </c>
      <c r="K40" s="65" t="s">
        <v>1676</v>
      </c>
      <c r="L40" s="137">
        <v>1553431884</v>
      </c>
      <c r="M40" s="137">
        <v>672383181</v>
      </c>
      <c r="N40" s="65" t="s">
        <v>1434</v>
      </c>
      <c r="O40" s="137">
        <v>41645</v>
      </c>
      <c r="P40" s="31" t="s">
        <v>1677</v>
      </c>
      <c r="S40" s="133"/>
      <c r="V40" s="134"/>
      <c r="Y40" s="135"/>
      <c r="Z40" s="134"/>
      <c r="AC40" s="134"/>
    </row>
    <row r="41" spans="1:29" ht="20.100000000000001" customHeight="1" x14ac:dyDescent="0.15">
      <c r="A41" s="15">
        <v>38</v>
      </c>
      <c r="B41" s="15" t="s">
        <v>79</v>
      </c>
      <c r="C41" s="137">
        <v>2114293134</v>
      </c>
      <c r="D41" s="137">
        <v>4374</v>
      </c>
      <c r="E41" s="65" t="s">
        <v>1678</v>
      </c>
      <c r="F41" s="137">
        <v>2236202772</v>
      </c>
      <c r="G41" s="137">
        <v>3628</v>
      </c>
      <c r="H41" s="65" t="s">
        <v>1679</v>
      </c>
      <c r="I41" s="137">
        <v>2289523002</v>
      </c>
      <c r="J41" s="137">
        <v>4614</v>
      </c>
      <c r="K41" s="65" t="s">
        <v>1680</v>
      </c>
      <c r="L41" s="137">
        <v>1678063253</v>
      </c>
      <c r="M41" s="137">
        <v>677406888</v>
      </c>
      <c r="N41" s="65" t="s">
        <v>1681</v>
      </c>
      <c r="O41" s="137">
        <v>43914</v>
      </c>
      <c r="P41" s="31" t="s">
        <v>1477</v>
      </c>
      <c r="S41" s="133"/>
      <c r="V41" s="134"/>
      <c r="Y41" s="135"/>
      <c r="Z41" s="134"/>
      <c r="AC41" s="134"/>
    </row>
    <row r="42" spans="1:29" ht="20.100000000000001" customHeight="1" x14ac:dyDescent="0.15">
      <c r="A42" s="15">
        <v>39</v>
      </c>
      <c r="B42" s="15" t="s">
        <v>388</v>
      </c>
      <c r="C42" s="137">
        <v>2079462868</v>
      </c>
      <c r="D42" s="137">
        <v>3001</v>
      </c>
      <c r="E42" s="65" t="s">
        <v>1682</v>
      </c>
      <c r="F42" s="137">
        <v>1708790156</v>
      </c>
      <c r="G42" s="137">
        <v>1416</v>
      </c>
      <c r="H42" s="65" t="s">
        <v>1683</v>
      </c>
      <c r="I42" s="137">
        <v>2187453734</v>
      </c>
      <c r="J42" s="137">
        <v>2833</v>
      </c>
      <c r="K42" s="65" t="s">
        <v>1684</v>
      </c>
      <c r="L42" s="137">
        <v>1670153637</v>
      </c>
      <c r="M42" s="137">
        <v>564491760</v>
      </c>
      <c r="N42" s="65" t="s">
        <v>1685</v>
      </c>
      <c r="O42" s="137">
        <v>41780</v>
      </c>
      <c r="P42" s="31" t="s">
        <v>1686</v>
      </c>
      <c r="S42" s="133"/>
      <c r="V42" s="134"/>
      <c r="Y42" s="135"/>
      <c r="Z42" s="134"/>
      <c r="AC42" s="134"/>
    </row>
    <row r="43" spans="1:29" ht="20.100000000000001" customHeight="1" x14ac:dyDescent="0.15">
      <c r="A43" s="15">
        <v>40</v>
      </c>
      <c r="B43" s="15" t="s">
        <v>391</v>
      </c>
      <c r="C43" s="137">
        <v>2035066633</v>
      </c>
      <c r="D43" s="137">
        <v>2438</v>
      </c>
      <c r="E43" s="65" t="s">
        <v>1687</v>
      </c>
      <c r="F43" s="137">
        <v>1544263232</v>
      </c>
      <c r="G43" s="137">
        <v>1044</v>
      </c>
      <c r="H43" s="65" t="s">
        <v>1688</v>
      </c>
      <c r="I43" s="137">
        <v>2134459312</v>
      </c>
      <c r="J43" s="137">
        <v>2319</v>
      </c>
      <c r="K43" s="65" t="s">
        <v>1689</v>
      </c>
      <c r="L43" s="137">
        <v>1521509835</v>
      </c>
      <c r="M43" s="137">
        <v>666192496</v>
      </c>
      <c r="N43" s="65" t="s">
        <v>1690</v>
      </c>
      <c r="O43" s="137">
        <v>41475</v>
      </c>
      <c r="P43" s="31" t="s">
        <v>1691</v>
      </c>
      <c r="S43" s="133"/>
      <c r="V43" s="134"/>
      <c r="Y43" s="135"/>
      <c r="Z43" s="134"/>
      <c r="AB43" s="134"/>
      <c r="AC43" s="134"/>
    </row>
    <row r="44" spans="1:29" ht="20.100000000000001" customHeight="1" x14ac:dyDescent="0.15">
      <c r="A44" s="15">
        <v>41</v>
      </c>
      <c r="B44" s="15" t="s">
        <v>83</v>
      </c>
      <c r="C44" s="137">
        <v>2503757306</v>
      </c>
      <c r="D44" s="137">
        <v>2515</v>
      </c>
      <c r="E44" s="65" t="s">
        <v>1692</v>
      </c>
      <c r="F44" s="137">
        <v>2895737277</v>
      </c>
      <c r="G44" s="137">
        <v>4601</v>
      </c>
      <c r="H44" s="65" t="s">
        <v>1693</v>
      </c>
      <c r="I44" s="137">
        <v>2982861744</v>
      </c>
      <c r="J44" s="137">
        <v>4592</v>
      </c>
      <c r="K44" s="65" t="s">
        <v>1694</v>
      </c>
      <c r="L44" s="137">
        <v>1895147357</v>
      </c>
      <c r="M44" s="137">
        <v>978039501</v>
      </c>
      <c r="N44" s="65" t="s">
        <v>1695</v>
      </c>
      <c r="O44" s="137">
        <v>47456</v>
      </c>
      <c r="P44" s="31" t="s">
        <v>1696</v>
      </c>
      <c r="S44" s="133"/>
      <c r="V44" s="134"/>
      <c r="Y44" s="135"/>
      <c r="Z44" s="134"/>
      <c r="AC44" s="134"/>
    </row>
    <row r="45" spans="1:29" ht="20.100000000000001" customHeight="1" x14ac:dyDescent="0.15">
      <c r="A45" s="15">
        <v>42</v>
      </c>
      <c r="B45" s="15" t="s">
        <v>85</v>
      </c>
      <c r="C45" s="137">
        <v>2260415009</v>
      </c>
      <c r="D45" s="137">
        <v>3444</v>
      </c>
      <c r="E45" s="65" t="s">
        <v>1697</v>
      </c>
      <c r="F45" s="137">
        <v>2623988770</v>
      </c>
      <c r="G45" s="137">
        <v>6046</v>
      </c>
      <c r="H45" s="65" t="s">
        <v>1698</v>
      </c>
      <c r="I45" s="137">
        <v>2672573635</v>
      </c>
      <c r="J45" s="137">
        <v>5934</v>
      </c>
      <c r="K45" s="65" t="s">
        <v>1699</v>
      </c>
      <c r="L45" s="137">
        <v>1745886955</v>
      </c>
      <c r="M45" s="137">
        <v>816008523</v>
      </c>
      <c r="N45" s="65" t="s">
        <v>1229</v>
      </c>
      <c r="O45" s="137">
        <v>44452</v>
      </c>
      <c r="P45" s="31" t="s">
        <v>1700</v>
      </c>
      <c r="S45" s="133"/>
      <c r="V45" s="134"/>
      <c r="Y45" s="135"/>
      <c r="Z45" s="134"/>
      <c r="AC45" s="134"/>
    </row>
    <row r="46" spans="1:29" ht="20.100000000000001" customHeight="1" x14ac:dyDescent="0.15">
      <c r="A46" s="15">
        <v>43</v>
      </c>
      <c r="B46" s="15" t="s">
        <v>87</v>
      </c>
      <c r="C46" s="137">
        <v>2147467215</v>
      </c>
      <c r="D46" s="137">
        <v>4298</v>
      </c>
      <c r="E46" s="65" t="s">
        <v>1701</v>
      </c>
      <c r="F46" s="137">
        <v>2251786044</v>
      </c>
      <c r="G46" s="137">
        <v>4013</v>
      </c>
      <c r="H46" s="65" t="s">
        <v>1702</v>
      </c>
      <c r="I46" s="137">
        <v>2325915233</v>
      </c>
      <c r="J46" s="137">
        <v>4853</v>
      </c>
      <c r="K46" s="65" t="s">
        <v>1703</v>
      </c>
      <c r="L46" s="137">
        <v>1823361431</v>
      </c>
      <c r="M46" s="137">
        <v>556552374</v>
      </c>
      <c r="N46" s="65" t="s">
        <v>1704</v>
      </c>
      <c r="O46" s="137">
        <v>45248</v>
      </c>
      <c r="P46" s="31" t="s">
        <v>1705</v>
      </c>
      <c r="S46" s="133"/>
      <c r="V46" s="134"/>
      <c r="Y46" s="135"/>
      <c r="Z46" s="134"/>
      <c r="AC46" s="134"/>
    </row>
    <row r="47" spans="1:29" ht="20.100000000000001" customHeight="1" x14ac:dyDescent="0.15">
      <c r="A47" s="15">
        <v>44</v>
      </c>
      <c r="B47" s="15" t="s">
        <v>400</v>
      </c>
      <c r="C47" s="137">
        <v>2094014283</v>
      </c>
      <c r="D47" s="137">
        <v>3044</v>
      </c>
      <c r="E47" s="65" t="s">
        <v>1706</v>
      </c>
      <c r="F47" s="137">
        <v>1735899100</v>
      </c>
      <c r="G47" s="137">
        <v>1485</v>
      </c>
      <c r="H47" s="65" t="s">
        <v>1707</v>
      </c>
      <c r="I47" s="137">
        <v>2198775513</v>
      </c>
      <c r="J47" s="137">
        <v>2882</v>
      </c>
      <c r="K47" s="65" t="s">
        <v>1708</v>
      </c>
      <c r="L47" s="137">
        <v>1552637500</v>
      </c>
      <c r="M47" s="137">
        <v>690427385</v>
      </c>
      <c r="N47" s="65" t="s">
        <v>1709</v>
      </c>
      <c r="O47" s="137">
        <v>41877</v>
      </c>
      <c r="P47" s="31" t="s">
        <v>1710</v>
      </c>
      <c r="S47" s="133"/>
      <c r="V47" s="134"/>
      <c r="Y47" s="135"/>
      <c r="Z47" s="134"/>
      <c r="AC47" s="134"/>
    </row>
    <row r="48" spans="1:29" ht="20.100000000000001" customHeight="1" x14ac:dyDescent="0.15">
      <c r="A48" s="15">
        <v>45</v>
      </c>
      <c r="B48" s="15" t="s">
        <v>404</v>
      </c>
      <c r="C48" s="137">
        <v>2013730215</v>
      </c>
      <c r="D48" s="137">
        <v>2572</v>
      </c>
      <c r="E48" s="65" t="s">
        <v>1711</v>
      </c>
      <c r="F48" s="137">
        <v>1569010930</v>
      </c>
      <c r="G48" s="137">
        <v>1194</v>
      </c>
      <c r="H48" s="65" t="s">
        <v>1712</v>
      </c>
      <c r="I48" s="137">
        <v>2108373612</v>
      </c>
      <c r="J48" s="137">
        <v>2438</v>
      </c>
      <c r="K48" s="65" t="s">
        <v>1713</v>
      </c>
      <c r="L48" s="137">
        <v>1682091970</v>
      </c>
      <c r="M48" s="137">
        <v>478005129</v>
      </c>
      <c r="N48" s="65" t="s">
        <v>1714</v>
      </c>
      <c r="O48" s="137">
        <v>42701</v>
      </c>
      <c r="P48" s="31" t="s">
        <v>1710</v>
      </c>
      <c r="S48" s="133"/>
      <c r="V48" s="134"/>
      <c r="Y48" s="135"/>
      <c r="Z48" s="134"/>
      <c r="AC48" s="134"/>
    </row>
    <row r="49" spans="1:29" ht="20.100000000000001" customHeight="1" x14ac:dyDescent="0.15">
      <c r="A49" s="15">
        <v>46</v>
      </c>
      <c r="B49" s="15" t="s">
        <v>408</v>
      </c>
      <c r="C49" s="137">
        <v>2104563555</v>
      </c>
      <c r="D49" s="137">
        <v>3133</v>
      </c>
      <c r="E49" s="65" t="s">
        <v>1715</v>
      </c>
      <c r="F49" s="137">
        <v>1763771838</v>
      </c>
      <c r="G49" s="137">
        <v>1546</v>
      </c>
      <c r="H49" s="65" t="s">
        <v>1716</v>
      </c>
      <c r="I49" s="137">
        <v>2211179208</v>
      </c>
      <c r="J49" s="137">
        <v>2961</v>
      </c>
      <c r="K49" s="65" t="s">
        <v>1717</v>
      </c>
      <c r="L49" s="137">
        <v>1571766332</v>
      </c>
      <c r="M49" s="137">
        <v>683443580</v>
      </c>
      <c r="N49" s="65" t="s">
        <v>1718</v>
      </c>
      <c r="O49" s="137">
        <v>41847</v>
      </c>
      <c r="P49" s="31" t="s">
        <v>1719</v>
      </c>
      <c r="S49" s="133"/>
      <c r="V49" s="134"/>
      <c r="Y49" s="135"/>
      <c r="Z49" s="134"/>
      <c r="AC49" s="134"/>
    </row>
    <row r="50" spans="1:29" ht="20.100000000000001" customHeight="1" x14ac:dyDescent="0.15">
      <c r="A50" s="15">
        <v>47</v>
      </c>
      <c r="B50" s="15" t="s">
        <v>412</v>
      </c>
      <c r="C50" s="137">
        <v>2112305690</v>
      </c>
      <c r="D50" s="137">
        <v>3468</v>
      </c>
      <c r="E50" s="65" t="s">
        <v>1720</v>
      </c>
      <c r="F50" s="137">
        <v>1872731348</v>
      </c>
      <c r="G50" s="137">
        <v>1874</v>
      </c>
      <c r="H50" s="65" t="s">
        <v>1721</v>
      </c>
      <c r="I50" s="137">
        <v>2229123276</v>
      </c>
      <c r="J50" s="137">
        <v>3303</v>
      </c>
      <c r="K50" s="65" t="s">
        <v>1722</v>
      </c>
      <c r="L50" s="137">
        <v>1697746097</v>
      </c>
      <c r="M50" s="137">
        <v>381321018</v>
      </c>
      <c r="N50" s="65" t="s">
        <v>1723</v>
      </c>
      <c r="O50" s="137">
        <v>40936</v>
      </c>
      <c r="P50" s="31" t="s">
        <v>1388</v>
      </c>
      <c r="S50" s="133"/>
      <c r="V50" s="134"/>
      <c r="Y50" s="135"/>
      <c r="Z50" s="134"/>
      <c r="AC50" s="134"/>
    </row>
    <row r="51" spans="1:29" ht="20.100000000000001" customHeight="1" x14ac:dyDescent="0.15">
      <c r="A51" s="15">
        <v>48</v>
      </c>
      <c r="B51" s="15" t="s">
        <v>415</v>
      </c>
      <c r="C51" s="137">
        <v>2067743812</v>
      </c>
      <c r="D51" s="137">
        <v>2665</v>
      </c>
      <c r="E51" s="65" t="s">
        <v>1724</v>
      </c>
      <c r="F51" s="137">
        <v>1661665599</v>
      </c>
      <c r="G51" s="137">
        <v>1198</v>
      </c>
      <c r="H51" s="65" t="s">
        <v>1725</v>
      </c>
      <c r="I51" s="137">
        <v>2173781395</v>
      </c>
      <c r="J51" s="137">
        <v>2520</v>
      </c>
      <c r="K51" s="65" t="s">
        <v>1233</v>
      </c>
      <c r="L51" s="137">
        <v>1531095514</v>
      </c>
      <c r="M51" s="137">
        <v>509268100</v>
      </c>
      <c r="N51" s="65" t="s">
        <v>1726</v>
      </c>
      <c r="O51" s="137">
        <v>41065</v>
      </c>
      <c r="P51" s="31" t="s">
        <v>1727</v>
      </c>
      <c r="S51" s="133"/>
      <c r="V51" s="134"/>
      <c r="Y51" s="135"/>
      <c r="Z51" s="134"/>
      <c r="AC51" s="134"/>
    </row>
    <row r="52" spans="1:29" ht="20.100000000000001" customHeight="1" x14ac:dyDescent="0.15">
      <c r="A52" s="15">
        <v>49</v>
      </c>
      <c r="B52" s="15" t="s">
        <v>419</v>
      </c>
      <c r="C52" s="137">
        <v>2077199438</v>
      </c>
      <c r="D52" s="137">
        <v>2911</v>
      </c>
      <c r="E52" s="65" t="s">
        <v>1728</v>
      </c>
      <c r="F52" s="137">
        <v>1659960565</v>
      </c>
      <c r="G52" s="137">
        <v>1359</v>
      </c>
      <c r="H52" s="65" t="s">
        <v>1729</v>
      </c>
      <c r="I52" s="137">
        <v>2178891730</v>
      </c>
      <c r="J52" s="137">
        <v>2766</v>
      </c>
      <c r="K52" s="65" t="s">
        <v>1730</v>
      </c>
      <c r="L52" s="137">
        <v>1673162906</v>
      </c>
      <c r="M52" s="137">
        <v>553896033</v>
      </c>
      <c r="N52" s="65" t="s">
        <v>1434</v>
      </c>
      <c r="O52" s="137">
        <v>41622</v>
      </c>
      <c r="P52" s="31" t="s">
        <v>1731</v>
      </c>
      <c r="S52" s="133"/>
      <c r="V52" s="134"/>
      <c r="Y52" s="135"/>
      <c r="Z52" s="134"/>
      <c r="AC52" s="134"/>
    </row>
    <row r="53" spans="1:29" ht="20.100000000000001" customHeight="1" x14ac:dyDescent="0.15">
      <c r="A53" s="15">
        <v>50</v>
      </c>
      <c r="B53" s="15" t="s">
        <v>422</v>
      </c>
      <c r="C53" s="137">
        <v>2032502560</v>
      </c>
      <c r="D53" s="137">
        <v>2623</v>
      </c>
      <c r="E53" s="65" t="s">
        <v>1732</v>
      </c>
      <c r="F53" s="137">
        <v>1572181879</v>
      </c>
      <c r="G53" s="137">
        <v>1140</v>
      </c>
      <c r="H53" s="65" t="s">
        <v>1733</v>
      </c>
      <c r="I53" s="137">
        <v>2130737072</v>
      </c>
      <c r="J53" s="137">
        <v>2484</v>
      </c>
      <c r="K53" s="65" t="s">
        <v>1734</v>
      </c>
      <c r="L53" s="137">
        <v>1647409621</v>
      </c>
      <c r="M53" s="137">
        <v>534493558</v>
      </c>
      <c r="N53" s="65" t="s">
        <v>1500</v>
      </c>
      <c r="O53" s="137">
        <v>41333</v>
      </c>
      <c r="P53" s="31" t="s">
        <v>1735</v>
      </c>
      <c r="S53" s="133"/>
      <c r="V53" s="134"/>
      <c r="Y53" s="135"/>
      <c r="Z53" s="134"/>
      <c r="AC53" s="134"/>
    </row>
    <row r="54" spans="1:29" ht="20.100000000000001" customHeight="1" x14ac:dyDescent="0.15">
      <c r="A54" s="15">
        <v>51</v>
      </c>
      <c r="B54" s="15" t="s">
        <v>89</v>
      </c>
      <c r="C54" s="137">
        <v>2241232630</v>
      </c>
      <c r="D54" s="137">
        <v>3691</v>
      </c>
      <c r="E54" s="65" t="s">
        <v>1206</v>
      </c>
      <c r="F54" s="137">
        <v>2373424075</v>
      </c>
      <c r="G54" s="137">
        <v>7143</v>
      </c>
      <c r="H54" s="65" t="s">
        <v>1207</v>
      </c>
      <c r="I54" s="137">
        <v>2493041964</v>
      </c>
      <c r="J54" s="137">
        <v>7109</v>
      </c>
      <c r="K54" s="65" t="s">
        <v>1208</v>
      </c>
      <c r="L54" s="137">
        <v>2018564672</v>
      </c>
      <c r="M54" s="137">
        <v>345184046</v>
      </c>
      <c r="N54" s="65" t="s">
        <v>1209</v>
      </c>
      <c r="O54" s="137">
        <v>42742</v>
      </c>
      <c r="P54" s="31" t="s">
        <v>1210</v>
      </c>
      <c r="S54" s="133"/>
      <c r="V54" s="134"/>
      <c r="Y54" s="135"/>
      <c r="Z54" s="134"/>
      <c r="AB54" s="134"/>
      <c r="AC54" s="134"/>
    </row>
    <row r="55" spans="1:29" ht="20.100000000000001" customHeight="1" x14ac:dyDescent="0.15">
      <c r="A55" s="15">
        <v>52</v>
      </c>
      <c r="B55" s="15" t="s">
        <v>93</v>
      </c>
      <c r="C55" s="137">
        <v>1156723100</v>
      </c>
      <c r="D55" s="137">
        <v>1218</v>
      </c>
      <c r="E55" s="65" t="s">
        <v>1211</v>
      </c>
      <c r="F55" s="137">
        <v>912594426</v>
      </c>
      <c r="G55" s="137">
        <v>1103</v>
      </c>
      <c r="H55" s="65" t="s">
        <v>1212</v>
      </c>
      <c r="I55" s="137">
        <v>1373542161</v>
      </c>
      <c r="J55" s="137">
        <v>1191</v>
      </c>
      <c r="K55" s="65" t="s">
        <v>1213</v>
      </c>
      <c r="L55" s="137">
        <v>955462014</v>
      </c>
      <c r="M55" s="137">
        <v>430558518</v>
      </c>
      <c r="N55" s="65" t="s">
        <v>1214</v>
      </c>
      <c r="O55" s="137">
        <v>37793</v>
      </c>
      <c r="P55" s="31" t="s">
        <v>1215</v>
      </c>
      <c r="S55" s="133"/>
      <c r="V55" s="134"/>
      <c r="Y55" s="135"/>
      <c r="Z55" s="134"/>
      <c r="AB55" s="134"/>
      <c r="AC55" s="134"/>
    </row>
    <row r="56" spans="1:29" ht="20.100000000000001" customHeight="1" x14ac:dyDescent="0.15">
      <c r="A56" s="15">
        <v>53</v>
      </c>
      <c r="B56" s="15" t="s">
        <v>96</v>
      </c>
      <c r="C56" s="137">
        <v>1263458378</v>
      </c>
      <c r="D56" s="137">
        <v>1321</v>
      </c>
      <c r="E56" s="65" t="s">
        <v>1216</v>
      </c>
      <c r="F56" s="137">
        <v>1078235318</v>
      </c>
      <c r="G56" s="137">
        <v>1347</v>
      </c>
      <c r="H56" s="65" t="s">
        <v>1217</v>
      </c>
      <c r="I56" s="137">
        <v>1516247963</v>
      </c>
      <c r="J56" s="137">
        <v>1326</v>
      </c>
      <c r="K56" s="65" t="s">
        <v>1218</v>
      </c>
      <c r="L56" s="137">
        <v>1092363374</v>
      </c>
      <c r="M56" s="137">
        <v>441363594</v>
      </c>
      <c r="N56" s="65" t="s">
        <v>1219</v>
      </c>
      <c r="O56" s="137">
        <v>38441</v>
      </c>
      <c r="P56" s="31" t="s">
        <v>1220</v>
      </c>
      <c r="S56" s="133"/>
      <c r="V56" s="134"/>
      <c r="Y56" s="135"/>
      <c r="Z56" s="134"/>
      <c r="AC56" s="134"/>
    </row>
    <row r="57" spans="1:29" ht="20.100000000000001" customHeight="1" x14ac:dyDescent="0.15">
      <c r="A57" s="15">
        <v>54</v>
      </c>
      <c r="B57" s="15" t="s">
        <v>135</v>
      </c>
      <c r="C57" s="137">
        <v>1355552540</v>
      </c>
      <c r="D57" s="137">
        <v>2301</v>
      </c>
      <c r="E57" s="65" t="s">
        <v>1221</v>
      </c>
      <c r="F57" s="137">
        <v>1224413376</v>
      </c>
      <c r="G57" s="137">
        <v>1424</v>
      </c>
      <c r="H57" s="65" t="s">
        <v>1222</v>
      </c>
      <c r="I57" s="137">
        <v>1626017985</v>
      </c>
      <c r="J57" s="137">
        <v>1941</v>
      </c>
      <c r="K57" s="65" t="s">
        <v>1223</v>
      </c>
      <c r="L57" s="137">
        <v>1157896786</v>
      </c>
      <c r="M57" s="137">
        <v>376363476</v>
      </c>
      <c r="N57" s="65" t="s">
        <v>1224</v>
      </c>
      <c r="O57" s="137">
        <v>39187</v>
      </c>
      <c r="P57" s="31" t="s">
        <v>1225</v>
      </c>
      <c r="S57" s="133"/>
      <c r="V57" s="134"/>
      <c r="Y57" s="135"/>
      <c r="Z57" s="134"/>
      <c r="AB57" s="134"/>
      <c r="AC57" s="134"/>
    </row>
    <row r="58" spans="1:29" ht="20.100000000000001" customHeight="1" x14ac:dyDescent="0.15">
      <c r="A58" s="15">
        <v>55</v>
      </c>
      <c r="B58" s="15" t="s">
        <v>137</v>
      </c>
      <c r="C58" s="137">
        <v>1773121331</v>
      </c>
      <c r="D58" s="137">
        <v>3461</v>
      </c>
      <c r="E58" s="65" t="s">
        <v>1226</v>
      </c>
      <c r="F58" s="137">
        <v>1852711205</v>
      </c>
      <c r="G58" s="137">
        <v>2456</v>
      </c>
      <c r="H58" s="65" t="s">
        <v>1227</v>
      </c>
      <c r="I58" s="137">
        <v>2078439394</v>
      </c>
      <c r="J58" s="137">
        <v>3018</v>
      </c>
      <c r="K58" s="65" t="s">
        <v>1228</v>
      </c>
      <c r="L58" s="137">
        <v>1519435959</v>
      </c>
      <c r="M58" s="137">
        <v>419038187</v>
      </c>
      <c r="N58" s="65" t="s">
        <v>1229</v>
      </c>
      <c r="O58" s="137">
        <v>41218</v>
      </c>
      <c r="P58" s="31" t="s">
        <v>1230</v>
      </c>
      <c r="S58" s="133"/>
      <c r="V58" s="134"/>
      <c r="Y58" s="135"/>
      <c r="Z58" s="134"/>
      <c r="AC58" s="134"/>
    </row>
    <row r="59" spans="1:29" ht="20.100000000000001" customHeight="1" x14ac:dyDescent="0.15">
      <c r="A59" s="15">
        <v>56</v>
      </c>
      <c r="B59" s="15" t="s">
        <v>99</v>
      </c>
      <c r="C59" s="137">
        <v>1371508354</v>
      </c>
      <c r="D59" s="137">
        <v>3152</v>
      </c>
      <c r="E59" s="65" t="s">
        <v>1236</v>
      </c>
      <c r="F59" s="137">
        <v>1386772772</v>
      </c>
      <c r="G59" s="137">
        <v>1815</v>
      </c>
      <c r="H59" s="65" t="s">
        <v>1237</v>
      </c>
      <c r="I59" s="137">
        <v>1703335944</v>
      </c>
      <c r="J59" s="137">
        <v>2403</v>
      </c>
      <c r="K59" s="65" t="s">
        <v>1238</v>
      </c>
      <c r="L59" s="137">
        <v>1247302109</v>
      </c>
      <c r="M59" s="137">
        <v>343641516</v>
      </c>
      <c r="N59" s="65" t="s">
        <v>1239</v>
      </c>
      <c r="O59" s="137">
        <v>39850</v>
      </c>
      <c r="P59" s="31" t="s">
        <v>1240</v>
      </c>
      <c r="S59" s="133"/>
      <c r="V59" s="134"/>
      <c r="Y59" s="135"/>
      <c r="Z59" s="134"/>
      <c r="AB59" s="134"/>
      <c r="AC59" s="134"/>
    </row>
    <row r="60" spans="1:29" ht="20.100000000000001" customHeight="1" x14ac:dyDescent="0.15">
      <c r="A60" s="15">
        <v>57</v>
      </c>
      <c r="B60" s="15" t="s">
        <v>101</v>
      </c>
      <c r="C60" s="137">
        <v>1664778226</v>
      </c>
      <c r="D60" s="137">
        <v>4485</v>
      </c>
      <c r="E60" s="65" t="s">
        <v>1241</v>
      </c>
      <c r="F60" s="137">
        <v>1975132853</v>
      </c>
      <c r="G60" s="137">
        <v>3355</v>
      </c>
      <c r="H60" s="65" t="s">
        <v>1242</v>
      </c>
      <c r="I60" s="137">
        <v>2107037655</v>
      </c>
      <c r="J60" s="137">
        <v>3565</v>
      </c>
      <c r="K60" s="65" t="s">
        <v>1243</v>
      </c>
      <c r="L60" s="137">
        <v>1671150951</v>
      </c>
      <c r="M60" s="137">
        <v>325068446</v>
      </c>
      <c r="N60" s="65" t="s">
        <v>1244</v>
      </c>
      <c r="O60" s="137">
        <v>41463</v>
      </c>
      <c r="P60" s="31" t="s">
        <v>1245</v>
      </c>
      <c r="S60" s="133"/>
      <c r="V60" s="134"/>
      <c r="Y60" s="134"/>
      <c r="Z60" s="134"/>
      <c r="AC60" s="134"/>
    </row>
    <row r="61" spans="1:29" ht="20.100000000000001" customHeight="1" x14ac:dyDescent="0.15">
      <c r="A61" s="15">
        <v>58</v>
      </c>
      <c r="B61" s="15" t="s">
        <v>1759</v>
      </c>
      <c r="C61" s="137">
        <v>1028008096</v>
      </c>
      <c r="D61" s="137">
        <v>1442</v>
      </c>
      <c r="E61" s="65" t="s">
        <v>1246</v>
      </c>
      <c r="F61" s="137">
        <v>522339426</v>
      </c>
      <c r="G61" s="65">
        <v>875</v>
      </c>
      <c r="H61" s="65" t="s">
        <v>1247</v>
      </c>
      <c r="I61" s="137">
        <v>1146131149</v>
      </c>
      <c r="J61" s="137">
        <v>1367</v>
      </c>
      <c r="K61" s="65" t="s">
        <v>1248</v>
      </c>
      <c r="L61" s="137">
        <v>799999778</v>
      </c>
      <c r="M61" s="137">
        <v>299177089</v>
      </c>
      <c r="N61" s="65" t="s">
        <v>1249</v>
      </c>
      <c r="O61" s="137">
        <v>35273</v>
      </c>
      <c r="P61" s="31" t="s">
        <v>1250</v>
      </c>
      <c r="S61" s="133"/>
      <c r="V61" s="134"/>
      <c r="Y61" s="135"/>
      <c r="Z61" s="134"/>
      <c r="AC61" s="134"/>
    </row>
    <row r="62" spans="1:29" ht="20.100000000000001" customHeight="1" x14ac:dyDescent="0.15">
      <c r="A62" s="15">
        <v>59</v>
      </c>
      <c r="B62" s="15" t="s">
        <v>107</v>
      </c>
      <c r="C62" s="137">
        <v>1107732883</v>
      </c>
      <c r="D62" s="137">
        <v>1615</v>
      </c>
      <c r="E62" s="65" t="s">
        <v>1251</v>
      </c>
      <c r="F62" s="137">
        <v>626641617</v>
      </c>
      <c r="G62" s="65">
        <v>982</v>
      </c>
      <c r="H62" s="65" t="s">
        <v>1252</v>
      </c>
      <c r="I62" s="137">
        <v>1249891643</v>
      </c>
      <c r="J62" s="137">
        <v>1504</v>
      </c>
      <c r="K62" s="65" t="s">
        <v>1253</v>
      </c>
      <c r="L62" s="137">
        <v>877212451</v>
      </c>
      <c r="M62" s="137">
        <v>309358910</v>
      </c>
      <c r="N62" s="65" t="s">
        <v>1254</v>
      </c>
      <c r="O62" s="137">
        <v>36730</v>
      </c>
      <c r="P62" s="31" t="s">
        <v>1255</v>
      </c>
      <c r="S62" s="133"/>
      <c r="V62" s="134"/>
      <c r="Y62" s="135"/>
      <c r="Z62" s="134"/>
      <c r="AC62" s="134"/>
    </row>
    <row r="63" spans="1:29" ht="20.100000000000001" customHeight="1" x14ac:dyDescent="0.15">
      <c r="A63" s="15">
        <v>60</v>
      </c>
      <c r="B63" s="15" t="s">
        <v>109</v>
      </c>
      <c r="C63" s="137">
        <v>1089229743</v>
      </c>
      <c r="D63" s="137">
        <v>1881</v>
      </c>
      <c r="E63" s="65" t="s">
        <v>1256</v>
      </c>
      <c r="F63" s="137">
        <v>691181083</v>
      </c>
      <c r="G63" s="137">
        <v>1058</v>
      </c>
      <c r="H63" s="65" t="s">
        <v>1257</v>
      </c>
      <c r="I63" s="137">
        <v>1241200547</v>
      </c>
      <c r="J63" s="137">
        <v>1700</v>
      </c>
      <c r="K63" s="65" t="s">
        <v>1258</v>
      </c>
      <c r="L63" s="137">
        <v>901161758</v>
      </c>
      <c r="M63" s="137">
        <v>280720638</v>
      </c>
      <c r="N63" s="65" t="s">
        <v>1259</v>
      </c>
      <c r="O63" s="137">
        <v>37086</v>
      </c>
      <c r="P63" s="31" t="s">
        <v>1260</v>
      </c>
      <c r="S63" s="133"/>
      <c r="V63" s="134"/>
      <c r="Y63" s="135"/>
      <c r="Z63" s="134"/>
      <c r="AC63" s="134"/>
    </row>
    <row r="64" spans="1:29" ht="20.100000000000001" customHeight="1" x14ac:dyDescent="0.15">
      <c r="A64" s="15">
        <v>61</v>
      </c>
      <c r="B64" s="15" t="s">
        <v>163</v>
      </c>
      <c r="C64" s="137">
        <v>2245527977</v>
      </c>
      <c r="D64" s="137">
        <v>3673</v>
      </c>
      <c r="E64" s="65" t="s">
        <v>1261</v>
      </c>
      <c r="F64" s="137">
        <v>2384826357</v>
      </c>
      <c r="G64" s="137">
        <v>7082</v>
      </c>
      <c r="H64" s="65" t="s">
        <v>1262</v>
      </c>
      <c r="I64" s="137">
        <v>2499327113</v>
      </c>
      <c r="J64" s="137">
        <v>7117</v>
      </c>
      <c r="K64" s="65" t="s">
        <v>1263</v>
      </c>
      <c r="L64" s="137">
        <v>1922567834</v>
      </c>
      <c r="M64" s="137">
        <v>435085117</v>
      </c>
      <c r="N64" s="65" t="s">
        <v>1264</v>
      </c>
      <c r="O64" s="137">
        <v>43763</v>
      </c>
      <c r="P64" s="31" t="s">
        <v>1265</v>
      </c>
      <c r="S64" s="133"/>
      <c r="V64" s="134"/>
      <c r="Y64" s="135"/>
      <c r="Z64" s="134"/>
      <c r="AC64" s="134"/>
    </row>
    <row r="65" spans="1:29" ht="20.100000000000001" customHeight="1" x14ac:dyDescent="0.15">
      <c r="A65" s="15">
        <v>62</v>
      </c>
      <c r="B65" s="15" t="s">
        <v>111</v>
      </c>
      <c r="C65" s="137">
        <v>1678034139</v>
      </c>
      <c r="D65" s="137">
        <v>2805</v>
      </c>
      <c r="E65" s="65" t="s">
        <v>1266</v>
      </c>
      <c r="F65" s="137">
        <v>1692151527</v>
      </c>
      <c r="G65" s="137">
        <v>2212</v>
      </c>
      <c r="H65" s="65" t="s">
        <v>1267</v>
      </c>
      <c r="I65" s="137">
        <v>1958772823</v>
      </c>
      <c r="J65" s="137">
        <v>2557</v>
      </c>
      <c r="K65" s="65" t="s">
        <v>1268</v>
      </c>
      <c r="L65" s="137">
        <v>1437517156</v>
      </c>
      <c r="M65" s="137">
        <v>428669440</v>
      </c>
      <c r="N65" s="65" t="s">
        <v>1269</v>
      </c>
      <c r="O65" s="137">
        <v>40639</v>
      </c>
      <c r="P65" s="31" t="s">
        <v>1270</v>
      </c>
      <c r="S65" s="133"/>
      <c r="V65" s="134"/>
      <c r="Y65" s="135"/>
      <c r="Z65" s="134"/>
      <c r="AC65" s="134"/>
    </row>
    <row r="66" spans="1:29" ht="20.100000000000001" customHeight="1" x14ac:dyDescent="0.15">
      <c r="A66" s="15">
        <v>63</v>
      </c>
      <c r="B66" s="15" t="s">
        <v>139</v>
      </c>
      <c r="C66" s="137">
        <v>1504768008</v>
      </c>
      <c r="D66" s="137">
        <v>3202</v>
      </c>
      <c r="E66" s="65" t="s">
        <v>1276</v>
      </c>
      <c r="F66" s="137">
        <v>1327474895</v>
      </c>
      <c r="G66" s="137">
        <v>2987</v>
      </c>
      <c r="H66" s="65" t="s">
        <v>1277</v>
      </c>
      <c r="I66" s="137">
        <v>1741664782</v>
      </c>
      <c r="J66" s="137">
        <v>2785</v>
      </c>
      <c r="K66" s="65" t="s">
        <v>1278</v>
      </c>
      <c r="L66" s="137">
        <v>1284827813</v>
      </c>
      <c r="M66" s="137">
        <v>351922733</v>
      </c>
      <c r="N66" s="65" t="s">
        <v>1279</v>
      </c>
      <c r="O66" s="137">
        <v>39402</v>
      </c>
      <c r="P66" s="31" t="s">
        <v>1280</v>
      </c>
      <c r="S66" s="133"/>
      <c r="V66" s="134"/>
      <c r="Y66" s="135"/>
      <c r="Z66" s="134"/>
      <c r="AC66" s="134"/>
    </row>
    <row r="67" spans="1:29" ht="20.100000000000001" customHeight="1" x14ac:dyDescent="0.15">
      <c r="A67" s="15">
        <v>64</v>
      </c>
      <c r="B67" s="15" t="s">
        <v>115</v>
      </c>
      <c r="C67" s="137">
        <v>1450816830</v>
      </c>
      <c r="D67" s="137">
        <v>2848</v>
      </c>
      <c r="E67" s="65" t="s">
        <v>1281</v>
      </c>
      <c r="F67" s="137">
        <v>1200141826</v>
      </c>
      <c r="G67" s="137">
        <v>2674</v>
      </c>
      <c r="H67" s="65" t="s">
        <v>1282</v>
      </c>
      <c r="I67" s="137">
        <v>1679215169</v>
      </c>
      <c r="J67" s="137">
        <v>2499</v>
      </c>
      <c r="K67" s="65" t="s">
        <v>1283</v>
      </c>
      <c r="L67" s="137">
        <v>1234115774</v>
      </c>
      <c r="M67" s="137">
        <v>337163169</v>
      </c>
      <c r="N67" s="65" t="s">
        <v>1284</v>
      </c>
      <c r="O67" s="137">
        <v>39379</v>
      </c>
      <c r="P67" s="31" t="s">
        <v>1285</v>
      </c>
      <c r="S67" s="133"/>
      <c r="V67" s="134"/>
      <c r="Y67" s="135"/>
      <c r="Z67" s="134"/>
      <c r="AC67" s="134"/>
    </row>
    <row r="68" spans="1:29" ht="20.100000000000001" customHeight="1" x14ac:dyDescent="0.15">
      <c r="A68" s="15">
        <v>65</v>
      </c>
      <c r="B68" s="15" t="s">
        <v>117</v>
      </c>
      <c r="C68" s="137">
        <v>1187079850</v>
      </c>
      <c r="D68" s="137">
        <v>1762</v>
      </c>
      <c r="E68" s="65" t="s">
        <v>1286</v>
      </c>
      <c r="F68" s="137">
        <v>842036807</v>
      </c>
      <c r="G68" s="65">
        <v>991</v>
      </c>
      <c r="H68" s="65" t="s">
        <v>1287</v>
      </c>
      <c r="I68" s="137">
        <v>1370068862</v>
      </c>
      <c r="J68" s="137">
        <v>1575</v>
      </c>
      <c r="K68" s="65" t="s">
        <v>1288</v>
      </c>
      <c r="L68" s="137">
        <v>962314869</v>
      </c>
      <c r="M68" s="137">
        <v>349284423</v>
      </c>
      <c r="N68" s="65" t="s">
        <v>1289</v>
      </c>
      <c r="O68" s="137">
        <v>37532</v>
      </c>
      <c r="P68" s="31" t="s">
        <v>1290</v>
      </c>
      <c r="S68" s="133"/>
      <c r="V68" s="134"/>
      <c r="Y68" s="135"/>
      <c r="Z68" s="134"/>
      <c r="AC68" s="134"/>
    </row>
    <row r="69" spans="1:29" ht="20.100000000000001" customHeight="1" x14ac:dyDescent="0.15">
      <c r="A69" s="15">
        <v>66</v>
      </c>
      <c r="B69" s="15" t="s">
        <v>141</v>
      </c>
      <c r="C69" s="137">
        <v>1144679754</v>
      </c>
      <c r="D69" s="137">
        <v>2051</v>
      </c>
      <c r="E69" s="65" t="s">
        <v>1350</v>
      </c>
      <c r="F69" s="137">
        <v>863682584</v>
      </c>
      <c r="G69" s="137">
        <v>1324</v>
      </c>
      <c r="H69" s="65" t="s">
        <v>1351</v>
      </c>
      <c r="I69" s="137">
        <v>1355779452</v>
      </c>
      <c r="J69" s="137">
        <v>1789</v>
      </c>
      <c r="K69" s="65" t="s">
        <v>1352</v>
      </c>
      <c r="L69" s="137">
        <v>943654415</v>
      </c>
      <c r="M69" s="137">
        <v>314390165</v>
      </c>
      <c r="N69" s="65" t="s">
        <v>1353</v>
      </c>
      <c r="O69" s="137">
        <v>37584</v>
      </c>
      <c r="P69" s="31" t="s">
        <v>1354</v>
      </c>
      <c r="S69" s="133"/>
      <c r="V69" s="134"/>
      <c r="Y69" s="135"/>
      <c r="Z69" s="134"/>
      <c r="AC69" s="134"/>
    </row>
    <row r="70" spans="1:29" ht="20.100000000000001" customHeight="1" x14ac:dyDescent="0.15">
      <c r="A70" s="15">
        <v>67</v>
      </c>
      <c r="B70" s="15" t="s">
        <v>119</v>
      </c>
      <c r="C70" s="137">
        <v>2233213239</v>
      </c>
      <c r="D70" s="137">
        <v>3678</v>
      </c>
      <c r="E70" s="65" t="s">
        <v>1355</v>
      </c>
      <c r="F70" s="137">
        <v>2369581030</v>
      </c>
      <c r="G70" s="137">
        <v>7088</v>
      </c>
      <c r="H70" s="65" t="s">
        <v>1356</v>
      </c>
      <c r="I70" s="137">
        <v>2486404027</v>
      </c>
      <c r="J70" s="137">
        <v>7063</v>
      </c>
      <c r="K70" s="65" t="s">
        <v>1357</v>
      </c>
      <c r="L70" s="137">
        <v>2047588273</v>
      </c>
      <c r="M70" s="137">
        <v>314204004</v>
      </c>
      <c r="N70" s="65" t="s">
        <v>1358</v>
      </c>
      <c r="O70" s="137">
        <v>43498</v>
      </c>
      <c r="P70" s="31" t="s">
        <v>1359</v>
      </c>
      <c r="S70" s="133"/>
      <c r="V70" s="134"/>
      <c r="Y70" s="135"/>
      <c r="Z70" s="134"/>
      <c r="AC70" s="134"/>
    </row>
    <row r="71" spans="1:29" ht="20.100000000000001" customHeight="1" x14ac:dyDescent="0.15">
      <c r="A71" s="15">
        <v>68</v>
      </c>
      <c r="B71" s="15" t="s">
        <v>335</v>
      </c>
      <c r="C71" s="137">
        <v>2035901553</v>
      </c>
      <c r="D71" s="137">
        <v>2796</v>
      </c>
      <c r="E71" s="65" t="s">
        <v>1365</v>
      </c>
      <c r="F71" s="137">
        <v>1563963975</v>
      </c>
      <c r="G71" s="137">
        <v>1156</v>
      </c>
      <c r="H71" s="65" t="s">
        <v>1366</v>
      </c>
      <c r="I71" s="137">
        <v>2125378738</v>
      </c>
      <c r="J71" s="137">
        <v>2648</v>
      </c>
      <c r="K71" s="65" t="s">
        <v>1367</v>
      </c>
      <c r="L71" s="137">
        <v>1736221001</v>
      </c>
      <c r="M71" s="137">
        <v>440929875</v>
      </c>
      <c r="N71" s="65" t="s">
        <v>1333</v>
      </c>
      <c r="O71" s="137">
        <v>41274</v>
      </c>
      <c r="P71" s="31" t="s">
        <v>1368</v>
      </c>
      <c r="S71" s="133"/>
      <c r="V71" s="134"/>
      <c r="Y71" s="134"/>
      <c r="Z71" s="134"/>
      <c r="AC71" s="134"/>
    </row>
    <row r="72" spans="1:29" ht="20.100000000000001" customHeight="1" x14ac:dyDescent="0.15">
      <c r="A72" s="15">
        <v>69</v>
      </c>
      <c r="B72" s="15" t="s">
        <v>122</v>
      </c>
      <c r="C72" s="137">
        <v>2079047423</v>
      </c>
      <c r="D72" s="137">
        <v>4310</v>
      </c>
      <c r="E72" s="65" t="s">
        <v>1436</v>
      </c>
      <c r="F72" s="137">
        <v>2412797239</v>
      </c>
      <c r="G72" s="137">
        <v>8594</v>
      </c>
      <c r="H72" s="65" t="s">
        <v>1437</v>
      </c>
      <c r="I72" s="137">
        <v>2483916906</v>
      </c>
      <c r="J72" s="137">
        <v>7872</v>
      </c>
      <c r="K72" s="65" t="s">
        <v>1438</v>
      </c>
      <c r="L72" s="137">
        <v>1969190559</v>
      </c>
      <c r="M72" s="137">
        <v>396239734</v>
      </c>
      <c r="N72" s="65" t="s">
        <v>1439</v>
      </c>
      <c r="O72" s="137">
        <v>43225</v>
      </c>
      <c r="P72" s="31" t="s">
        <v>1440</v>
      </c>
      <c r="S72" s="133"/>
      <c r="V72" s="134"/>
      <c r="Y72" s="135"/>
      <c r="Z72" s="134"/>
      <c r="AC72" s="134"/>
    </row>
    <row r="73" spans="1:29" ht="20.100000000000001" customHeight="1" x14ac:dyDescent="0.15">
      <c r="A73" s="15">
        <v>70</v>
      </c>
      <c r="B73" s="15" t="s">
        <v>125</v>
      </c>
      <c r="C73" s="137">
        <v>2103135248</v>
      </c>
      <c r="D73" s="137">
        <v>4328</v>
      </c>
      <c r="E73" s="65" t="s">
        <v>1461</v>
      </c>
      <c r="F73" s="137">
        <v>2417593677</v>
      </c>
      <c r="G73" s="137">
        <v>7718</v>
      </c>
      <c r="H73" s="65" t="s">
        <v>1462</v>
      </c>
      <c r="I73" s="137">
        <v>2473299049</v>
      </c>
      <c r="J73" s="137">
        <v>7282</v>
      </c>
      <c r="K73" s="65" t="s">
        <v>1463</v>
      </c>
      <c r="L73" s="137">
        <v>1940920597</v>
      </c>
      <c r="M73" s="137">
        <v>423719502</v>
      </c>
      <c r="N73" s="65" t="s">
        <v>1464</v>
      </c>
      <c r="O73" s="137">
        <v>43395</v>
      </c>
      <c r="P73" s="31" t="s">
        <v>1465</v>
      </c>
      <c r="S73" s="133"/>
      <c r="V73" s="134"/>
      <c r="Y73" s="135"/>
      <c r="Z73" s="134"/>
      <c r="AC73" s="134"/>
    </row>
    <row r="74" spans="1:29" ht="20.100000000000001" customHeight="1" x14ac:dyDescent="0.15">
      <c r="A74" s="15">
        <v>71</v>
      </c>
      <c r="B74" s="15" t="s">
        <v>338</v>
      </c>
      <c r="C74" s="137">
        <v>2144921167</v>
      </c>
      <c r="D74" s="137">
        <v>2285</v>
      </c>
      <c r="E74" s="65" t="s">
        <v>1478</v>
      </c>
      <c r="F74" s="137">
        <v>1574230916</v>
      </c>
      <c r="G74" s="137">
        <v>1125</v>
      </c>
      <c r="H74" s="65" t="s">
        <v>1479</v>
      </c>
      <c r="I74" s="137">
        <v>2229842291</v>
      </c>
      <c r="J74" s="137">
        <v>2210</v>
      </c>
      <c r="K74" s="65" t="s">
        <v>1478</v>
      </c>
      <c r="L74" s="137">
        <v>1624490448</v>
      </c>
      <c r="M74" s="137">
        <v>490249463</v>
      </c>
      <c r="N74" s="65" t="s">
        <v>1480</v>
      </c>
      <c r="O74" s="137">
        <v>41305</v>
      </c>
      <c r="P74" s="31" t="s">
        <v>1481</v>
      </c>
      <c r="S74" s="133"/>
      <c r="V74" s="134"/>
      <c r="Y74" s="135"/>
      <c r="Z74" s="134"/>
      <c r="AC74" s="134"/>
    </row>
    <row r="75" spans="1:29" ht="20.100000000000001" customHeight="1" x14ac:dyDescent="0.15">
      <c r="A75" s="15">
        <v>72</v>
      </c>
      <c r="B75" s="15" t="s">
        <v>128</v>
      </c>
      <c r="C75" s="137">
        <v>1213906808</v>
      </c>
      <c r="D75" s="137">
        <v>1595</v>
      </c>
      <c r="E75" s="65" t="s">
        <v>1554</v>
      </c>
      <c r="F75" s="137">
        <v>841229154</v>
      </c>
      <c r="G75" s="137">
        <v>2367</v>
      </c>
      <c r="H75" s="65" t="s">
        <v>1555</v>
      </c>
      <c r="I75" s="137">
        <v>1389939913</v>
      </c>
      <c r="J75" s="137">
        <v>1591</v>
      </c>
      <c r="K75" s="65" t="s">
        <v>1556</v>
      </c>
      <c r="L75" s="137">
        <v>1013489984</v>
      </c>
      <c r="M75" s="137">
        <v>323756277</v>
      </c>
      <c r="N75" s="65" t="s">
        <v>1557</v>
      </c>
      <c r="O75" s="137">
        <v>37534</v>
      </c>
      <c r="P75" s="31" t="s">
        <v>1558</v>
      </c>
      <c r="S75" s="133"/>
      <c r="V75" s="134"/>
      <c r="Y75" s="135"/>
      <c r="Z75" s="134"/>
      <c r="AC75" s="134"/>
    </row>
    <row r="76" spans="1:29" ht="20.100000000000001" customHeight="1" x14ac:dyDescent="0.15">
      <c r="A76" s="15">
        <v>73</v>
      </c>
      <c r="B76" s="15" t="s">
        <v>143</v>
      </c>
      <c r="C76" s="137">
        <v>1217510008</v>
      </c>
      <c r="D76" s="137">
        <v>1658</v>
      </c>
      <c r="E76" s="65" t="s">
        <v>1565</v>
      </c>
      <c r="F76" s="137">
        <v>880671114</v>
      </c>
      <c r="G76" s="137">
        <v>2286</v>
      </c>
      <c r="H76" s="65" t="s">
        <v>1566</v>
      </c>
      <c r="I76" s="137">
        <v>1400200829</v>
      </c>
      <c r="J76" s="137">
        <v>1630</v>
      </c>
      <c r="K76" s="65" t="s">
        <v>1567</v>
      </c>
      <c r="L76" s="137">
        <v>996976435</v>
      </c>
      <c r="M76" s="137">
        <v>342527134</v>
      </c>
      <c r="N76" s="65" t="s">
        <v>1568</v>
      </c>
      <c r="O76" s="137">
        <v>37303</v>
      </c>
      <c r="P76" s="31" t="s">
        <v>1569</v>
      </c>
      <c r="S76" s="133"/>
      <c r="V76" s="134"/>
      <c r="Y76" s="135"/>
      <c r="Z76" s="134"/>
      <c r="AC76" s="134"/>
    </row>
    <row r="77" spans="1:29" ht="20.100000000000001" customHeight="1" x14ac:dyDescent="0.15">
      <c r="A77" s="15">
        <v>74</v>
      </c>
      <c r="B77" s="15" t="s">
        <v>145</v>
      </c>
      <c r="C77" s="137">
        <v>1220311961</v>
      </c>
      <c r="D77" s="137">
        <v>1854</v>
      </c>
      <c r="E77" s="65" t="s">
        <v>1570</v>
      </c>
      <c r="F77" s="137">
        <v>1024742884</v>
      </c>
      <c r="G77" s="137">
        <v>2969</v>
      </c>
      <c r="H77" s="65" t="s">
        <v>1571</v>
      </c>
      <c r="I77" s="137">
        <v>1426000907</v>
      </c>
      <c r="J77" s="137">
        <v>1825</v>
      </c>
      <c r="K77" s="65" t="s">
        <v>1572</v>
      </c>
      <c r="L77" s="137">
        <v>1014291188</v>
      </c>
      <c r="M77" s="137">
        <v>366870053</v>
      </c>
      <c r="N77" s="65" t="s">
        <v>1573</v>
      </c>
      <c r="O77" s="137">
        <v>37590</v>
      </c>
      <c r="P77" s="31" t="s">
        <v>1574</v>
      </c>
      <c r="S77" s="133"/>
      <c r="V77" s="134"/>
      <c r="Y77" s="135"/>
      <c r="Z77" s="134"/>
      <c r="AC77" s="134"/>
    </row>
    <row r="78" spans="1:29" ht="20.100000000000001" customHeight="1" x14ac:dyDescent="0.15">
      <c r="A78" s="15">
        <v>75</v>
      </c>
      <c r="B78" s="15" t="s">
        <v>131</v>
      </c>
      <c r="C78" s="137">
        <v>1248092658</v>
      </c>
      <c r="D78" s="137">
        <v>1696</v>
      </c>
      <c r="E78" s="65" t="s">
        <v>1575</v>
      </c>
      <c r="F78" s="137">
        <v>932689097</v>
      </c>
      <c r="G78" s="137">
        <v>2300</v>
      </c>
      <c r="H78" s="65" t="s">
        <v>1576</v>
      </c>
      <c r="I78" s="137">
        <v>1438547046</v>
      </c>
      <c r="J78" s="137">
        <v>1668</v>
      </c>
      <c r="K78" s="65" t="s">
        <v>1577</v>
      </c>
      <c r="L78" s="137">
        <v>1061172128</v>
      </c>
      <c r="M78" s="137">
        <v>318079584</v>
      </c>
      <c r="N78" s="65" t="s">
        <v>1578</v>
      </c>
      <c r="O78" s="137">
        <v>37770</v>
      </c>
      <c r="P78" s="31" t="s">
        <v>1579</v>
      </c>
      <c r="S78" s="133"/>
      <c r="Z78" s="134"/>
      <c r="AC78" s="134"/>
    </row>
    <row r="79" spans="1:29" ht="20.100000000000001" customHeight="1" x14ac:dyDescent="0.15">
      <c r="A79" s="15">
        <v>76</v>
      </c>
      <c r="B79" s="15" t="s">
        <v>147</v>
      </c>
      <c r="C79" s="137">
        <v>1241048490</v>
      </c>
      <c r="D79" s="137">
        <v>2117</v>
      </c>
      <c r="E79" s="65" t="s">
        <v>1580</v>
      </c>
      <c r="F79" s="137">
        <v>1009001765</v>
      </c>
      <c r="G79" s="137">
        <v>1241</v>
      </c>
      <c r="H79" s="65" t="s">
        <v>1581</v>
      </c>
      <c r="I79" s="137">
        <v>1469198518</v>
      </c>
      <c r="J79" s="137">
        <v>1818</v>
      </c>
      <c r="K79" s="65" t="s">
        <v>1582</v>
      </c>
      <c r="L79" s="137">
        <v>1021081606</v>
      </c>
      <c r="M79" s="137">
        <v>369933007</v>
      </c>
      <c r="N79" s="65" t="s">
        <v>1583</v>
      </c>
      <c r="O79" s="137">
        <v>38472</v>
      </c>
      <c r="P79" s="31" t="s">
        <v>1584</v>
      </c>
      <c r="S79" s="133"/>
      <c r="V79" s="134"/>
      <c r="Y79" s="135"/>
      <c r="Z79" s="134"/>
      <c r="AC79" s="134"/>
    </row>
    <row r="80" spans="1:29" ht="20.100000000000001" customHeight="1" x14ac:dyDescent="0.15">
      <c r="A80" s="15">
        <v>77</v>
      </c>
      <c r="B80" s="15" t="s">
        <v>133</v>
      </c>
      <c r="C80" s="137">
        <v>1214629699</v>
      </c>
      <c r="D80" s="137">
        <v>2250</v>
      </c>
      <c r="E80" s="65" t="s">
        <v>1585</v>
      </c>
      <c r="F80" s="137">
        <v>898963242</v>
      </c>
      <c r="G80" s="137">
        <v>1373</v>
      </c>
      <c r="H80" s="65" t="s">
        <v>1586</v>
      </c>
      <c r="I80" s="137">
        <v>1429147491</v>
      </c>
      <c r="J80" s="137">
        <v>1936</v>
      </c>
      <c r="K80" s="65" t="s">
        <v>1587</v>
      </c>
      <c r="L80" s="137">
        <v>1028706808</v>
      </c>
      <c r="M80" s="137">
        <v>297816894</v>
      </c>
      <c r="N80" s="65" t="s">
        <v>1588</v>
      </c>
      <c r="O80" s="137">
        <v>38455</v>
      </c>
      <c r="P80" s="31" t="s">
        <v>1589</v>
      </c>
      <c r="S80" s="133"/>
      <c r="V80" s="134"/>
      <c r="Y80" s="135"/>
      <c r="Z80" s="134"/>
      <c r="AC80" s="134"/>
    </row>
    <row r="81" spans="1:29" ht="20.100000000000001" customHeight="1" x14ac:dyDescent="0.15">
      <c r="A81" s="15">
        <v>78</v>
      </c>
      <c r="B81" s="15" t="s">
        <v>343</v>
      </c>
      <c r="C81" s="137">
        <v>2056407314</v>
      </c>
      <c r="D81" s="137">
        <v>3195</v>
      </c>
      <c r="E81" s="65" t="s">
        <v>1600</v>
      </c>
      <c r="F81" s="137">
        <v>1632887707</v>
      </c>
      <c r="G81" s="137">
        <v>1418</v>
      </c>
      <c r="H81" s="65" t="s">
        <v>1601</v>
      </c>
      <c r="I81" s="137">
        <v>2143231692</v>
      </c>
      <c r="J81" s="137">
        <v>3021</v>
      </c>
      <c r="K81" s="65" t="s">
        <v>1602</v>
      </c>
      <c r="L81" s="137">
        <v>1782256202</v>
      </c>
      <c r="M81" s="137">
        <v>411159054</v>
      </c>
      <c r="N81" s="65" t="s">
        <v>1603</v>
      </c>
      <c r="O81" s="137">
        <v>43269</v>
      </c>
      <c r="P81" s="31" t="s">
        <v>1604</v>
      </c>
      <c r="S81" s="133"/>
      <c r="V81" s="134"/>
      <c r="Y81" s="135"/>
      <c r="Z81" s="134"/>
      <c r="AC81" s="134"/>
    </row>
    <row r="82" spans="1:29" ht="20.100000000000001" customHeight="1" x14ac:dyDescent="0.15">
      <c r="A82" s="15">
        <v>79</v>
      </c>
      <c r="B82" s="15" t="s">
        <v>346</v>
      </c>
      <c r="C82" s="137">
        <v>2046659992</v>
      </c>
      <c r="D82" s="137">
        <v>2656</v>
      </c>
      <c r="E82" s="65" t="s">
        <v>1741</v>
      </c>
      <c r="F82" s="137">
        <v>1634881518</v>
      </c>
      <c r="G82" s="137">
        <v>1196</v>
      </c>
      <c r="H82" s="65" t="s">
        <v>1742</v>
      </c>
      <c r="I82" s="137">
        <v>2142821222</v>
      </c>
      <c r="J82" s="137">
        <v>2527</v>
      </c>
      <c r="K82" s="65" t="s">
        <v>1743</v>
      </c>
      <c r="L82" s="137">
        <v>1745562130</v>
      </c>
      <c r="M82" s="137">
        <v>447842632</v>
      </c>
      <c r="N82" s="65" t="s">
        <v>1627</v>
      </c>
      <c r="O82" s="137">
        <v>41246</v>
      </c>
      <c r="P82" s="31" t="s">
        <v>1744</v>
      </c>
      <c r="S82" s="133"/>
      <c r="V82" s="134"/>
      <c r="Y82" s="135"/>
      <c r="Z82" s="134"/>
      <c r="AC82" s="134"/>
    </row>
    <row r="83" spans="1:29" ht="20.100000000000001" customHeight="1" x14ac:dyDescent="0.15">
      <c r="A83" s="15">
        <v>80</v>
      </c>
      <c r="B83" s="15" t="s">
        <v>348</v>
      </c>
      <c r="C83" s="137">
        <v>2071212802</v>
      </c>
      <c r="D83" s="137">
        <v>2990</v>
      </c>
      <c r="E83" s="65" t="s">
        <v>1745</v>
      </c>
      <c r="F83" s="137">
        <v>1694440977</v>
      </c>
      <c r="G83" s="137">
        <v>1417</v>
      </c>
      <c r="H83" s="65" t="s">
        <v>1746</v>
      </c>
      <c r="I83" s="137">
        <v>2172067656</v>
      </c>
      <c r="J83" s="137">
        <v>2834</v>
      </c>
      <c r="K83" s="65" t="s">
        <v>1747</v>
      </c>
      <c r="L83" s="137">
        <v>1815884976</v>
      </c>
      <c r="M83" s="137">
        <v>399684401</v>
      </c>
      <c r="N83" s="65" t="s">
        <v>1748</v>
      </c>
      <c r="O83" s="137">
        <v>41945</v>
      </c>
      <c r="P83" s="31" t="s">
        <v>1749</v>
      </c>
      <c r="S83" s="133"/>
      <c r="V83" s="134"/>
      <c r="Y83" s="135"/>
      <c r="Z83" s="134"/>
      <c r="AC83" s="134"/>
    </row>
    <row r="84" spans="1:29" ht="20.100000000000001" customHeight="1" x14ac:dyDescent="0.15">
      <c r="A84" s="15">
        <v>81</v>
      </c>
      <c r="B84" s="15" t="s">
        <v>351</v>
      </c>
      <c r="C84" s="137">
        <v>2029087652</v>
      </c>
      <c r="D84" s="137">
        <v>2500</v>
      </c>
      <c r="E84" s="65" t="s">
        <v>1750</v>
      </c>
      <c r="F84" s="137">
        <v>1609576884</v>
      </c>
      <c r="G84" s="137">
        <v>1126</v>
      </c>
      <c r="H84" s="65" t="s">
        <v>1751</v>
      </c>
      <c r="I84" s="137">
        <v>2131028318</v>
      </c>
      <c r="J84" s="137">
        <v>2378</v>
      </c>
      <c r="K84" s="65" t="s">
        <v>1752</v>
      </c>
      <c r="L84" s="137">
        <v>1955289180</v>
      </c>
      <c r="M84" s="137">
        <v>227761000</v>
      </c>
      <c r="N84" s="65" t="s">
        <v>1753</v>
      </c>
      <c r="O84" s="137">
        <v>40877</v>
      </c>
      <c r="P84" s="31" t="s">
        <v>1754</v>
      </c>
      <c r="S84" s="133"/>
      <c r="V84" s="134"/>
      <c r="Y84" s="135"/>
      <c r="Z84" s="134"/>
      <c r="AC84" s="134"/>
    </row>
    <row r="85" spans="1:29" ht="20.100000000000001" customHeight="1" x14ac:dyDescent="0.15">
      <c r="A85" s="18">
        <v>82</v>
      </c>
      <c r="B85" s="18" t="s">
        <v>352</v>
      </c>
      <c r="C85" s="33">
        <v>2090834480</v>
      </c>
      <c r="D85" s="33">
        <v>3671</v>
      </c>
      <c r="E85" s="55" t="s">
        <v>1755</v>
      </c>
      <c r="F85" s="33">
        <v>1852146421</v>
      </c>
      <c r="G85" s="33">
        <v>1746</v>
      </c>
      <c r="H85" s="55" t="s">
        <v>1756</v>
      </c>
      <c r="I85" s="33">
        <v>2207564563</v>
      </c>
      <c r="J85" s="33">
        <v>3444</v>
      </c>
      <c r="K85" s="55" t="s">
        <v>1755</v>
      </c>
      <c r="L85" s="33">
        <v>1787298462</v>
      </c>
      <c r="M85" s="33">
        <v>272671948</v>
      </c>
      <c r="N85" s="55" t="s">
        <v>1757</v>
      </c>
      <c r="O85" s="33">
        <v>40538</v>
      </c>
      <c r="P85" s="143" t="s">
        <v>1758</v>
      </c>
      <c r="S85" s="133"/>
      <c r="V85" s="134"/>
      <c r="Y85" s="135"/>
      <c r="Z85" s="134"/>
      <c r="AC85" s="134"/>
    </row>
    <row r="86" spans="1:29" ht="20.100000000000001" customHeight="1" x14ac:dyDescent="0.15">
      <c r="A86" s="15">
        <v>83</v>
      </c>
      <c r="B86" s="15" t="s">
        <v>316</v>
      </c>
      <c r="C86" s="137">
        <v>2086180501</v>
      </c>
      <c r="D86" s="137">
        <v>2887</v>
      </c>
      <c r="E86" s="65" t="s">
        <v>1417</v>
      </c>
      <c r="F86" s="137">
        <v>1653014208</v>
      </c>
      <c r="G86" s="137">
        <v>1359</v>
      </c>
      <c r="H86" s="65" t="s">
        <v>1418</v>
      </c>
      <c r="I86" s="137">
        <v>2180341356</v>
      </c>
      <c r="J86" s="137">
        <v>2742</v>
      </c>
      <c r="K86" s="65" t="s">
        <v>1419</v>
      </c>
      <c r="L86" s="137">
        <v>1534201879</v>
      </c>
      <c r="M86" s="137">
        <v>523835417</v>
      </c>
      <c r="N86" s="65" t="s">
        <v>1420</v>
      </c>
      <c r="O86" s="137">
        <v>40869</v>
      </c>
      <c r="P86" s="31" t="s">
        <v>1421</v>
      </c>
      <c r="S86" s="133"/>
      <c r="V86" s="134"/>
      <c r="Y86" s="135"/>
      <c r="Z86" s="134"/>
      <c r="AC86" s="134"/>
    </row>
    <row r="87" spans="1:29" ht="20.100000000000001" customHeight="1" x14ac:dyDescent="0.15">
      <c r="A87" s="15">
        <v>84</v>
      </c>
      <c r="B87" s="15" t="s">
        <v>318</v>
      </c>
      <c r="C87" s="137">
        <v>2101982022</v>
      </c>
      <c r="D87" s="137">
        <v>3311</v>
      </c>
      <c r="E87" s="65" t="s">
        <v>1466</v>
      </c>
      <c r="F87" s="137">
        <v>1739003571</v>
      </c>
      <c r="G87" s="137">
        <v>1571</v>
      </c>
      <c r="H87" s="65" t="s">
        <v>1467</v>
      </c>
      <c r="I87" s="137">
        <v>2198656644</v>
      </c>
      <c r="J87" s="137">
        <v>3132</v>
      </c>
      <c r="K87" s="65" t="s">
        <v>1466</v>
      </c>
      <c r="L87" s="137">
        <v>1563476378</v>
      </c>
      <c r="M87" s="137">
        <v>509126617</v>
      </c>
      <c r="N87" s="65" t="s">
        <v>1468</v>
      </c>
      <c r="O87" s="137">
        <v>41014</v>
      </c>
      <c r="P87" s="31" t="s">
        <v>1469</v>
      </c>
      <c r="S87" s="133"/>
      <c r="V87" s="134"/>
      <c r="Y87" s="135"/>
      <c r="Z87" s="134"/>
      <c r="AC87" s="134"/>
    </row>
    <row r="88" spans="1:29" ht="20.100000000000001" customHeight="1" x14ac:dyDescent="0.15">
      <c r="A88" s="15">
        <v>85</v>
      </c>
      <c r="B88" s="15" t="s">
        <v>322</v>
      </c>
      <c r="C88" s="137">
        <v>2052126782</v>
      </c>
      <c r="D88" s="137">
        <v>2851</v>
      </c>
      <c r="E88" s="65" t="s">
        <v>1497</v>
      </c>
      <c r="F88" s="137">
        <v>1578801806</v>
      </c>
      <c r="G88" s="137">
        <v>1174</v>
      </c>
      <c r="H88" s="65" t="s">
        <v>1498</v>
      </c>
      <c r="I88" s="137">
        <v>2134403594</v>
      </c>
      <c r="J88" s="137">
        <v>2705</v>
      </c>
      <c r="K88" s="65" t="s">
        <v>1499</v>
      </c>
      <c r="L88" s="137">
        <v>1566958092</v>
      </c>
      <c r="M88" s="137">
        <v>619470253</v>
      </c>
      <c r="N88" s="65" t="s">
        <v>1500</v>
      </c>
      <c r="O88" s="137">
        <v>41460</v>
      </c>
      <c r="P88" s="31" t="s">
        <v>1501</v>
      </c>
      <c r="S88" s="133"/>
      <c r="V88" s="134"/>
      <c r="Y88" s="135"/>
      <c r="Z88" s="134"/>
      <c r="AC88" s="134"/>
    </row>
    <row r="89" spans="1:29" ht="20.100000000000001" customHeight="1" x14ac:dyDescent="0.15">
      <c r="A89" s="15">
        <v>86</v>
      </c>
      <c r="B89" s="15" t="s">
        <v>325</v>
      </c>
      <c r="C89" s="137">
        <v>2057691242</v>
      </c>
      <c r="D89" s="137">
        <v>2971</v>
      </c>
      <c r="E89" s="65" t="s">
        <v>1340</v>
      </c>
      <c r="F89" s="137">
        <v>1621343539</v>
      </c>
      <c r="G89" s="137">
        <v>1204</v>
      </c>
      <c r="H89" s="65" t="s">
        <v>1525</v>
      </c>
      <c r="I89" s="137">
        <v>2146455958</v>
      </c>
      <c r="J89" s="137">
        <v>2801</v>
      </c>
      <c r="K89" s="65" t="s">
        <v>1526</v>
      </c>
      <c r="L89" s="137">
        <v>1560701346</v>
      </c>
      <c r="M89" s="137">
        <v>585753317</v>
      </c>
      <c r="N89" s="65" t="s">
        <v>1527</v>
      </c>
      <c r="O89" s="137">
        <v>41008</v>
      </c>
      <c r="P89" s="31" t="s">
        <v>1528</v>
      </c>
      <c r="S89" s="133"/>
      <c r="V89" s="134"/>
      <c r="Y89" s="135"/>
      <c r="Z89" s="134"/>
      <c r="AC89" s="134"/>
    </row>
    <row r="90" spans="1:29" ht="20.100000000000001" customHeight="1" x14ac:dyDescent="0.15">
      <c r="A90" s="15">
        <v>87</v>
      </c>
      <c r="B90" s="15" t="s">
        <v>149</v>
      </c>
      <c r="C90" s="137">
        <v>1210852666</v>
      </c>
      <c r="D90" s="137">
        <v>1976</v>
      </c>
      <c r="E90" s="65" t="s">
        <v>1296</v>
      </c>
      <c r="F90" s="137">
        <v>655489451</v>
      </c>
      <c r="G90" s="65">
        <v>567</v>
      </c>
      <c r="H90" s="65" t="s">
        <v>1297</v>
      </c>
      <c r="I90" s="137">
        <v>1251596390</v>
      </c>
      <c r="J90" s="137">
        <v>1896</v>
      </c>
      <c r="K90" s="65" t="s">
        <v>1298</v>
      </c>
      <c r="L90" s="137">
        <v>807816391</v>
      </c>
      <c r="M90" s="137">
        <v>552985517</v>
      </c>
      <c r="N90" s="65" t="s">
        <v>1299</v>
      </c>
      <c r="O90" s="137">
        <v>37908</v>
      </c>
      <c r="P90" s="31" t="s">
        <v>1300</v>
      </c>
      <c r="S90" s="133"/>
      <c r="V90" s="134"/>
      <c r="Y90" s="135"/>
      <c r="Z90" s="134"/>
      <c r="AC90" s="134"/>
    </row>
    <row r="91" spans="1:29" ht="20.100000000000001" customHeight="1" x14ac:dyDescent="0.15">
      <c r="A91" s="15">
        <v>88</v>
      </c>
      <c r="B91" s="15" t="s">
        <v>471</v>
      </c>
      <c r="C91" s="137">
        <v>2164872672</v>
      </c>
      <c r="D91" s="137">
        <v>3300</v>
      </c>
      <c r="E91" s="65" t="s">
        <v>1369</v>
      </c>
      <c r="F91" s="137">
        <v>1849121818</v>
      </c>
      <c r="G91" s="137">
        <v>1588</v>
      </c>
      <c r="H91" s="65" t="s">
        <v>1370</v>
      </c>
      <c r="I91" s="137">
        <v>2284547471</v>
      </c>
      <c r="J91" s="137">
        <v>3063</v>
      </c>
      <c r="K91" s="65" t="s">
        <v>1371</v>
      </c>
      <c r="L91" s="137">
        <v>1228647480</v>
      </c>
      <c r="M91" s="137">
        <v>1112433005</v>
      </c>
      <c r="N91" s="65" t="s">
        <v>1372</v>
      </c>
      <c r="O91" s="137">
        <v>42215</v>
      </c>
      <c r="P91" s="31" t="s">
        <v>1373</v>
      </c>
      <c r="S91" s="133"/>
      <c r="V91" s="134"/>
      <c r="Y91" s="134"/>
      <c r="Z91" s="134"/>
      <c r="AC91" s="134"/>
    </row>
    <row r="92" spans="1:29" ht="20.100000000000001" customHeight="1" x14ac:dyDescent="0.15">
      <c r="A92" s="15">
        <v>89</v>
      </c>
      <c r="B92" s="15" t="s">
        <v>473</v>
      </c>
      <c r="C92" s="137">
        <v>2107429906</v>
      </c>
      <c r="D92" s="137">
        <v>2756</v>
      </c>
      <c r="E92" s="65" t="s">
        <v>1422</v>
      </c>
      <c r="F92" s="137">
        <v>1678579715</v>
      </c>
      <c r="G92" s="137">
        <v>1135</v>
      </c>
      <c r="H92" s="65" t="s">
        <v>1423</v>
      </c>
      <c r="I92" s="137">
        <v>2212515802</v>
      </c>
      <c r="J92" s="137">
        <v>2571</v>
      </c>
      <c r="K92" s="65" t="s">
        <v>1424</v>
      </c>
      <c r="L92" s="137">
        <v>1182845341</v>
      </c>
      <c r="M92" s="137">
        <v>1091458144</v>
      </c>
      <c r="N92" s="65" t="s">
        <v>1425</v>
      </c>
      <c r="O92" s="137">
        <v>41895</v>
      </c>
      <c r="P92" s="31" t="s">
        <v>1426</v>
      </c>
      <c r="S92" s="133"/>
      <c r="V92" s="134"/>
      <c r="Y92" s="135"/>
      <c r="Z92" s="134"/>
      <c r="AC92" s="134"/>
    </row>
    <row r="93" spans="1:29" ht="20.100000000000001" customHeight="1" x14ac:dyDescent="0.15">
      <c r="A93" s="15">
        <v>90</v>
      </c>
      <c r="B93" s="15" t="s">
        <v>475</v>
      </c>
      <c r="C93" s="137">
        <v>2135887635</v>
      </c>
      <c r="D93" s="137">
        <v>2943</v>
      </c>
      <c r="E93" s="65" t="s">
        <v>1427</v>
      </c>
      <c r="F93" s="137">
        <v>1745962291</v>
      </c>
      <c r="G93" s="137">
        <v>1317</v>
      </c>
      <c r="H93" s="65" t="s">
        <v>1428</v>
      </c>
      <c r="I93" s="137">
        <v>2246473541</v>
      </c>
      <c r="J93" s="137">
        <v>2747</v>
      </c>
      <c r="K93" s="65" t="s">
        <v>1427</v>
      </c>
      <c r="L93" s="137">
        <v>1176048072</v>
      </c>
      <c r="M93" s="137">
        <v>931703417</v>
      </c>
      <c r="N93" s="65" t="s">
        <v>1429</v>
      </c>
      <c r="O93" s="137">
        <v>42348</v>
      </c>
      <c r="P93" s="31" t="s">
        <v>1430</v>
      </c>
      <c r="S93" s="133"/>
      <c r="V93" s="134"/>
      <c r="Y93" s="135"/>
      <c r="Z93" s="134"/>
      <c r="AC93" s="134"/>
    </row>
    <row r="94" spans="1:29" ht="20.100000000000001" customHeight="1" x14ac:dyDescent="0.15">
      <c r="A94" s="15">
        <v>91</v>
      </c>
      <c r="B94" s="15" t="s">
        <v>477</v>
      </c>
      <c r="C94" s="137">
        <v>2102404080</v>
      </c>
      <c r="D94" s="137">
        <v>2793</v>
      </c>
      <c r="E94" s="65" t="s">
        <v>1431</v>
      </c>
      <c r="F94" s="137">
        <v>1668470411</v>
      </c>
      <c r="G94" s="137">
        <v>1139</v>
      </c>
      <c r="H94" s="65" t="s">
        <v>1432</v>
      </c>
      <c r="I94" s="137">
        <v>2205875895</v>
      </c>
      <c r="J94" s="137">
        <v>2609</v>
      </c>
      <c r="K94" s="65" t="s">
        <v>1433</v>
      </c>
      <c r="L94" s="137">
        <v>1183162491</v>
      </c>
      <c r="M94" s="137">
        <v>1084557048</v>
      </c>
      <c r="N94" s="65" t="s">
        <v>1434</v>
      </c>
      <c r="O94" s="137">
        <v>41794</v>
      </c>
      <c r="P94" s="31" t="s">
        <v>1435</v>
      </c>
      <c r="S94" s="133"/>
      <c r="V94" s="134"/>
      <c r="Y94" s="135"/>
      <c r="Z94" s="134"/>
      <c r="AC94" s="134"/>
    </row>
    <row r="95" spans="1:29" ht="20.100000000000001" customHeight="1" x14ac:dyDescent="0.15">
      <c r="A95" s="15">
        <v>92</v>
      </c>
      <c r="B95" s="15" t="s">
        <v>154</v>
      </c>
      <c r="C95" s="137">
        <v>2225359638</v>
      </c>
      <c r="D95" s="137">
        <v>3976</v>
      </c>
      <c r="E95" s="65" t="s">
        <v>1446</v>
      </c>
      <c r="F95" s="137">
        <v>2323893434</v>
      </c>
      <c r="G95" s="137">
        <v>3079</v>
      </c>
      <c r="H95" s="65" t="s">
        <v>1447</v>
      </c>
      <c r="I95" s="137">
        <v>2382277615</v>
      </c>
      <c r="J95" s="137">
        <v>4181</v>
      </c>
      <c r="K95" s="65" t="s">
        <v>1448</v>
      </c>
      <c r="L95" s="137">
        <v>1311900381</v>
      </c>
      <c r="M95" s="137">
        <v>1149668521</v>
      </c>
      <c r="N95" s="65" t="s">
        <v>1449</v>
      </c>
      <c r="O95" s="137">
        <v>43031</v>
      </c>
      <c r="P95" s="31" t="s">
        <v>1450</v>
      </c>
      <c r="S95" s="133"/>
      <c r="V95" s="134"/>
      <c r="Y95" s="135"/>
      <c r="Z95" s="134"/>
      <c r="AC95" s="134"/>
    </row>
    <row r="96" spans="1:29" ht="20.100000000000001" customHeight="1" x14ac:dyDescent="0.15">
      <c r="A96" s="15">
        <v>93</v>
      </c>
      <c r="B96" s="15" t="s">
        <v>157</v>
      </c>
      <c r="C96" s="137">
        <v>2177367067</v>
      </c>
      <c r="D96" s="137">
        <v>4086</v>
      </c>
      <c r="E96" s="65" t="s">
        <v>1451</v>
      </c>
      <c r="F96" s="137">
        <v>2547824062</v>
      </c>
      <c r="G96" s="137">
        <v>7426</v>
      </c>
      <c r="H96" s="65" t="s">
        <v>1452</v>
      </c>
      <c r="I96" s="137">
        <v>2590133673</v>
      </c>
      <c r="J96" s="137">
        <v>6997</v>
      </c>
      <c r="K96" s="65" t="s">
        <v>1453</v>
      </c>
      <c r="L96" s="137">
        <v>1301853602</v>
      </c>
      <c r="M96" s="137">
        <v>1131106307</v>
      </c>
      <c r="N96" s="65" t="s">
        <v>1454</v>
      </c>
      <c r="O96" s="137">
        <v>43401</v>
      </c>
      <c r="P96" s="31" t="s">
        <v>1455</v>
      </c>
      <c r="S96" s="133"/>
      <c r="V96" s="134"/>
      <c r="Y96" s="135"/>
      <c r="Z96" s="134"/>
      <c r="AC96" s="134"/>
    </row>
    <row r="97" spans="1:29" ht="20.100000000000001" customHeight="1" x14ac:dyDescent="0.15">
      <c r="A97" s="15">
        <v>94</v>
      </c>
      <c r="B97" s="15" t="s">
        <v>479</v>
      </c>
      <c r="C97" s="137">
        <v>2082992807</v>
      </c>
      <c r="D97" s="137">
        <v>2530</v>
      </c>
      <c r="E97" s="65" t="s">
        <v>1456</v>
      </c>
      <c r="F97" s="137">
        <v>1585649361</v>
      </c>
      <c r="G97" s="65">
        <v>999</v>
      </c>
      <c r="H97" s="65" t="s">
        <v>1457</v>
      </c>
      <c r="I97" s="137">
        <v>2179295875</v>
      </c>
      <c r="J97" s="137">
        <v>2384</v>
      </c>
      <c r="K97" s="65" t="s">
        <v>1458</v>
      </c>
      <c r="L97" s="137">
        <v>1159683981</v>
      </c>
      <c r="M97" s="137">
        <v>1084849201</v>
      </c>
      <c r="N97" s="65" t="s">
        <v>1459</v>
      </c>
      <c r="O97" s="137">
        <v>41664</v>
      </c>
      <c r="P97" s="31" t="s">
        <v>1460</v>
      </c>
      <c r="S97" s="133"/>
      <c r="V97" s="134"/>
      <c r="Y97" s="135"/>
      <c r="Z97" s="134"/>
      <c r="AC97" s="134"/>
    </row>
    <row r="98" spans="1:29" ht="20.100000000000001" customHeight="1" x14ac:dyDescent="0.15">
      <c r="A98" s="15">
        <v>95</v>
      </c>
      <c r="B98" s="15" t="s">
        <v>481</v>
      </c>
      <c r="C98" s="137">
        <v>2109749499</v>
      </c>
      <c r="D98" s="137">
        <v>2904</v>
      </c>
      <c r="E98" s="65" t="s">
        <v>1470</v>
      </c>
      <c r="F98" s="137">
        <v>1687465441</v>
      </c>
      <c r="G98" s="137">
        <v>1178</v>
      </c>
      <c r="H98" s="65" t="s">
        <v>1471</v>
      </c>
      <c r="I98" s="137">
        <v>2219265022</v>
      </c>
      <c r="J98" s="137">
        <v>2698</v>
      </c>
      <c r="K98" s="65" t="s">
        <v>1470</v>
      </c>
      <c r="L98" s="137">
        <v>1168171749</v>
      </c>
      <c r="M98" s="137">
        <v>915512756</v>
      </c>
      <c r="N98" s="65" t="s">
        <v>1472</v>
      </c>
      <c r="O98" s="137">
        <v>41230</v>
      </c>
      <c r="P98" s="31" t="s">
        <v>1473</v>
      </c>
      <c r="S98" s="133"/>
      <c r="V98" s="134"/>
      <c r="Y98" s="135"/>
      <c r="Z98" s="134"/>
      <c r="AC98" s="134"/>
    </row>
    <row r="99" spans="1:29" ht="20.100000000000001" customHeight="1" x14ac:dyDescent="0.15">
      <c r="A99" s="15">
        <v>96</v>
      </c>
      <c r="B99" s="15" t="s">
        <v>483</v>
      </c>
      <c r="C99" s="137">
        <v>2157526972</v>
      </c>
      <c r="D99" s="137">
        <v>3209</v>
      </c>
      <c r="E99" s="65" t="s">
        <v>1474</v>
      </c>
      <c r="F99" s="137">
        <v>1819627865</v>
      </c>
      <c r="G99" s="137">
        <v>1513</v>
      </c>
      <c r="H99" s="65" t="s">
        <v>1475</v>
      </c>
      <c r="I99" s="137">
        <v>2273623787</v>
      </c>
      <c r="J99" s="137">
        <v>2986</v>
      </c>
      <c r="K99" s="65" t="s">
        <v>1476</v>
      </c>
      <c r="L99" s="137">
        <v>1222038991</v>
      </c>
      <c r="M99" s="137">
        <v>1108995099</v>
      </c>
      <c r="N99" s="65" t="s">
        <v>1472</v>
      </c>
      <c r="O99" s="137">
        <v>42113</v>
      </c>
      <c r="P99" s="31" t="s">
        <v>1477</v>
      </c>
      <c r="S99" s="133"/>
      <c r="V99" s="134"/>
      <c r="Y99" s="135"/>
      <c r="Z99" s="134"/>
      <c r="AC99" s="134"/>
    </row>
    <row r="100" spans="1:29" ht="20.100000000000001" customHeight="1" x14ac:dyDescent="0.15">
      <c r="A100" s="15">
        <v>97</v>
      </c>
      <c r="B100" s="15" t="s">
        <v>485</v>
      </c>
      <c r="C100" s="137">
        <v>2104387168</v>
      </c>
      <c r="D100" s="137">
        <v>2708</v>
      </c>
      <c r="E100" s="65" t="s">
        <v>1488</v>
      </c>
      <c r="F100" s="137">
        <v>1655467181</v>
      </c>
      <c r="G100" s="137">
        <v>1149</v>
      </c>
      <c r="H100" s="65" t="s">
        <v>1489</v>
      </c>
      <c r="I100" s="137">
        <v>2208341675</v>
      </c>
      <c r="J100" s="137">
        <v>2537</v>
      </c>
      <c r="K100" s="65" t="s">
        <v>1490</v>
      </c>
      <c r="L100" s="137">
        <v>1180276922</v>
      </c>
      <c r="M100" s="137">
        <v>1090908734</v>
      </c>
      <c r="N100" s="65" t="s">
        <v>1425</v>
      </c>
      <c r="O100" s="137">
        <v>42560</v>
      </c>
      <c r="P100" s="31" t="s">
        <v>1491</v>
      </c>
      <c r="S100" s="133"/>
      <c r="V100" s="134"/>
      <c r="Y100" s="135"/>
      <c r="Z100" s="134"/>
      <c r="AC100" s="134"/>
    </row>
    <row r="101" spans="1:29" ht="20.100000000000001" customHeight="1" x14ac:dyDescent="0.15">
      <c r="A101" s="15">
        <v>98</v>
      </c>
      <c r="B101" s="15" t="s">
        <v>487</v>
      </c>
      <c r="C101" s="137">
        <v>2104702156</v>
      </c>
      <c r="D101" s="137">
        <v>2908</v>
      </c>
      <c r="E101" s="65" t="s">
        <v>1506</v>
      </c>
      <c r="F101" s="137">
        <v>1682718795</v>
      </c>
      <c r="G101" s="137">
        <v>1191</v>
      </c>
      <c r="H101" s="65" t="s">
        <v>1507</v>
      </c>
      <c r="I101" s="137">
        <v>2212922853</v>
      </c>
      <c r="J101" s="137">
        <v>2699</v>
      </c>
      <c r="K101" s="65" t="s">
        <v>1508</v>
      </c>
      <c r="L101" s="137">
        <v>1190792601</v>
      </c>
      <c r="M101" s="137">
        <v>1086781674</v>
      </c>
      <c r="N101" s="65" t="s">
        <v>1509</v>
      </c>
      <c r="O101" s="137">
        <v>41949</v>
      </c>
      <c r="P101" s="31" t="s">
        <v>1510</v>
      </c>
      <c r="S101" s="133"/>
      <c r="V101" s="134"/>
      <c r="Y101" s="135"/>
      <c r="Z101" s="134"/>
      <c r="AC101" s="134"/>
    </row>
    <row r="102" spans="1:29" ht="20.100000000000001" customHeight="1" x14ac:dyDescent="0.15">
      <c r="A102" s="15">
        <v>99</v>
      </c>
      <c r="B102" s="15" t="s">
        <v>489</v>
      </c>
      <c r="C102" s="137">
        <v>2109582268</v>
      </c>
      <c r="D102" s="137">
        <v>2787</v>
      </c>
      <c r="E102" s="65" t="s">
        <v>1511</v>
      </c>
      <c r="F102" s="137">
        <v>1676961880</v>
      </c>
      <c r="G102" s="137">
        <v>1187</v>
      </c>
      <c r="H102" s="65" t="s">
        <v>1512</v>
      </c>
      <c r="I102" s="137">
        <v>2216324735</v>
      </c>
      <c r="J102" s="137">
        <v>2605</v>
      </c>
      <c r="K102" s="65" t="s">
        <v>1490</v>
      </c>
      <c r="L102" s="137">
        <v>1185376254</v>
      </c>
      <c r="M102" s="137">
        <v>1093330713</v>
      </c>
      <c r="N102" s="65" t="s">
        <v>1513</v>
      </c>
      <c r="O102" s="137">
        <v>41879</v>
      </c>
      <c r="P102" s="31" t="s">
        <v>1514</v>
      </c>
      <c r="S102" s="133"/>
      <c r="V102" s="134"/>
      <c r="Y102" s="135"/>
      <c r="Z102" s="134"/>
      <c r="AC102" s="134"/>
    </row>
    <row r="103" spans="1:29" ht="20.100000000000001" customHeight="1" x14ac:dyDescent="0.15">
      <c r="A103" s="15">
        <v>100</v>
      </c>
      <c r="B103" s="15" t="s">
        <v>160</v>
      </c>
      <c r="C103" s="137">
        <v>1398387900</v>
      </c>
      <c r="D103" s="137">
        <v>2076</v>
      </c>
      <c r="E103" s="65" t="s">
        <v>1590</v>
      </c>
      <c r="F103" s="137">
        <v>1028290876</v>
      </c>
      <c r="G103" s="137">
        <v>1864</v>
      </c>
      <c r="H103" s="65" t="s">
        <v>1591</v>
      </c>
      <c r="I103" s="137">
        <v>1611814713</v>
      </c>
      <c r="J103" s="137">
        <v>1919</v>
      </c>
      <c r="K103" s="65" t="s">
        <v>1592</v>
      </c>
      <c r="L103" s="137">
        <v>870104938</v>
      </c>
      <c r="M103" s="137">
        <v>635771323</v>
      </c>
      <c r="N103" s="65" t="s">
        <v>1593</v>
      </c>
      <c r="O103" s="137">
        <v>39386</v>
      </c>
      <c r="P103" s="31" t="s">
        <v>1594</v>
      </c>
      <c r="S103" s="133"/>
      <c r="V103" s="134"/>
      <c r="Y103" s="135"/>
      <c r="Z103" s="134"/>
      <c r="AC103" s="134"/>
    </row>
    <row r="104" spans="1:29" ht="20.100000000000001" customHeight="1" x14ac:dyDescent="0.15">
      <c r="A104" s="15">
        <v>101</v>
      </c>
      <c r="B104" s="15" t="s">
        <v>491</v>
      </c>
      <c r="C104" s="137">
        <v>2150590826</v>
      </c>
      <c r="D104" s="137">
        <v>3066</v>
      </c>
      <c r="E104" s="65" t="s">
        <v>1624</v>
      </c>
      <c r="F104" s="137">
        <v>1795504579</v>
      </c>
      <c r="G104" s="137">
        <v>1430</v>
      </c>
      <c r="H104" s="65" t="s">
        <v>1625</v>
      </c>
      <c r="I104" s="137">
        <v>2265900849</v>
      </c>
      <c r="J104" s="137">
        <v>2859</v>
      </c>
      <c r="K104" s="65" t="s">
        <v>1626</v>
      </c>
      <c r="L104" s="137">
        <v>1213113201</v>
      </c>
      <c r="M104" s="137">
        <v>1110190256</v>
      </c>
      <c r="N104" s="65" t="s">
        <v>1627</v>
      </c>
      <c r="O104" s="137">
        <v>42011</v>
      </c>
      <c r="P104" s="31" t="s">
        <v>1344</v>
      </c>
      <c r="S104" s="133"/>
      <c r="V104" s="134"/>
      <c r="Y104" s="135"/>
      <c r="Z104" s="134"/>
      <c r="AC104" s="134"/>
    </row>
    <row r="105" spans="1:29" ht="20.100000000000001" customHeight="1" x14ac:dyDescent="0.15">
      <c r="A105" s="15">
        <v>102</v>
      </c>
      <c r="B105" s="15" t="s">
        <v>493</v>
      </c>
      <c r="C105" s="137">
        <v>2013969972</v>
      </c>
      <c r="D105" s="137">
        <v>4156</v>
      </c>
      <c r="E105" s="65" t="s">
        <v>1191</v>
      </c>
      <c r="F105" s="137">
        <v>1789894609</v>
      </c>
      <c r="G105" s="137">
        <v>1726</v>
      </c>
      <c r="H105" s="65" t="s">
        <v>1192</v>
      </c>
      <c r="I105" s="137">
        <v>2130033768</v>
      </c>
      <c r="J105" s="137">
        <v>3797</v>
      </c>
      <c r="K105" s="65" t="s">
        <v>1193</v>
      </c>
      <c r="L105" s="137">
        <v>1391812617</v>
      </c>
      <c r="M105" s="137">
        <v>792853252</v>
      </c>
      <c r="N105" s="65" t="s">
        <v>1194</v>
      </c>
      <c r="O105" s="137">
        <v>41850</v>
      </c>
      <c r="P105" s="31" t="s">
        <v>1195</v>
      </c>
      <c r="S105" s="133"/>
      <c r="V105" s="134"/>
      <c r="Y105" s="135"/>
      <c r="Z105" s="134"/>
      <c r="AC105" s="134"/>
    </row>
    <row r="106" spans="1:29" ht="20.100000000000001" customHeight="1" x14ac:dyDescent="0.15">
      <c r="A106" s="15">
        <v>103</v>
      </c>
      <c r="B106" s="15" t="s">
        <v>170</v>
      </c>
      <c r="C106" s="137">
        <v>1334498246</v>
      </c>
      <c r="D106" s="137">
        <v>3334</v>
      </c>
      <c r="E106" s="65" t="s">
        <v>1231</v>
      </c>
      <c r="F106" s="137">
        <v>1405101224</v>
      </c>
      <c r="G106" s="137">
        <v>1869</v>
      </c>
      <c r="H106" s="65" t="s">
        <v>1232</v>
      </c>
      <c r="I106" s="137">
        <v>1691021775</v>
      </c>
      <c r="J106" s="137">
        <v>2454</v>
      </c>
      <c r="K106" s="65" t="s">
        <v>1233</v>
      </c>
      <c r="L106" s="137">
        <v>1145104856</v>
      </c>
      <c r="M106" s="137">
        <v>426570933</v>
      </c>
      <c r="N106" s="65" t="s">
        <v>1234</v>
      </c>
      <c r="O106" s="137">
        <v>39737</v>
      </c>
      <c r="P106" s="31" t="s">
        <v>1235</v>
      </c>
      <c r="S106" s="133"/>
      <c r="V106" s="134"/>
      <c r="Y106" s="134"/>
      <c r="Z106" s="134"/>
      <c r="AC106" s="134"/>
    </row>
    <row r="107" spans="1:29" ht="20.100000000000001" customHeight="1" x14ac:dyDescent="0.15">
      <c r="A107" s="15">
        <v>104</v>
      </c>
      <c r="B107" s="15" t="s">
        <v>46</v>
      </c>
      <c r="C107" s="137">
        <v>1442023138</v>
      </c>
      <c r="D107" s="137">
        <v>2910</v>
      </c>
      <c r="E107" s="65" t="s">
        <v>1291</v>
      </c>
      <c r="F107" s="137">
        <v>1373268063</v>
      </c>
      <c r="G107" s="137">
        <v>3360</v>
      </c>
      <c r="H107" s="65" t="s">
        <v>1292</v>
      </c>
      <c r="I107" s="137">
        <v>1743444058</v>
      </c>
      <c r="J107" s="137">
        <v>2594</v>
      </c>
      <c r="K107" s="65" t="s">
        <v>1293</v>
      </c>
      <c r="L107" s="137">
        <v>1042958933</v>
      </c>
      <c r="M107" s="137">
        <v>567825445</v>
      </c>
      <c r="N107" s="65" t="s">
        <v>1294</v>
      </c>
      <c r="O107" s="137">
        <v>39677</v>
      </c>
      <c r="P107" s="31" t="s">
        <v>1295</v>
      </c>
      <c r="S107" s="133"/>
      <c r="V107" s="134"/>
      <c r="Y107" s="135"/>
      <c r="Z107" s="134"/>
      <c r="AC107" s="134"/>
    </row>
    <row r="108" spans="1:29" ht="20.100000000000001" customHeight="1" x14ac:dyDescent="0.15">
      <c r="A108" s="15">
        <v>105</v>
      </c>
      <c r="B108" s="15" t="s">
        <v>50</v>
      </c>
      <c r="C108" s="137">
        <v>1465446000</v>
      </c>
      <c r="D108" s="137">
        <v>2669</v>
      </c>
      <c r="E108" s="65" t="s">
        <v>1306</v>
      </c>
      <c r="F108" s="137">
        <v>1166761120</v>
      </c>
      <c r="G108" s="137">
        <v>2268</v>
      </c>
      <c r="H108" s="65" t="s">
        <v>1307</v>
      </c>
      <c r="I108" s="137">
        <v>1686056311</v>
      </c>
      <c r="J108" s="137">
        <v>2347</v>
      </c>
      <c r="K108" s="65" t="s">
        <v>1308</v>
      </c>
      <c r="L108" s="137">
        <v>970636143</v>
      </c>
      <c r="M108" s="137">
        <v>615016174</v>
      </c>
      <c r="N108" s="65" t="s">
        <v>1309</v>
      </c>
      <c r="O108" s="137">
        <v>39963</v>
      </c>
      <c r="P108" s="31" t="s">
        <v>1305</v>
      </c>
      <c r="S108" s="133"/>
      <c r="V108" s="134"/>
      <c r="Y108" s="135"/>
      <c r="Z108" s="134"/>
      <c r="AB108" s="134"/>
      <c r="AC108" s="134"/>
    </row>
    <row r="109" spans="1:29" ht="20.100000000000001" customHeight="1" x14ac:dyDescent="0.15">
      <c r="A109" s="15">
        <v>106</v>
      </c>
      <c r="B109" s="15" t="s">
        <v>52</v>
      </c>
      <c r="C109" s="137">
        <v>1250082421</v>
      </c>
      <c r="D109" s="137">
        <v>1669</v>
      </c>
      <c r="E109" s="65" t="s">
        <v>1310</v>
      </c>
      <c r="F109" s="137">
        <v>756684259</v>
      </c>
      <c r="G109" s="137">
        <v>1782</v>
      </c>
      <c r="H109" s="65" t="s">
        <v>1311</v>
      </c>
      <c r="I109" s="137">
        <v>1404663465</v>
      </c>
      <c r="J109" s="137">
        <v>1592</v>
      </c>
      <c r="K109" s="65" t="s">
        <v>1312</v>
      </c>
      <c r="L109" s="137">
        <v>762915297</v>
      </c>
      <c r="M109" s="137">
        <v>564155005</v>
      </c>
      <c r="N109" s="65" t="s">
        <v>1313</v>
      </c>
      <c r="O109" s="137">
        <v>38507</v>
      </c>
      <c r="P109" s="31" t="s">
        <v>1314</v>
      </c>
      <c r="S109" s="133"/>
      <c r="V109" s="134"/>
      <c r="Y109" s="134"/>
      <c r="Z109" s="134"/>
      <c r="AB109" s="134"/>
      <c r="AC109" s="134"/>
    </row>
    <row r="110" spans="1:29" ht="20.100000000000001" customHeight="1" x14ac:dyDescent="0.15">
      <c r="A110" s="15">
        <v>107</v>
      </c>
      <c r="B110" s="15" t="s">
        <v>172</v>
      </c>
      <c r="C110" s="137">
        <v>1581657533</v>
      </c>
      <c r="D110" s="137">
        <v>3621</v>
      </c>
      <c r="E110" s="65" t="s">
        <v>1315</v>
      </c>
      <c r="F110" s="137">
        <v>1468273092</v>
      </c>
      <c r="G110" s="137">
        <v>3620</v>
      </c>
      <c r="H110" s="65" t="s">
        <v>1316</v>
      </c>
      <c r="I110" s="137">
        <v>1829390674</v>
      </c>
      <c r="J110" s="137">
        <v>3163</v>
      </c>
      <c r="K110" s="65" t="s">
        <v>1317</v>
      </c>
      <c r="L110" s="137">
        <v>1236327957</v>
      </c>
      <c r="M110" s="137">
        <v>492808971</v>
      </c>
      <c r="N110" s="65" t="s">
        <v>1318</v>
      </c>
      <c r="O110" s="137">
        <v>40105</v>
      </c>
      <c r="P110" s="31" t="s">
        <v>1319</v>
      </c>
      <c r="S110" s="133"/>
      <c r="V110" s="134"/>
      <c r="Y110" s="135"/>
      <c r="Z110" s="134"/>
      <c r="AB110" s="134"/>
      <c r="AC110" s="134"/>
    </row>
    <row r="111" spans="1:29" ht="20.100000000000001" customHeight="1" x14ac:dyDescent="0.15">
      <c r="A111" s="15">
        <v>108</v>
      </c>
      <c r="B111" s="15" t="s">
        <v>55</v>
      </c>
      <c r="C111" s="137">
        <v>1531794703</v>
      </c>
      <c r="D111" s="137">
        <v>3126</v>
      </c>
      <c r="E111" s="65" t="s">
        <v>1320</v>
      </c>
      <c r="F111" s="137">
        <v>1361319448</v>
      </c>
      <c r="G111" s="137">
        <v>2931</v>
      </c>
      <c r="H111" s="65" t="s">
        <v>1321</v>
      </c>
      <c r="I111" s="137">
        <v>1777942336</v>
      </c>
      <c r="J111" s="137">
        <v>2724</v>
      </c>
      <c r="K111" s="65" t="s">
        <v>1322</v>
      </c>
      <c r="L111" s="137">
        <v>1090034277</v>
      </c>
      <c r="M111" s="137">
        <v>582915967</v>
      </c>
      <c r="N111" s="65" t="s">
        <v>1323</v>
      </c>
      <c r="O111" s="137">
        <v>40319</v>
      </c>
      <c r="P111" s="31" t="s">
        <v>1324</v>
      </c>
      <c r="S111" s="133"/>
      <c r="V111" s="134"/>
      <c r="Y111" s="135"/>
      <c r="Z111" s="134"/>
      <c r="AC111" s="134"/>
    </row>
    <row r="112" spans="1:29" ht="20.100000000000001" customHeight="1" x14ac:dyDescent="0.15">
      <c r="A112" s="15">
        <v>109</v>
      </c>
      <c r="B112" s="15" t="s">
        <v>58</v>
      </c>
      <c r="C112" s="137">
        <v>1281886127</v>
      </c>
      <c r="D112" s="137">
        <v>1823</v>
      </c>
      <c r="E112" s="65" t="s">
        <v>1325</v>
      </c>
      <c r="F112" s="137">
        <v>726615594</v>
      </c>
      <c r="G112" s="137">
        <v>1686</v>
      </c>
      <c r="H112" s="65" t="s">
        <v>1326</v>
      </c>
      <c r="I112" s="137">
        <v>1428395372</v>
      </c>
      <c r="J112" s="137">
        <v>1733</v>
      </c>
      <c r="K112" s="65" t="s">
        <v>1327</v>
      </c>
      <c r="L112" s="137">
        <v>800281636</v>
      </c>
      <c r="M112" s="137">
        <v>556352018</v>
      </c>
      <c r="N112" s="65" t="s">
        <v>1328</v>
      </c>
      <c r="O112" s="137">
        <v>38606</v>
      </c>
      <c r="P112" s="31" t="s">
        <v>1329</v>
      </c>
      <c r="S112" s="133"/>
      <c r="V112" s="134"/>
      <c r="Y112" s="134"/>
      <c r="Z112" s="134"/>
      <c r="AC112" s="134"/>
    </row>
    <row r="113" spans="1:29" ht="20.100000000000001" customHeight="1" x14ac:dyDescent="0.15">
      <c r="A113" s="15">
        <v>110</v>
      </c>
      <c r="B113" s="15" t="s">
        <v>1760</v>
      </c>
      <c r="C113" s="137">
        <v>1480584575</v>
      </c>
      <c r="D113" s="137">
        <v>1446</v>
      </c>
      <c r="E113" s="65" t="s">
        <v>1360</v>
      </c>
      <c r="F113" s="137">
        <v>1193641239</v>
      </c>
      <c r="G113" s="137">
        <v>5273</v>
      </c>
      <c r="H113" s="65" t="s">
        <v>1361</v>
      </c>
      <c r="I113" s="137">
        <v>1817953247</v>
      </c>
      <c r="J113" s="137">
        <v>2828</v>
      </c>
      <c r="K113" s="65" t="s">
        <v>1362</v>
      </c>
      <c r="L113" s="137">
        <v>803202242</v>
      </c>
      <c r="M113" s="137">
        <v>942845991</v>
      </c>
      <c r="N113" s="65" t="s">
        <v>1363</v>
      </c>
      <c r="O113" s="137">
        <v>33466</v>
      </c>
      <c r="P113" s="31" t="s">
        <v>1364</v>
      </c>
      <c r="S113" s="133"/>
      <c r="V113" s="134"/>
      <c r="Y113" s="135"/>
      <c r="Z113" s="134"/>
      <c r="AC113" s="134"/>
    </row>
    <row r="114" spans="1:29" ht="20.100000000000001" customHeight="1" x14ac:dyDescent="0.15">
      <c r="A114" s="15">
        <v>111</v>
      </c>
      <c r="B114" s="15" t="s">
        <v>497</v>
      </c>
      <c r="C114" s="137">
        <v>2030154297</v>
      </c>
      <c r="D114" s="137">
        <v>2032</v>
      </c>
      <c r="E114" s="65" t="s">
        <v>1403</v>
      </c>
      <c r="F114" s="137">
        <v>1474382264</v>
      </c>
      <c r="G114" s="65">
        <v>875</v>
      </c>
      <c r="H114" s="65" t="s">
        <v>1404</v>
      </c>
      <c r="I114" s="137">
        <v>2132310945</v>
      </c>
      <c r="J114" s="137">
        <v>1935</v>
      </c>
      <c r="K114" s="65" t="s">
        <v>1405</v>
      </c>
      <c r="L114" s="137">
        <v>1168858697</v>
      </c>
      <c r="M114" s="137">
        <v>1036399789</v>
      </c>
      <c r="N114" s="65" t="s">
        <v>1406</v>
      </c>
      <c r="O114" s="137">
        <v>41872</v>
      </c>
      <c r="P114" s="31" t="s">
        <v>1407</v>
      </c>
      <c r="S114" s="133"/>
      <c r="V114" s="134"/>
      <c r="Y114" s="134"/>
      <c r="Z114" s="134"/>
      <c r="AC114" s="134"/>
    </row>
    <row r="115" spans="1:29" ht="20.100000000000001" customHeight="1" x14ac:dyDescent="0.15">
      <c r="A115" s="15">
        <v>112</v>
      </c>
      <c r="B115" s="15" t="s">
        <v>166</v>
      </c>
      <c r="C115" s="137">
        <v>2145191235</v>
      </c>
      <c r="D115" s="137">
        <v>4270</v>
      </c>
      <c r="E115" s="65" t="s">
        <v>1441</v>
      </c>
      <c r="F115" s="137">
        <v>2459689774</v>
      </c>
      <c r="G115" s="137">
        <v>7435</v>
      </c>
      <c r="H115" s="65" t="s">
        <v>1442</v>
      </c>
      <c r="I115" s="137">
        <v>2503814981</v>
      </c>
      <c r="J115" s="137">
        <v>7135</v>
      </c>
      <c r="K115" s="65" t="s">
        <v>1443</v>
      </c>
      <c r="L115" s="137">
        <v>1789086908</v>
      </c>
      <c r="M115" s="137">
        <v>597934490</v>
      </c>
      <c r="N115" s="65" t="s">
        <v>1444</v>
      </c>
      <c r="O115" s="137">
        <v>42898</v>
      </c>
      <c r="P115" s="31" t="s">
        <v>1445</v>
      </c>
      <c r="S115" s="133"/>
      <c r="V115" s="134"/>
      <c r="Y115" s="135"/>
      <c r="Z115" s="134"/>
      <c r="AC115" s="134"/>
    </row>
    <row r="116" spans="1:29" ht="20.100000000000001" customHeight="1" x14ac:dyDescent="0.15">
      <c r="A116" s="15">
        <v>113</v>
      </c>
      <c r="B116" s="15" t="s">
        <v>499</v>
      </c>
      <c r="C116" s="137">
        <v>2071893848</v>
      </c>
      <c r="D116" s="137">
        <v>3174</v>
      </c>
      <c r="E116" s="65" t="s">
        <v>1492</v>
      </c>
      <c r="F116" s="137">
        <v>1652415246</v>
      </c>
      <c r="G116" s="137">
        <v>1430</v>
      </c>
      <c r="H116" s="65" t="s">
        <v>1493</v>
      </c>
      <c r="I116" s="137">
        <v>2161139126</v>
      </c>
      <c r="J116" s="137">
        <v>3005</v>
      </c>
      <c r="K116" s="65" t="s">
        <v>1494</v>
      </c>
      <c r="L116" s="137">
        <v>1562025242</v>
      </c>
      <c r="M116" s="137">
        <v>482359380</v>
      </c>
      <c r="N116" s="65" t="s">
        <v>1495</v>
      </c>
      <c r="O116" s="137">
        <v>40597</v>
      </c>
      <c r="P116" s="31" t="s">
        <v>1496</v>
      </c>
      <c r="S116" s="133"/>
      <c r="V116" s="134"/>
      <c r="Y116" s="135"/>
      <c r="Z116" s="134"/>
      <c r="AC116" s="134"/>
    </row>
    <row r="117" spans="1:29" ht="20.100000000000001" customHeight="1" x14ac:dyDescent="0.15">
      <c r="A117" s="15">
        <v>114</v>
      </c>
      <c r="B117" s="15" t="s">
        <v>174</v>
      </c>
      <c r="C117" s="137">
        <v>1347504187</v>
      </c>
      <c r="D117" s="137">
        <v>1883</v>
      </c>
      <c r="E117" s="65" t="s">
        <v>1549</v>
      </c>
      <c r="F117" s="137">
        <v>869666057</v>
      </c>
      <c r="G117" s="137">
        <v>1881</v>
      </c>
      <c r="H117" s="65" t="s">
        <v>1550</v>
      </c>
      <c r="I117" s="137">
        <v>1528645905</v>
      </c>
      <c r="J117" s="137">
        <v>1792</v>
      </c>
      <c r="K117" s="65" t="s">
        <v>1551</v>
      </c>
      <c r="L117" s="137">
        <v>1018998447</v>
      </c>
      <c r="M117" s="137">
        <v>417747434</v>
      </c>
      <c r="N117" s="65" t="s">
        <v>1552</v>
      </c>
      <c r="O117" s="139">
        <v>39218</v>
      </c>
      <c r="P117" s="31" t="s">
        <v>1553</v>
      </c>
      <c r="S117" s="133"/>
      <c r="V117" s="134"/>
      <c r="Y117" s="135"/>
      <c r="Z117" s="134"/>
      <c r="AC117" s="134"/>
    </row>
    <row r="118" spans="1:29" ht="20.100000000000001" customHeight="1" x14ac:dyDescent="0.15">
      <c r="A118" s="15">
        <v>115</v>
      </c>
      <c r="B118" s="15" t="s">
        <v>1559</v>
      </c>
      <c r="C118" s="137">
        <v>2097755848</v>
      </c>
      <c r="D118" s="137">
        <v>3726</v>
      </c>
      <c r="E118" s="65" t="s">
        <v>1560</v>
      </c>
      <c r="F118" s="137">
        <v>1849068804</v>
      </c>
      <c r="G118" s="137">
        <v>1429</v>
      </c>
      <c r="H118" s="65" t="s">
        <v>1561</v>
      </c>
      <c r="I118" s="137">
        <v>2229958841</v>
      </c>
      <c r="J118" s="137">
        <v>3351</v>
      </c>
      <c r="K118" s="65" t="s">
        <v>1562</v>
      </c>
      <c r="L118" s="137">
        <v>1236025842</v>
      </c>
      <c r="M118" s="137">
        <v>1070327399</v>
      </c>
      <c r="N118" s="65" t="s">
        <v>1563</v>
      </c>
      <c r="O118" s="137">
        <v>42072</v>
      </c>
      <c r="P118" s="31" t="s">
        <v>1564</v>
      </c>
      <c r="S118" s="133"/>
      <c r="V118" s="134"/>
      <c r="Y118" s="135"/>
      <c r="Z118" s="134"/>
      <c r="AC118" s="134"/>
    </row>
    <row r="119" spans="1:29" ht="20.100000000000001" customHeight="1" x14ac:dyDescent="0.15">
      <c r="A119" s="15">
        <v>116</v>
      </c>
      <c r="B119" s="15" t="s">
        <v>505</v>
      </c>
      <c r="C119" s="137">
        <v>2054169835</v>
      </c>
      <c r="D119" s="137">
        <v>3046</v>
      </c>
      <c r="E119" s="65" t="s">
        <v>1640</v>
      </c>
      <c r="F119" s="137">
        <v>1625103336</v>
      </c>
      <c r="G119" s="137">
        <v>1266</v>
      </c>
      <c r="H119" s="65" t="s">
        <v>1641</v>
      </c>
      <c r="I119" s="137">
        <v>2142007353</v>
      </c>
      <c r="J119" s="137">
        <v>2873</v>
      </c>
      <c r="K119" s="65" t="s">
        <v>1642</v>
      </c>
      <c r="L119" s="137">
        <v>1601450506</v>
      </c>
      <c r="M119" s="137">
        <v>591714167</v>
      </c>
      <c r="N119" s="65" t="s">
        <v>1643</v>
      </c>
      <c r="O119" s="137">
        <v>41617</v>
      </c>
      <c r="P119" s="31" t="s">
        <v>1644</v>
      </c>
      <c r="S119" s="133"/>
      <c r="V119" s="134"/>
      <c r="Y119" s="134"/>
      <c r="Z119" s="134"/>
      <c r="AC119" s="134"/>
    </row>
    <row r="120" spans="1:29" ht="20.100000000000001" customHeight="1" x14ac:dyDescent="0.15">
      <c r="A120" s="15">
        <v>117</v>
      </c>
      <c r="B120" s="15" t="s">
        <v>509</v>
      </c>
      <c r="C120" s="137">
        <v>2085149406</v>
      </c>
      <c r="D120" s="137">
        <v>3080</v>
      </c>
      <c r="E120" s="65" t="s">
        <v>1661</v>
      </c>
      <c r="F120" s="137">
        <v>1737102790</v>
      </c>
      <c r="G120" s="137">
        <v>1424</v>
      </c>
      <c r="H120" s="65" t="s">
        <v>1662</v>
      </c>
      <c r="I120" s="137">
        <v>2192168950</v>
      </c>
      <c r="J120" s="137">
        <v>2906</v>
      </c>
      <c r="K120" s="65" t="s">
        <v>1663</v>
      </c>
      <c r="L120" s="137">
        <v>1781277793</v>
      </c>
      <c r="M120" s="137">
        <v>454294945</v>
      </c>
      <c r="N120" s="65" t="s">
        <v>1664</v>
      </c>
      <c r="O120" s="137">
        <v>41541</v>
      </c>
      <c r="P120" s="31" t="s">
        <v>1665</v>
      </c>
      <c r="S120" s="133"/>
      <c r="V120" s="134"/>
      <c r="Y120" s="134"/>
      <c r="Z120" s="134"/>
      <c r="AC120" s="134"/>
    </row>
    <row r="121" spans="1:29" ht="20.100000000000001" customHeight="1" x14ac:dyDescent="0.15">
      <c r="A121" s="84">
        <v>118</v>
      </c>
      <c r="B121" s="84" t="s">
        <v>512</v>
      </c>
      <c r="C121" s="58">
        <v>2158831770</v>
      </c>
      <c r="D121" s="58">
        <v>3197</v>
      </c>
      <c r="E121" s="57" t="s">
        <v>1736</v>
      </c>
      <c r="F121" s="58">
        <v>1801536842</v>
      </c>
      <c r="G121" s="58">
        <v>1368</v>
      </c>
      <c r="H121" s="57" t="s">
        <v>1737</v>
      </c>
      <c r="I121" s="58">
        <v>2269290467</v>
      </c>
      <c r="J121" s="58">
        <v>2966</v>
      </c>
      <c r="K121" s="57" t="s">
        <v>1738</v>
      </c>
      <c r="L121" s="58">
        <v>1235487398</v>
      </c>
      <c r="M121" s="58">
        <v>1096375494</v>
      </c>
      <c r="N121" s="57" t="s">
        <v>1739</v>
      </c>
      <c r="O121" s="58">
        <v>42344</v>
      </c>
      <c r="P121" s="138" t="s">
        <v>1740</v>
      </c>
      <c r="S121" s="133"/>
      <c r="V121" s="134"/>
      <c r="Y121" s="135"/>
      <c r="Z121" s="134"/>
      <c r="AC121" s="134"/>
    </row>
    <row r="123" spans="1:29" ht="18" x14ac:dyDescent="0.15">
      <c r="A123" s="318" t="s">
        <v>1906</v>
      </c>
      <c r="B123" s="318"/>
      <c r="C123" s="318"/>
      <c r="D123" s="318"/>
      <c r="E123" s="318"/>
      <c r="F123" s="318"/>
      <c r="G123" s="318"/>
      <c r="H123" s="318"/>
    </row>
  </sheetData>
  <sortState ref="A4:P121">
    <sortCondition ref="A4:A121"/>
  </sortState>
  <mergeCells count="9">
    <mergeCell ref="A123:H123"/>
    <mergeCell ref="A2:A3"/>
    <mergeCell ref="A1:P1"/>
    <mergeCell ref="B2:B3"/>
    <mergeCell ref="I2:K2"/>
    <mergeCell ref="L2:N2"/>
    <mergeCell ref="O2:P2"/>
    <mergeCell ref="C2:E2"/>
    <mergeCell ref="F2:H2"/>
  </mergeCells>
  <phoneticPr fontId="20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7"/>
  <sheetViews>
    <sheetView workbookViewId="0">
      <selection activeCell="E16" sqref="E16"/>
    </sheetView>
  </sheetViews>
  <sheetFormatPr defaultColWidth="8.875" defaultRowHeight="15" x14ac:dyDescent="0.15"/>
  <cols>
    <col min="1" max="1" width="10.625" style="254" customWidth="1"/>
    <col min="2" max="2" width="10.625" style="28" customWidth="1"/>
    <col min="3" max="3" width="20.625" style="28" customWidth="1"/>
    <col min="4" max="4" width="20.625" style="31" customWidth="1"/>
    <col min="5" max="9" width="20.625" style="28" customWidth="1"/>
    <col min="10" max="10" width="11.125" style="31" customWidth="1"/>
    <col min="11" max="11" width="12.75" style="28" customWidth="1"/>
    <col min="12" max="12" width="12.75" style="31" customWidth="1"/>
    <col min="13" max="13" width="12.25" style="31" bestFit="1" customWidth="1"/>
    <col min="14" max="16" width="8.875" style="28"/>
    <col min="17" max="17" width="16.125" style="28" customWidth="1"/>
    <col min="18" max="20" width="8.875" style="28"/>
    <col min="21" max="21" width="12.25" style="28" bestFit="1" customWidth="1"/>
    <col min="22" max="16384" width="8.875" style="28"/>
  </cols>
  <sheetData>
    <row r="1" spans="1:29" ht="20.100000000000001" customHeight="1" x14ac:dyDescent="0.15">
      <c r="A1" s="290" t="s">
        <v>2087</v>
      </c>
      <c r="B1" s="290"/>
      <c r="C1" s="290"/>
      <c r="D1" s="290"/>
      <c r="E1" s="290"/>
      <c r="F1" s="290"/>
      <c r="G1" s="290"/>
      <c r="H1" s="290"/>
      <c r="I1" s="290"/>
    </row>
    <row r="2" spans="1:29" ht="20.100000000000001" customHeight="1" x14ac:dyDescent="0.15">
      <c r="A2" s="324" t="s">
        <v>519</v>
      </c>
      <c r="B2" s="302" t="s">
        <v>1902</v>
      </c>
      <c r="C2" s="326" t="s">
        <v>1855</v>
      </c>
      <c r="D2" s="328" t="s">
        <v>2088</v>
      </c>
      <c r="E2" s="328"/>
      <c r="F2" s="328"/>
      <c r="G2" s="328" t="s">
        <v>2086</v>
      </c>
      <c r="H2" s="328"/>
      <c r="I2" s="328"/>
    </row>
    <row r="3" spans="1:29" ht="28.5" x14ac:dyDescent="0.15">
      <c r="A3" s="325"/>
      <c r="B3" s="304"/>
      <c r="C3" s="327"/>
      <c r="D3" s="165" t="s">
        <v>2063</v>
      </c>
      <c r="E3" s="166" t="s">
        <v>2064</v>
      </c>
      <c r="F3" s="165" t="s">
        <v>185</v>
      </c>
      <c r="G3" s="166" t="s">
        <v>2065</v>
      </c>
      <c r="H3" s="166" t="s">
        <v>1903</v>
      </c>
      <c r="I3" s="165" t="s">
        <v>185</v>
      </c>
    </row>
    <row r="4" spans="1:29" ht="20.100000000000001" customHeight="1" x14ac:dyDescent="0.25">
      <c r="A4" s="254">
        <v>1</v>
      </c>
      <c r="B4" s="32" t="s">
        <v>32</v>
      </c>
      <c r="C4" s="75" t="s">
        <v>34</v>
      </c>
      <c r="D4" s="136">
        <v>1564528640</v>
      </c>
      <c r="E4" s="136">
        <v>308371894</v>
      </c>
      <c r="F4" s="35">
        <f t="shared" ref="F4:F67" si="0">E4/D4</f>
        <v>0.19710210865810676</v>
      </c>
      <c r="G4" s="136">
        <v>39734</v>
      </c>
      <c r="H4" s="136">
        <v>3865</v>
      </c>
      <c r="I4" s="30">
        <f t="shared" ref="I4:I67" si="1">H4/G4</f>
        <v>9.7271857854733981E-2</v>
      </c>
      <c r="J4" s="134"/>
      <c r="K4" s="36"/>
      <c r="L4" s="29"/>
      <c r="M4" s="255"/>
      <c r="P4" s="37"/>
      <c r="S4" s="140"/>
      <c r="T4" s="37"/>
      <c r="W4" s="37"/>
      <c r="Y4" s="37"/>
    </row>
    <row r="5" spans="1:29" ht="20.100000000000001" customHeight="1" x14ac:dyDescent="0.25">
      <c r="A5" s="254">
        <v>2</v>
      </c>
      <c r="B5" s="32" t="s">
        <v>1905</v>
      </c>
      <c r="C5" s="75" t="s">
        <v>34</v>
      </c>
      <c r="D5" s="136">
        <v>1414639844</v>
      </c>
      <c r="E5" s="137">
        <v>259656165</v>
      </c>
      <c r="F5" s="199">
        <f t="shared" si="0"/>
        <v>0.18354930839909242</v>
      </c>
      <c r="G5" s="137">
        <v>29940</v>
      </c>
      <c r="H5" s="137">
        <v>4499</v>
      </c>
      <c r="I5" s="34">
        <f t="shared" si="1"/>
        <v>0.15026720106880428</v>
      </c>
      <c r="J5" s="134"/>
      <c r="K5" s="36"/>
      <c r="L5" s="29"/>
      <c r="M5" s="255"/>
      <c r="P5" s="37"/>
      <c r="T5" s="37"/>
      <c r="W5" s="37"/>
      <c r="X5" s="37"/>
      <c r="Y5" s="37"/>
      <c r="Z5" s="37"/>
      <c r="AA5" s="37"/>
      <c r="AC5" s="37"/>
    </row>
    <row r="6" spans="1:29" ht="20.100000000000001" customHeight="1" x14ac:dyDescent="0.25">
      <c r="A6" s="254">
        <v>3</v>
      </c>
      <c r="B6" s="32" t="s">
        <v>40</v>
      </c>
      <c r="C6" s="75" t="s">
        <v>34</v>
      </c>
      <c r="D6" s="136">
        <v>1640256948</v>
      </c>
      <c r="E6" s="137">
        <v>273920431</v>
      </c>
      <c r="F6" s="199">
        <f t="shared" si="0"/>
        <v>0.16699848845877285</v>
      </c>
      <c r="G6" s="137">
        <v>40081</v>
      </c>
      <c r="H6" s="137">
        <v>3572</v>
      </c>
      <c r="I6" s="34">
        <f t="shared" si="1"/>
        <v>8.9119532945784785E-2</v>
      </c>
      <c r="J6" s="134"/>
      <c r="K6" s="36"/>
      <c r="L6" s="29"/>
      <c r="M6" s="255"/>
      <c r="P6" s="37"/>
      <c r="T6" s="37"/>
      <c r="W6" s="140"/>
      <c r="X6" s="37"/>
      <c r="Y6" s="37"/>
      <c r="Z6" s="37"/>
      <c r="AA6" s="37"/>
      <c r="AC6" s="37"/>
    </row>
    <row r="7" spans="1:29" ht="20.100000000000001" customHeight="1" x14ac:dyDescent="0.25">
      <c r="A7" s="254">
        <v>4</v>
      </c>
      <c r="B7" s="32" t="s">
        <v>426</v>
      </c>
      <c r="C7" s="75" t="s">
        <v>34</v>
      </c>
      <c r="D7" s="136">
        <v>1986369940</v>
      </c>
      <c r="E7" s="137">
        <v>316720072</v>
      </c>
      <c r="F7" s="199">
        <f t="shared" si="0"/>
        <v>0.15944666983834843</v>
      </c>
      <c r="G7" s="137">
        <v>43522</v>
      </c>
      <c r="H7" s="137">
        <v>5973</v>
      </c>
      <c r="I7" s="34">
        <f t="shared" si="1"/>
        <v>0.13724093561876752</v>
      </c>
      <c r="J7" s="134"/>
      <c r="K7" s="36"/>
      <c r="L7" s="29"/>
      <c r="M7" s="255"/>
      <c r="P7" s="37"/>
      <c r="T7" s="37"/>
      <c r="W7" s="140"/>
      <c r="X7" s="37"/>
      <c r="Y7" s="37"/>
      <c r="Z7" s="37"/>
      <c r="AA7" s="37"/>
      <c r="AC7" s="37"/>
    </row>
    <row r="8" spans="1:29" ht="20.100000000000001" customHeight="1" x14ac:dyDescent="0.25">
      <c r="A8" s="254">
        <v>5</v>
      </c>
      <c r="B8" s="32" t="s">
        <v>428</v>
      </c>
      <c r="C8" s="75" t="s">
        <v>34</v>
      </c>
      <c r="D8" s="136">
        <v>2028437390</v>
      </c>
      <c r="E8" s="137">
        <v>314227583</v>
      </c>
      <c r="F8" s="199">
        <f t="shared" si="0"/>
        <v>0.15491115700642849</v>
      </c>
      <c r="G8" s="137">
        <v>42343</v>
      </c>
      <c r="H8" s="137">
        <v>3975</v>
      </c>
      <c r="I8" s="34">
        <f t="shared" si="1"/>
        <v>9.3876201497295891E-2</v>
      </c>
      <c r="J8" s="134"/>
      <c r="K8" s="36"/>
      <c r="L8" s="29"/>
      <c r="M8" s="255"/>
      <c r="P8" s="37"/>
      <c r="T8" s="37"/>
      <c r="W8" s="140"/>
      <c r="X8" s="37"/>
      <c r="Y8" s="37"/>
      <c r="Z8" s="37"/>
      <c r="AA8" s="37"/>
      <c r="AC8" s="37"/>
    </row>
    <row r="9" spans="1:29" ht="20.100000000000001" customHeight="1" x14ac:dyDescent="0.25">
      <c r="A9" s="254">
        <v>6</v>
      </c>
      <c r="B9" s="32" t="s">
        <v>42</v>
      </c>
      <c r="C9" s="75" t="s">
        <v>34</v>
      </c>
      <c r="D9" s="136">
        <v>2400411290</v>
      </c>
      <c r="E9" s="137">
        <v>320599636</v>
      </c>
      <c r="F9" s="199">
        <f t="shared" si="0"/>
        <v>0.13356029332789882</v>
      </c>
      <c r="G9" s="137">
        <v>44037</v>
      </c>
      <c r="H9" s="137">
        <v>4883</v>
      </c>
      <c r="I9" s="34">
        <f t="shared" si="1"/>
        <v>0.11088402933896496</v>
      </c>
      <c r="J9" s="198"/>
      <c r="K9" s="36"/>
      <c r="L9" s="29"/>
      <c r="M9" s="255"/>
      <c r="P9" s="37"/>
      <c r="T9" s="37"/>
      <c r="W9" s="140"/>
      <c r="X9" s="37"/>
      <c r="Y9" s="37"/>
      <c r="Z9" s="140"/>
      <c r="AA9" s="140"/>
      <c r="AC9" s="37"/>
    </row>
    <row r="10" spans="1:29" ht="20.100000000000001" customHeight="1" x14ac:dyDescent="0.25">
      <c r="A10" s="254">
        <v>7</v>
      </c>
      <c r="B10" s="32" t="s">
        <v>433</v>
      </c>
      <c r="C10" s="75" t="s">
        <v>34</v>
      </c>
      <c r="D10" s="136">
        <v>2078488850</v>
      </c>
      <c r="E10" s="137">
        <v>321711288</v>
      </c>
      <c r="F10" s="199">
        <f t="shared" si="0"/>
        <v>0.15478133933698995</v>
      </c>
      <c r="G10" s="137">
        <v>42142</v>
      </c>
      <c r="H10" s="137">
        <v>4089</v>
      </c>
      <c r="I10" s="34">
        <f t="shared" si="1"/>
        <v>9.7029092117127805E-2</v>
      </c>
      <c r="J10" s="134"/>
      <c r="K10" s="36"/>
      <c r="L10" s="29"/>
      <c r="M10" s="255"/>
      <c r="P10" s="37"/>
      <c r="T10" s="37"/>
      <c r="W10" s="140"/>
      <c r="X10" s="37"/>
      <c r="Y10" s="37"/>
      <c r="Z10" s="37"/>
      <c r="AA10" s="37"/>
      <c r="AC10" s="37"/>
    </row>
    <row r="11" spans="1:29" ht="20.100000000000001" customHeight="1" x14ac:dyDescent="0.25">
      <c r="A11" s="254">
        <v>8</v>
      </c>
      <c r="B11" s="32" t="s">
        <v>435</v>
      </c>
      <c r="C11" s="75" t="s">
        <v>34</v>
      </c>
      <c r="D11" s="136">
        <v>2045533617</v>
      </c>
      <c r="E11" s="137">
        <v>319522368</v>
      </c>
      <c r="F11" s="199">
        <f t="shared" si="0"/>
        <v>0.15620489702272147</v>
      </c>
      <c r="G11" s="137">
        <v>41763</v>
      </c>
      <c r="H11" s="137">
        <v>3952</v>
      </c>
      <c r="I11" s="34">
        <f t="shared" si="1"/>
        <v>9.462921724971865E-2</v>
      </c>
      <c r="J11" s="134"/>
      <c r="K11" s="200"/>
      <c r="L11" s="29"/>
      <c r="M11" s="255"/>
      <c r="P11" s="37"/>
      <c r="T11" s="37"/>
      <c r="W11" s="140"/>
      <c r="X11" s="37"/>
      <c r="Y11" s="37"/>
      <c r="Z11" s="37"/>
      <c r="AA11" s="37"/>
      <c r="AC11" s="37"/>
    </row>
    <row r="12" spans="1:29" ht="20.100000000000001" customHeight="1" x14ac:dyDescent="0.25">
      <c r="A12" s="254">
        <v>9</v>
      </c>
      <c r="B12" s="32" t="s">
        <v>437</v>
      </c>
      <c r="C12" s="75" t="s">
        <v>34</v>
      </c>
      <c r="D12" s="136">
        <v>2062691496</v>
      </c>
      <c r="E12" s="137">
        <v>297653960</v>
      </c>
      <c r="F12" s="199">
        <f t="shared" si="0"/>
        <v>0.1443036734175783</v>
      </c>
      <c r="G12" s="137">
        <v>41064</v>
      </c>
      <c r="H12" s="137">
        <v>3815</v>
      </c>
      <c r="I12" s="34">
        <f t="shared" si="1"/>
        <v>9.2903759984414566E-2</v>
      </c>
      <c r="J12" s="134"/>
      <c r="K12" s="200"/>
      <c r="L12" s="29"/>
      <c r="M12" s="255"/>
      <c r="P12" s="37"/>
      <c r="T12" s="37"/>
      <c r="W12" s="140"/>
      <c r="X12" s="37"/>
      <c r="Y12" s="37"/>
      <c r="Z12" s="140"/>
      <c r="AA12" s="37"/>
      <c r="AC12" s="37"/>
    </row>
    <row r="13" spans="1:29" ht="20.100000000000001" customHeight="1" x14ac:dyDescent="0.25">
      <c r="A13" s="254">
        <v>10</v>
      </c>
      <c r="B13" s="32" t="s">
        <v>439</v>
      </c>
      <c r="C13" s="75" t="s">
        <v>34</v>
      </c>
      <c r="D13" s="136">
        <v>2020254629</v>
      </c>
      <c r="E13" s="137">
        <v>298609761</v>
      </c>
      <c r="F13" s="199">
        <f t="shared" si="0"/>
        <v>0.14780798257485395</v>
      </c>
      <c r="G13" s="137">
        <v>42906</v>
      </c>
      <c r="H13" s="137">
        <v>5878</v>
      </c>
      <c r="I13" s="34">
        <f t="shared" si="1"/>
        <v>0.13699715657483802</v>
      </c>
      <c r="J13" s="134"/>
      <c r="K13" s="200"/>
      <c r="L13" s="29"/>
      <c r="M13" s="255"/>
      <c r="P13" s="37"/>
      <c r="T13" s="37"/>
      <c r="W13" s="140"/>
      <c r="X13" s="37"/>
      <c r="Y13" s="37"/>
      <c r="Z13" s="37"/>
      <c r="AA13" s="37"/>
      <c r="AC13" s="37"/>
    </row>
    <row r="14" spans="1:29" ht="20.100000000000001" customHeight="1" x14ac:dyDescent="0.25">
      <c r="A14" s="254">
        <v>11</v>
      </c>
      <c r="B14" s="32" t="s">
        <v>442</v>
      </c>
      <c r="C14" s="75" t="s">
        <v>2066</v>
      </c>
      <c r="D14" s="136">
        <v>2043808517</v>
      </c>
      <c r="E14" s="137">
        <v>319566038</v>
      </c>
      <c r="F14" s="199">
        <f t="shared" si="0"/>
        <v>0.15635811052841406</v>
      </c>
      <c r="G14" s="137">
        <v>42400</v>
      </c>
      <c r="H14" s="137">
        <v>4128</v>
      </c>
      <c r="I14" s="34">
        <f t="shared" si="1"/>
        <v>9.7358490566037736E-2</v>
      </c>
      <c r="J14" s="134"/>
      <c r="K14" s="200"/>
      <c r="L14" s="29"/>
      <c r="M14" s="255"/>
      <c r="P14" s="37"/>
      <c r="T14" s="37"/>
      <c r="W14" s="140"/>
      <c r="X14" s="37"/>
      <c r="Y14" s="37"/>
      <c r="Z14" s="140"/>
      <c r="AA14" s="37"/>
      <c r="AC14" s="37"/>
    </row>
    <row r="15" spans="1:29" ht="20.100000000000001" customHeight="1" x14ac:dyDescent="0.25">
      <c r="A15" s="254">
        <v>12</v>
      </c>
      <c r="B15" s="32" t="s">
        <v>1482</v>
      </c>
      <c r="C15" s="75" t="s">
        <v>34</v>
      </c>
      <c r="D15" s="136">
        <v>2034470607</v>
      </c>
      <c r="E15" s="137">
        <v>317774927</v>
      </c>
      <c r="F15" s="199">
        <f t="shared" si="0"/>
        <v>0.15619538857264995</v>
      </c>
      <c r="G15" s="137">
        <v>41949</v>
      </c>
      <c r="H15" s="137">
        <v>3934</v>
      </c>
      <c r="I15" s="34">
        <f t="shared" si="1"/>
        <v>9.378054304035853E-2</v>
      </c>
      <c r="J15" s="134"/>
      <c r="K15" s="200"/>
      <c r="L15" s="29"/>
      <c r="M15" s="255"/>
      <c r="P15" s="37"/>
      <c r="T15" s="37"/>
      <c r="W15" s="140"/>
      <c r="X15" s="37"/>
      <c r="Y15" s="37"/>
      <c r="Z15" s="140"/>
      <c r="AA15" s="37"/>
      <c r="AC15" s="37"/>
    </row>
    <row r="16" spans="1:29" ht="20.100000000000001" customHeight="1" x14ac:dyDescent="0.25">
      <c r="A16" s="254">
        <v>13</v>
      </c>
      <c r="B16" s="32" t="s">
        <v>446</v>
      </c>
      <c r="C16" s="75" t="s">
        <v>34</v>
      </c>
      <c r="D16" s="136">
        <v>2063089475</v>
      </c>
      <c r="E16" s="137">
        <v>316405740</v>
      </c>
      <c r="F16" s="199">
        <f t="shared" si="0"/>
        <v>0.15336501098673871</v>
      </c>
      <c r="G16" s="137">
        <v>42130</v>
      </c>
      <c r="H16" s="137">
        <v>4417</v>
      </c>
      <c r="I16" s="34">
        <f t="shared" si="1"/>
        <v>0.10484215523380014</v>
      </c>
      <c r="J16" s="134"/>
      <c r="K16" s="200"/>
      <c r="L16" s="29"/>
      <c r="M16" s="255"/>
      <c r="P16" s="37"/>
      <c r="T16" s="37"/>
      <c r="W16" s="140"/>
      <c r="X16" s="37"/>
      <c r="Y16" s="37"/>
      <c r="Z16" s="37"/>
      <c r="AA16" s="37"/>
      <c r="AC16" s="37"/>
    </row>
    <row r="17" spans="1:29" ht="20.100000000000001" customHeight="1" x14ac:dyDescent="0.25">
      <c r="A17" s="254">
        <v>14</v>
      </c>
      <c r="B17" s="32" t="s">
        <v>448</v>
      </c>
      <c r="C17" s="75" t="s">
        <v>34</v>
      </c>
      <c r="D17" s="136">
        <v>2062500387</v>
      </c>
      <c r="E17" s="137">
        <v>319960717</v>
      </c>
      <c r="F17" s="199">
        <f t="shared" si="0"/>
        <v>0.15513243973999796</v>
      </c>
      <c r="G17" s="137">
        <v>42199</v>
      </c>
      <c r="H17" s="137">
        <v>4019</v>
      </c>
      <c r="I17" s="34">
        <f t="shared" si="1"/>
        <v>9.5239223678286217E-2</v>
      </c>
      <c r="J17" s="134"/>
      <c r="K17" s="200"/>
      <c r="L17" s="29"/>
      <c r="M17" s="255"/>
      <c r="P17" s="37"/>
      <c r="T17" s="37"/>
      <c r="W17" s="140"/>
      <c r="X17" s="37"/>
      <c r="Y17" s="37"/>
      <c r="Z17" s="37"/>
      <c r="AA17" s="37"/>
      <c r="AC17" s="37"/>
    </row>
    <row r="18" spans="1:29" ht="20.100000000000001" customHeight="1" x14ac:dyDescent="0.25">
      <c r="A18" s="254">
        <v>15</v>
      </c>
      <c r="B18" s="32" t="s">
        <v>452</v>
      </c>
      <c r="C18" s="75" t="s">
        <v>34</v>
      </c>
      <c r="D18" s="136">
        <v>2088389965</v>
      </c>
      <c r="E18" s="137">
        <v>320097941</v>
      </c>
      <c r="F18" s="199">
        <f t="shared" si="0"/>
        <v>0.15327498521091582</v>
      </c>
      <c r="G18" s="137">
        <v>41997</v>
      </c>
      <c r="H18" s="137">
        <v>4011</v>
      </c>
      <c r="I18" s="34">
        <f t="shared" si="1"/>
        <v>9.5506821915851137E-2</v>
      </c>
      <c r="J18" s="134"/>
      <c r="K18" s="200"/>
      <c r="L18" s="29"/>
      <c r="M18" s="255"/>
      <c r="P18" s="37"/>
      <c r="T18" s="37"/>
      <c r="W18" s="140"/>
      <c r="X18" s="37"/>
      <c r="Y18" s="37"/>
      <c r="Z18" s="140"/>
      <c r="AA18" s="37"/>
      <c r="AC18" s="37"/>
    </row>
    <row r="19" spans="1:29" ht="20.100000000000001" customHeight="1" x14ac:dyDescent="0.25">
      <c r="A19" s="254">
        <v>16</v>
      </c>
      <c r="B19" s="32" t="s">
        <v>454</v>
      </c>
      <c r="C19" s="75" t="s">
        <v>34</v>
      </c>
      <c r="D19" s="136">
        <v>2106182471</v>
      </c>
      <c r="E19" s="137">
        <v>323517076</v>
      </c>
      <c r="F19" s="199">
        <f t="shared" si="0"/>
        <v>0.15360353647155578</v>
      </c>
      <c r="G19" s="137">
        <v>43985</v>
      </c>
      <c r="H19" s="137">
        <v>4034</v>
      </c>
      <c r="I19" s="34">
        <f t="shared" si="1"/>
        <v>9.1713084005911105E-2</v>
      </c>
      <c r="J19" s="134"/>
      <c r="K19" s="200"/>
      <c r="L19" s="29"/>
      <c r="M19" s="255"/>
      <c r="P19" s="37"/>
      <c r="T19" s="37"/>
      <c r="W19" s="140"/>
      <c r="X19" s="37"/>
      <c r="Y19" s="37"/>
      <c r="Z19" s="37"/>
      <c r="AA19" s="37"/>
      <c r="AC19" s="37"/>
    </row>
    <row r="20" spans="1:29" ht="20.100000000000001" customHeight="1" x14ac:dyDescent="0.25">
      <c r="A20" s="254">
        <v>17</v>
      </c>
      <c r="B20" s="32" t="s">
        <v>457</v>
      </c>
      <c r="C20" s="75" t="s">
        <v>34</v>
      </c>
      <c r="D20" s="136">
        <v>2090942520</v>
      </c>
      <c r="E20" s="137">
        <v>320406447</v>
      </c>
      <c r="F20" s="199">
        <f t="shared" si="0"/>
        <v>0.1532354160553395</v>
      </c>
      <c r="G20" s="137">
        <v>42021</v>
      </c>
      <c r="H20" s="137">
        <v>3900</v>
      </c>
      <c r="I20" s="34">
        <f t="shared" si="1"/>
        <v>9.2810737488398659E-2</v>
      </c>
      <c r="J20" s="134"/>
      <c r="K20" s="200"/>
      <c r="L20" s="29"/>
      <c r="M20" s="255"/>
      <c r="P20" s="37"/>
      <c r="S20" s="140"/>
      <c r="T20" s="37"/>
      <c r="W20" s="140"/>
      <c r="X20" s="37"/>
      <c r="Y20" s="37"/>
      <c r="Z20" s="37"/>
      <c r="AA20" s="37"/>
      <c r="AC20" s="37"/>
    </row>
    <row r="21" spans="1:29" ht="20.100000000000001" customHeight="1" x14ac:dyDescent="0.25">
      <c r="A21" s="254">
        <v>18</v>
      </c>
      <c r="B21" s="32" t="s">
        <v>460</v>
      </c>
      <c r="C21" s="75" t="s">
        <v>34</v>
      </c>
      <c r="D21" s="136">
        <v>2044347909</v>
      </c>
      <c r="E21" s="136">
        <v>316266559</v>
      </c>
      <c r="F21" s="35">
        <f t="shared" si="0"/>
        <v>0.15470290433818717</v>
      </c>
      <c r="G21" s="136">
        <v>42143</v>
      </c>
      <c r="H21" s="136">
        <v>3932</v>
      </c>
      <c r="I21" s="30">
        <f t="shared" si="1"/>
        <v>9.3301378639394444E-2</v>
      </c>
      <c r="J21" s="134"/>
      <c r="K21" s="200"/>
      <c r="L21" s="29"/>
      <c r="M21" s="255"/>
      <c r="P21" s="37"/>
      <c r="T21" s="37"/>
      <c r="W21" s="140"/>
      <c r="X21" s="37"/>
      <c r="Y21" s="37"/>
      <c r="Z21" s="37"/>
      <c r="AA21" s="37"/>
      <c r="AC21" s="37"/>
    </row>
    <row r="22" spans="1:29" ht="20.100000000000001" customHeight="1" x14ac:dyDescent="0.25">
      <c r="A22" s="254">
        <v>19</v>
      </c>
      <c r="B22" s="32" t="s">
        <v>462</v>
      </c>
      <c r="C22" s="75" t="s">
        <v>34</v>
      </c>
      <c r="D22" s="136">
        <v>2047843079</v>
      </c>
      <c r="E22" s="136">
        <v>318281879</v>
      </c>
      <c r="F22" s="35">
        <f t="shared" si="0"/>
        <v>0.15542298248527078</v>
      </c>
      <c r="G22" s="136">
        <v>43930</v>
      </c>
      <c r="H22" s="136">
        <v>6179</v>
      </c>
      <c r="I22" s="30">
        <f t="shared" si="1"/>
        <v>0.14065558843614842</v>
      </c>
      <c r="J22" s="134"/>
      <c r="K22" s="200"/>
      <c r="L22" s="29"/>
      <c r="M22" s="255"/>
      <c r="P22" s="37"/>
      <c r="T22" s="37"/>
      <c r="W22" s="140"/>
      <c r="X22" s="37"/>
      <c r="Y22" s="37"/>
      <c r="Z22" s="140"/>
      <c r="AA22" s="37"/>
      <c r="AC22" s="37"/>
    </row>
    <row r="23" spans="1:29" ht="20.100000000000001" customHeight="1" x14ac:dyDescent="0.25">
      <c r="A23" s="254">
        <v>20</v>
      </c>
      <c r="B23" s="32" t="s">
        <v>464</v>
      </c>
      <c r="C23" s="75" t="s">
        <v>34</v>
      </c>
      <c r="D23" s="136">
        <v>2052226396</v>
      </c>
      <c r="E23" s="136">
        <v>319109605</v>
      </c>
      <c r="F23" s="35">
        <f t="shared" si="0"/>
        <v>0.15549434780781368</v>
      </c>
      <c r="G23" s="136">
        <v>42098</v>
      </c>
      <c r="H23" s="136">
        <v>3900</v>
      </c>
      <c r="I23" s="30">
        <f t="shared" si="1"/>
        <v>9.2640980569148185E-2</v>
      </c>
      <c r="J23" s="134"/>
      <c r="K23" s="200"/>
      <c r="L23" s="29"/>
      <c r="M23" s="255"/>
      <c r="P23" s="37"/>
      <c r="T23" s="37"/>
      <c r="W23" s="140"/>
      <c r="X23" s="37"/>
      <c r="Y23" s="37"/>
      <c r="Z23" s="140"/>
      <c r="AA23" s="37"/>
      <c r="AC23" s="37"/>
    </row>
    <row r="24" spans="1:29" ht="20.100000000000001" customHeight="1" x14ac:dyDescent="0.25">
      <c r="A24" s="254">
        <v>21</v>
      </c>
      <c r="B24" s="32" t="s">
        <v>466</v>
      </c>
      <c r="C24" s="75" t="s">
        <v>34</v>
      </c>
      <c r="D24" s="136">
        <v>2059239863</v>
      </c>
      <c r="E24" s="136">
        <v>319354070</v>
      </c>
      <c r="F24" s="35">
        <f t="shared" si="0"/>
        <v>0.15508347314855764</v>
      </c>
      <c r="G24" s="136">
        <v>42100</v>
      </c>
      <c r="H24" s="136">
        <v>4029</v>
      </c>
      <c r="I24" s="30">
        <f t="shared" si="1"/>
        <v>9.570071258907363E-2</v>
      </c>
      <c r="J24" s="134"/>
      <c r="K24" s="200"/>
      <c r="L24" s="29"/>
      <c r="M24" s="255"/>
      <c r="P24" s="37"/>
      <c r="T24" s="37"/>
      <c r="W24" s="140"/>
      <c r="X24" s="37"/>
      <c r="Y24" s="37"/>
      <c r="Z24" s="37"/>
      <c r="AA24" s="140"/>
      <c r="AC24" s="37"/>
    </row>
    <row r="25" spans="1:29" ht="20.100000000000001" customHeight="1" x14ac:dyDescent="0.25">
      <c r="A25" s="254">
        <v>22</v>
      </c>
      <c r="B25" s="32" t="s">
        <v>468</v>
      </c>
      <c r="C25" s="75" t="s">
        <v>34</v>
      </c>
      <c r="D25" s="136">
        <v>2073681273</v>
      </c>
      <c r="E25" s="136">
        <v>322770809</v>
      </c>
      <c r="F25" s="35">
        <f t="shared" si="0"/>
        <v>0.15565111823238229</v>
      </c>
      <c r="G25" s="136">
        <v>42173</v>
      </c>
      <c r="H25" s="136">
        <v>4076</v>
      </c>
      <c r="I25" s="30">
        <f t="shared" si="1"/>
        <v>9.6649515092594784E-2</v>
      </c>
      <c r="J25" s="134"/>
      <c r="K25" s="200"/>
      <c r="L25" s="29"/>
      <c r="M25" s="255"/>
      <c r="P25" s="37"/>
      <c r="T25" s="37"/>
      <c r="W25" s="140"/>
      <c r="X25" s="37"/>
      <c r="Y25" s="37"/>
      <c r="Z25" s="37"/>
      <c r="AA25" s="37"/>
      <c r="AC25" s="37"/>
    </row>
    <row r="26" spans="1:29" ht="20.100000000000001" customHeight="1" x14ac:dyDescent="0.25">
      <c r="A26" s="254">
        <v>23</v>
      </c>
      <c r="B26" s="32" t="s">
        <v>62</v>
      </c>
      <c r="C26" s="76" t="s">
        <v>63</v>
      </c>
      <c r="D26" s="136">
        <v>1698613942</v>
      </c>
      <c r="E26" s="136">
        <v>77159779</v>
      </c>
      <c r="F26" s="35">
        <f t="shared" si="0"/>
        <v>4.5425141694733599E-2</v>
      </c>
      <c r="G26" s="136">
        <v>39478</v>
      </c>
      <c r="H26" s="136">
        <v>1622</v>
      </c>
      <c r="I26" s="30">
        <f t="shared" si="1"/>
        <v>4.1086174578246114E-2</v>
      </c>
      <c r="J26" s="134"/>
      <c r="K26" s="200"/>
      <c r="L26" s="29"/>
      <c r="M26" s="255"/>
      <c r="P26" s="37"/>
      <c r="T26" s="37"/>
      <c r="W26" s="37"/>
      <c r="X26" s="37"/>
      <c r="Y26" s="37"/>
      <c r="Z26" s="37"/>
      <c r="AA26" s="37"/>
      <c r="AC26" s="37"/>
    </row>
    <row r="27" spans="1:29" ht="20.100000000000001" customHeight="1" x14ac:dyDescent="0.25">
      <c r="A27" s="254">
        <v>24</v>
      </c>
      <c r="B27" s="32" t="s">
        <v>67</v>
      </c>
      <c r="C27" s="76" t="s">
        <v>63</v>
      </c>
      <c r="D27" s="136">
        <v>1799185690</v>
      </c>
      <c r="E27" s="137">
        <v>67101370</v>
      </c>
      <c r="F27" s="199">
        <f t="shared" si="0"/>
        <v>3.7295411125685421E-2</v>
      </c>
      <c r="G27" s="137">
        <v>39748</v>
      </c>
      <c r="H27" s="137">
        <v>1354</v>
      </c>
      <c r="I27" s="34">
        <f t="shared" si="1"/>
        <v>3.4064607024252791E-2</v>
      </c>
      <c r="J27" s="134"/>
      <c r="K27" s="200"/>
      <c r="L27" s="29"/>
      <c r="M27" s="255"/>
      <c r="P27" s="37"/>
      <c r="T27" s="37"/>
      <c r="W27" s="140"/>
      <c r="X27" s="37"/>
      <c r="Y27" s="37"/>
      <c r="Z27" s="37"/>
      <c r="AA27" s="140"/>
      <c r="AC27" s="37"/>
    </row>
    <row r="28" spans="1:29" ht="20.100000000000001" customHeight="1" x14ac:dyDescent="0.25">
      <c r="A28" s="254">
        <v>25</v>
      </c>
      <c r="B28" s="32" t="s">
        <v>69</v>
      </c>
      <c r="C28" s="76" t="s">
        <v>63</v>
      </c>
      <c r="D28" s="136">
        <v>1791783114</v>
      </c>
      <c r="E28" s="137">
        <v>107553326</v>
      </c>
      <c r="F28" s="199">
        <f t="shared" si="0"/>
        <v>6.0025862036335718E-2</v>
      </c>
      <c r="G28" s="137">
        <v>40701</v>
      </c>
      <c r="H28" s="137">
        <v>1898</v>
      </c>
      <c r="I28" s="34">
        <f t="shared" si="1"/>
        <v>4.6632760865826392E-2</v>
      </c>
      <c r="J28" s="134"/>
      <c r="K28" s="200"/>
      <c r="L28" s="29"/>
      <c r="M28" s="255"/>
      <c r="P28" s="37"/>
      <c r="T28" s="37"/>
      <c r="W28" s="140"/>
      <c r="X28" s="37"/>
      <c r="Y28" s="37"/>
      <c r="Z28" s="37"/>
      <c r="AA28" s="37"/>
      <c r="AC28" s="37"/>
    </row>
    <row r="29" spans="1:29" ht="20.100000000000001" customHeight="1" x14ac:dyDescent="0.25">
      <c r="A29" s="254">
        <v>26</v>
      </c>
      <c r="B29" s="32" t="s">
        <v>73</v>
      </c>
      <c r="C29" s="76" t="s">
        <v>63</v>
      </c>
      <c r="D29" s="136">
        <v>1774026605</v>
      </c>
      <c r="E29" s="137">
        <v>75246615</v>
      </c>
      <c r="F29" s="199">
        <f t="shared" si="0"/>
        <v>4.241571957710296E-2</v>
      </c>
      <c r="G29" s="137">
        <v>39661</v>
      </c>
      <c r="H29" s="137">
        <v>1442</v>
      </c>
      <c r="I29" s="34">
        <f t="shared" si="1"/>
        <v>3.635813519578427E-2</v>
      </c>
      <c r="J29" s="134"/>
      <c r="K29" s="200"/>
      <c r="L29" s="29"/>
      <c r="M29" s="255"/>
      <c r="P29" s="37"/>
      <c r="T29" s="37"/>
      <c r="W29" s="140"/>
      <c r="X29" s="37"/>
      <c r="Y29" s="37"/>
      <c r="Z29" s="37"/>
      <c r="AA29" s="37"/>
      <c r="AC29" s="37"/>
    </row>
    <row r="30" spans="1:29" ht="20.100000000000001" customHeight="1" x14ac:dyDescent="0.25">
      <c r="A30" s="254">
        <v>27</v>
      </c>
      <c r="B30" s="32" t="s">
        <v>76</v>
      </c>
      <c r="C30" s="76" t="s">
        <v>63</v>
      </c>
      <c r="D30" s="136">
        <v>1554800178</v>
      </c>
      <c r="E30" s="137">
        <v>89616917</v>
      </c>
      <c r="F30" s="199">
        <f t="shared" si="0"/>
        <v>5.7638864638720151E-2</v>
      </c>
      <c r="G30" s="137">
        <v>38904</v>
      </c>
      <c r="H30" s="137">
        <v>1751</v>
      </c>
      <c r="I30" s="34">
        <f t="shared" si="1"/>
        <v>4.5008225375282748E-2</v>
      </c>
      <c r="J30" s="134"/>
      <c r="K30" s="200"/>
      <c r="L30" s="29"/>
      <c r="M30" s="255"/>
      <c r="P30" s="37"/>
      <c r="T30" s="37"/>
      <c r="W30" s="140"/>
      <c r="X30" s="37"/>
      <c r="Y30" s="37"/>
      <c r="Z30" s="37"/>
      <c r="AA30" s="37"/>
      <c r="AC30" s="37"/>
    </row>
    <row r="31" spans="1:29" ht="20.100000000000001" customHeight="1" x14ac:dyDescent="0.25">
      <c r="A31" s="254">
        <v>28</v>
      </c>
      <c r="B31" s="32" t="s">
        <v>354</v>
      </c>
      <c r="C31" s="76" t="s">
        <v>63</v>
      </c>
      <c r="D31" s="136">
        <v>2154901858</v>
      </c>
      <c r="E31" s="137">
        <v>102947507</v>
      </c>
      <c r="F31" s="199">
        <f t="shared" si="0"/>
        <v>4.7773640649949267E-2</v>
      </c>
      <c r="G31" s="137">
        <v>41567</v>
      </c>
      <c r="H31" s="137">
        <v>1911</v>
      </c>
      <c r="I31" s="34">
        <f t="shared" si="1"/>
        <v>4.5973969735607571E-2</v>
      </c>
      <c r="J31" s="134"/>
      <c r="K31" s="200"/>
      <c r="L31" s="29"/>
      <c r="M31" s="255"/>
      <c r="P31" s="37"/>
      <c r="T31" s="37"/>
      <c r="W31" s="140"/>
      <c r="X31" s="37"/>
      <c r="Y31" s="37"/>
      <c r="Z31" s="37"/>
      <c r="AA31" s="37"/>
      <c r="AC31" s="37"/>
    </row>
    <row r="32" spans="1:29" ht="20.100000000000001" customHeight="1" x14ac:dyDescent="0.25">
      <c r="A32" s="254">
        <v>29</v>
      </c>
      <c r="B32" s="32" t="s">
        <v>358</v>
      </c>
      <c r="C32" s="76" t="s">
        <v>63</v>
      </c>
      <c r="D32" s="136">
        <v>2138860596</v>
      </c>
      <c r="E32" s="137">
        <v>103161431</v>
      </c>
      <c r="F32" s="199">
        <f t="shared" si="0"/>
        <v>4.8231956394412905E-2</v>
      </c>
      <c r="G32" s="137">
        <v>41645</v>
      </c>
      <c r="H32" s="137">
        <v>1980</v>
      </c>
      <c r="I32" s="34">
        <f t="shared" si="1"/>
        <v>4.7544723256093172E-2</v>
      </c>
      <c r="J32" s="134"/>
      <c r="K32" s="200"/>
      <c r="L32" s="29"/>
      <c r="M32" s="255"/>
      <c r="P32" s="37"/>
      <c r="T32" s="37"/>
      <c r="W32" s="140"/>
      <c r="X32" s="37"/>
      <c r="Y32" s="37"/>
      <c r="Z32" s="37"/>
      <c r="AA32" s="37"/>
      <c r="AC32" s="37"/>
    </row>
    <row r="33" spans="1:29" ht="20.100000000000001" customHeight="1" x14ac:dyDescent="0.25">
      <c r="A33" s="254">
        <v>30</v>
      </c>
      <c r="B33" s="32" t="s">
        <v>1628</v>
      </c>
      <c r="C33" s="76" t="s">
        <v>63</v>
      </c>
      <c r="D33" s="136">
        <v>2149514475</v>
      </c>
      <c r="E33" s="136">
        <v>63422916</v>
      </c>
      <c r="F33" s="35">
        <f t="shared" si="0"/>
        <v>2.950569383813989E-2</v>
      </c>
      <c r="G33" s="136">
        <v>41460</v>
      </c>
      <c r="H33" s="136">
        <v>1392</v>
      </c>
      <c r="I33" s="30">
        <f t="shared" si="1"/>
        <v>3.3574529667149057E-2</v>
      </c>
      <c r="J33" s="134"/>
      <c r="K33" s="200"/>
      <c r="L33" s="29"/>
      <c r="M33" s="255"/>
      <c r="P33" s="37"/>
      <c r="T33" s="37"/>
      <c r="W33" s="37"/>
      <c r="X33" s="37"/>
      <c r="Y33" s="140"/>
      <c r="Z33" s="37"/>
      <c r="AA33" s="140"/>
      <c r="AC33" s="37"/>
    </row>
    <row r="34" spans="1:29" ht="20.100000000000001" customHeight="1" x14ac:dyDescent="0.25">
      <c r="A34" s="254">
        <v>31</v>
      </c>
      <c r="B34" s="32" t="s">
        <v>1634</v>
      </c>
      <c r="C34" s="76" t="s">
        <v>63</v>
      </c>
      <c r="D34" s="136">
        <v>2210589051</v>
      </c>
      <c r="E34" s="136">
        <v>78822839</v>
      </c>
      <c r="F34" s="35">
        <f t="shared" si="0"/>
        <v>3.5656939024620186E-2</v>
      </c>
      <c r="G34" s="136">
        <v>41657</v>
      </c>
      <c r="H34" s="136">
        <v>1635</v>
      </c>
      <c r="I34" s="30">
        <f t="shared" si="1"/>
        <v>3.924910579254387E-2</v>
      </c>
      <c r="J34" s="134"/>
      <c r="K34" s="200"/>
      <c r="L34" s="29"/>
      <c r="M34" s="255"/>
      <c r="P34" s="37"/>
      <c r="T34" s="37"/>
      <c r="W34" s="37"/>
      <c r="X34" s="37"/>
      <c r="Y34" s="37"/>
      <c r="Z34" s="37"/>
      <c r="AA34" s="140"/>
      <c r="AC34" s="37"/>
    </row>
    <row r="35" spans="1:29" ht="20.100000000000001" customHeight="1" x14ac:dyDescent="0.25">
      <c r="A35" s="254">
        <v>32</v>
      </c>
      <c r="B35" s="32" t="s">
        <v>368</v>
      </c>
      <c r="C35" s="76" t="s">
        <v>63</v>
      </c>
      <c r="D35" s="136">
        <v>2196117408</v>
      </c>
      <c r="E35" s="136">
        <v>77835092</v>
      </c>
      <c r="F35" s="35">
        <f t="shared" si="0"/>
        <v>3.5442136069985565E-2</v>
      </c>
      <c r="G35" s="136">
        <v>41795</v>
      </c>
      <c r="H35" s="136">
        <v>1624</v>
      </c>
      <c r="I35" s="30">
        <f t="shared" si="1"/>
        <v>3.8856322526618019E-2</v>
      </c>
      <c r="J35" s="134"/>
      <c r="K35" s="200"/>
      <c r="L35" s="29"/>
      <c r="M35" s="255"/>
      <c r="P35" s="37"/>
      <c r="T35" s="37"/>
      <c r="W35" s="140"/>
      <c r="X35" s="37"/>
      <c r="Y35" s="37"/>
      <c r="Z35" s="37"/>
      <c r="AA35" s="37"/>
      <c r="AC35" s="37"/>
    </row>
    <row r="36" spans="1:29" ht="20.100000000000001" customHeight="1" x14ac:dyDescent="0.25">
      <c r="A36" s="254">
        <v>33</v>
      </c>
      <c r="B36" s="32" t="s">
        <v>1650</v>
      </c>
      <c r="C36" s="76" t="s">
        <v>63</v>
      </c>
      <c r="D36" s="136">
        <v>2145115294</v>
      </c>
      <c r="E36" s="136">
        <v>67959839</v>
      </c>
      <c r="F36" s="35">
        <f t="shared" si="0"/>
        <v>3.1681205756206782E-2</v>
      </c>
      <c r="G36" s="136">
        <v>41361</v>
      </c>
      <c r="H36" s="136">
        <v>1433</v>
      </c>
      <c r="I36" s="30">
        <f t="shared" si="1"/>
        <v>3.4646164261018832E-2</v>
      </c>
      <c r="J36" s="134"/>
      <c r="K36" s="200"/>
      <c r="L36" s="29"/>
      <c r="M36" s="255"/>
      <c r="P36" s="37"/>
      <c r="T36" s="37"/>
      <c r="W36" s="140"/>
      <c r="X36" s="37"/>
      <c r="Y36" s="37"/>
      <c r="Z36" s="37"/>
      <c r="AA36" s="37"/>
      <c r="AC36" s="37"/>
    </row>
    <row r="37" spans="1:29" ht="20.100000000000001" customHeight="1" x14ac:dyDescent="0.25">
      <c r="A37" s="254">
        <v>34</v>
      </c>
      <c r="B37" s="32" t="s">
        <v>374</v>
      </c>
      <c r="C37" s="76" t="s">
        <v>63</v>
      </c>
      <c r="D37" s="136">
        <v>2149250980</v>
      </c>
      <c r="E37" s="136">
        <v>80346550</v>
      </c>
      <c r="F37" s="35">
        <f t="shared" si="0"/>
        <v>3.7383512092198742E-2</v>
      </c>
      <c r="G37" s="136">
        <v>41293</v>
      </c>
      <c r="H37" s="136">
        <v>1595</v>
      </c>
      <c r="I37" s="30">
        <f t="shared" si="1"/>
        <v>3.8626401569273244E-2</v>
      </c>
      <c r="J37" s="134"/>
      <c r="K37" s="200"/>
      <c r="L37" s="29"/>
      <c r="M37" s="255"/>
      <c r="P37" s="37"/>
      <c r="T37" s="37"/>
      <c r="W37" s="140"/>
      <c r="X37" s="37"/>
      <c r="Y37" s="37"/>
      <c r="Z37" s="37"/>
      <c r="AA37" s="37"/>
      <c r="AC37" s="37"/>
    </row>
    <row r="38" spans="1:29" ht="20.100000000000001" customHeight="1" x14ac:dyDescent="0.25">
      <c r="A38" s="254">
        <v>35</v>
      </c>
      <c r="B38" s="32" t="s">
        <v>377</v>
      </c>
      <c r="C38" s="76" t="s">
        <v>63</v>
      </c>
      <c r="D38" s="136">
        <v>2185266435</v>
      </c>
      <c r="E38" s="136">
        <v>73713346</v>
      </c>
      <c r="F38" s="35">
        <f t="shared" si="0"/>
        <v>3.3731971909411587E-2</v>
      </c>
      <c r="G38" s="136">
        <v>41724</v>
      </c>
      <c r="H38" s="136">
        <v>1578</v>
      </c>
      <c r="I38" s="30">
        <f t="shared" si="1"/>
        <v>3.7819959735404085E-2</v>
      </c>
      <c r="J38" s="134"/>
      <c r="K38" s="200"/>
      <c r="L38" s="29"/>
      <c r="M38" s="255"/>
      <c r="P38" s="37"/>
      <c r="S38" s="140"/>
      <c r="T38" s="37"/>
      <c r="W38" s="140"/>
      <c r="X38" s="37"/>
      <c r="Y38" s="37"/>
      <c r="Z38" s="37"/>
      <c r="AA38" s="37"/>
      <c r="AC38" s="37"/>
    </row>
    <row r="39" spans="1:29" ht="20.100000000000001" customHeight="1" x14ac:dyDescent="0.25">
      <c r="A39" s="254">
        <v>36</v>
      </c>
      <c r="B39" s="32" t="s">
        <v>380</v>
      </c>
      <c r="C39" s="76" t="s">
        <v>63</v>
      </c>
      <c r="D39" s="136">
        <v>2164772287</v>
      </c>
      <c r="E39" s="136">
        <v>66911838</v>
      </c>
      <c r="F39" s="35">
        <f t="shared" si="0"/>
        <v>3.0909411766688974E-2</v>
      </c>
      <c r="G39" s="136">
        <v>41451</v>
      </c>
      <c r="H39" s="136">
        <v>1429</v>
      </c>
      <c r="I39" s="30">
        <f t="shared" si="1"/>
        <v>3.4474439699886616E-2</v>
      </c>
      <c r="J39" s="134"/>
      <c r="K39" s="200"/>
      <c r="L39" s="29"/>
      <c r="M39" s="255"/>
      <c r="P39" s="37"/>
      <c r="T39" s="37"/>
      <c r="W39" s="140"/>
      <c r="X39" s="37"/>
      <c r="Y39" s="37"/>
      <c r="Z39" s="37"/>
      <c r="AA39" s="140"/>
      <c r="AC39" s="37"/>
    </row>
    <row r="40" spans="1:29" ht="20.100000000000001" customHeight="1" x14ac:dyDescent="0.25">
      <c r="A40" s="254">
        <v>37</v>
      </c>
      <c r="B40" s="32" t="s">
        <v>383</v>
      </c>
      <c r="C40" s="76" t="s">
        <v>63</v>
      </c>
      <c r="D40" s="136">
        <v>2179074116</v>
      </c>
      <c r="E40" s="136">
        <v>100412948</v>
      </c>
      <c r="F40" s="35">
        <f t="shared" si="0"/>
        <v>4.6080556536701116E-2</v>
      </c>
      <c r="G40" s="136">
        <v>41645</v>
      </c>
      <c r="H40" s="136">
        <v>1897</v>
      </c>
      <c r="I40" s="30">
        <f t="shared" si="1"/>
        <v>4.5551686877176131E-2</v>
      </c>
      <c r="J40" s="134"/>
      <c r="K40" s="200"/>
      <c r="L40" s="29"/>
      <c r="M40" s="255"/>
      <c r="P40" s="37"/>
      <c r="S40" s="140"/>
      <c r="T40" s="37"/>
      <c r="W40" s="140"/>
      <c r="X40" s="37"/>
      <c r="Y40" s="37"/>
      <c r="Z40" s="37"/>
      <c r="AA40" s="37"/>
      <c r="AC40" s="37"/>
    </row>
    <row r="41" spans="1:29" ht="20.100000000000001" customHeight="1" x14ac:dyDescent="0.25">
      <c r="A41" s="254">
        <v>38</v>
      </c>
      <c r="B41" s="32" t="s">
        <v>79</v>
      </c>
      <c r="C41" s="76" t="s">
        <v>63</v>
      </c>
      <c r="D41" s="136">
        <v>2289523002</v>
      </c>
      <c r="E41" s="136">
        <v>105271693</v>
      </c>
      <c r="F41" s="35">
        <f t="shared" si="0"/>
        <v>4.5979749016734274E-2</v>
      </c>
      <c r="G41" s="136">
        <v>43914</v>
      </c>
      <c r="H41" s="136">
        <v>3612</v>
      </c>
      <c r="I41" s="30">
        <f t="shared" si="1"/>
        <v>8.2251673725918836E-2</v>
      </c>
      <c r="J41" s="134"/>
      <c r="K41" s="200"/>
      <c r="L41" s="29"/>
      <c r="M41" s="255"/>
      <c r="P41" s="37"/>
      <c r="S41" s="140"/>
      <c r="T41" s="37"/>
      <c r="W41" s="140"/>
      <c r="X41" s="37"/>
      <c r="Y41" s="37"/>
      <c r="Z41" s="37"/>
      <c r="AA41" s="37"/>
      <c r="AC41" s="37"/>
    </row>
    <row r="42" spans="1:29" ht="20.100000000000001" customHeight="1" x14ac:dyDescent="0.25">
      <c r="A42" s="254">
        <v>39</v>
      </c>
      <c r="B42" s="32" t="s">
        <v>388</v>
      </c>
      <c r="C42" s="76" t="s">
        <v>63</v>
      </c>
      <c r="D42" s="136">
        <v>2187453734</v>
      </c>
      <c r="E42" s="136">
        <v>79917578</v>
      </c>
      <c r="F42" s="35">
        <f t="shared" si="0"/>
        <v>3.6534522654274343E-2</v>
      </c>
      <c r="G42" s="136">
        <v>41780</v>
      </c>
      <c r="H42" s="136">
        <v>1605</v>
      </c>
      <c r="I42" s="30">
        <f t="shared" si="1"/>
        <v>3.8415509813307804E-2</v>
      </c>
      <c r="J42" s="134"/>
      <c r="K42" s="200"/>
      <c r="L42" s="29"/>
      <c r="M42" s="255"/>
      <c r="P42" s="37"/>
      <c r="S42" s="140"/>
      <c r="T42" s="37"/>
      <c r="W42" s="37"/>
      <c r="X42" s="37"/>
      <c r="Y42" s="37"/>
      <c r="Z42" s="37"/>
      <c r="AA42" s="37"/>
      <c r="AC42" s="37"/>
    </row>
    <row r="43" spans="1:29" ht="20.100000000000001" customHeight="1" x14ac:dyDescent="0.25">
      <c r="A43" s="254">
        <v>40</v>
      </c>
      <c r="B43" s="32" t="s">
        <v>391</v>
      </c>
      <c r="C43" s="76" t="s">
        <v>63</v>
      </c>
      <c r="D43" s="136">
        <v>2134459312</v>
      </c>
      <c r="E43" s="136">
        <v>97164937</v>
      </c>
      <c r="F43" s="35">
        <f t="shared" si="0"/>
        <v>4.5522037573513606E-2</v>
      </c>
      <c r="G43" s="136">
        <v>41475</v>
      </c>
      <c r="H43" s="136">
        <v>2020</v>
      </c>
      <c r="I43" s="30">
        <f t="shared" si="1"/>
        <v>4.8704038577456296E-2</v>
      </c>
      <c r="J43" s="134"/>
      <c r="K43" s="200"/>
      <c r="L43" s="29"/>
      <c r="M43" s="255"/>
      <c r="P43" s="37"/>
      <c r="S43" s="140"/>
      <c r="T43" s="37"/>
      <c r="W43" s="140"/>
      <c r="X43" s="37"/>
      <c r="Y43" s="37"/>
      <c r="Z43" s="37"/>
      <c r="AA43" s="37"/>
      <c r="AC43" s="37"/>
    </row>
    <row r="44" spans="1:29" ht="20.100000000000001" customHeight="1" x14ac:dyDescent="0.25">
      <c r="A44" s="254">
        <v>41</v>
      </c>
      <c r="B44" s="32" t="s">
        <v>83</v>
      </c>
      <c r="C44" s="76" t="s">
        <v>63</v>
      </c>
      <c r="D44" s="136">
        <v>2982861744</v>
      </c>
      <c r="E44" s="136">
        <v>123890783</v>
      </c>
      <c r="F44" s="35">
        <f t="shared" si="0"/>
        <v>4.1534202263717124E-2</v>
      </c>
      <c r="G44" s="136">
        <v>47456</v>
      </c>
      <c r="H44" s="136">
        <v>2676</v>
      </c>
      <c r="I44" s="30">
        <f t="shared" si="1"/>
        <v>5.6389076196898182E-2</v>
      </c>
      <c r="J44" s="134"/>
      <c r="K44" s="200"/>
      <c r="L44" s="29"/>
      <c r="M44" s="255"/>
      <c r="P44" s="37"/>
      <c r="S44" s="140"/>
      <c r="T44" s="37"/>
      <c r="W44" s="140"/>
      <c r="X44" s="37"/>
      <c r="Y44" s="37"/>
      <c r="Z44" s="37"/>
      <c r="AA44" s="37"/>
      <c r="AC44" s="37"/>
    </row>
    <row r="45" spans="1:29" ht="20.100000000000001" customHeight="1" x14ac:dyDescent="0.25">
      <c r="A45" s="254">
        <v>42</v>
      </c>
      <c r="B45" s="32" t="s">
        <v>85</v>
      </c>
      <c r="C45" s="76" t="s">
        <v>63</v>
      </c>
      <c r="D45" s="136">
        <v>2672573635</v>
      </c>
      <c r="E45" s="136">
        <v>113640742</v>
      </c>
      <c r="F45" s="35">
        <f t="shared" si="0"/>
        <v>4.2521089227163612E-2</v>
      </c>
      <c r="G45" s="136">
        <v>44452</v>
      </c>
      <c r="H45" s="136">
        <v>2485</v>
      </c>
      <c r="I45" s="30">
        <f t="shared" si="1"/>
        <v>5.5902996490596601E-2</v>
      </c>
      <c r="J45" s="134"/>
      <c r="K45" s="200"/>
      <c r="L45" s="29"/>
      <c r="M45" s="255"/>
      <c r="P45" s="37"/>
      <c r="S45" s="140"/>
      <c r="T45" s="37"/>
      <c r="W45" s="140"/>
      <c r="X45" s="37"/>
      <c r="Y45" s="37"/>
      <c r="Z45" s="37"/>
      <c r="AA45" s="140"/>
      <c r="AC45" s="37"/>
    </row>
    <row r="46" spans="1:29" ht="20.100000000000001" customHeight="1" x14ac:dyDescent="0.25">
      <c r="A46" s="254">
        <v>43</v>
      </c>
      <c r="B46" s="32" t="s">
        <v>87</v>
      </c>
      <c r="C46" s="76" t="s">
        <v>63</v>
      </c>
      <c r="D46" s="136">
        <v>2325915233</v>
      </c>
      <c r="E46" s="136">
        <v>84051924</v>
      </c>
      <c r="F46" s="35">
        <f t="shared" si="0"/>
        <v>3.6137139826711816E-2</v>
      </c>
      <c r="G46" s="136">
        <v>45248</v>
      </c>
      <c r="H46" s="136">
        <v>4466</v>
      </c>
      <c r="I46" s="30">
        <f t="shared" si="1"/>
        <v>9.8700495049504955E-2</v>
      </c>
      <c r="J46" s="134"/>
      <c r="K46" s="200"/>
      <c r="L46" s="29"/>
      <c r="M46" s="255"/>
      <c r="P46" s="37"/>
      <c r="S46" s="140"/>
      <c r="T46" s="37"/>
      <c r="W46" s="140"/>
      <c r="X46" s="37"/>
      <c r="Y46" s="37"/>
      <c r="Z46" s="37"/>
      <c r="AA46" s="37"/>
      <c r="AC46" s="37"/>
    </row>
    <row r="47" spans="1:29" ht="20.100000000000001" customHeight="1" x14ac:dyDescent="0.25">
      <c r="A47" s="254">
        <v>44</v>
      </c>
      <c r="B47" s="32" t="s">
        <v>400</v>
      </c>
      <c r="C47" s="76" t="s">
        <v>63</v>
      </c>
      <c r="D47" s="136">
        <v>2198775513</v>
      </c>
      <c r="E47" s="136">
        <v>103585980</v>
      </c>
      <c r="F47" s="35">
        <f t="shared" si="0"/>
        <v>4.7110757504602065E-2</v>
      </c>
      <c r="G47" s="136">
        <v>41877</v>
      </c>
      <c r="H47" s="136">
        <v>1979</v>
      </c>
      <c r="I47" s="30">
        <f t="shared" si="1"/>
        <v>4.7257444420564988E-2</v>
      </c>
      <c r="J47" s="134"/>
      <c r="K47" s="200"/>
      <c r="L47" s="29"/>
      <c r="M47" s="255"/>
      <c r="P47" s="37"/>
      <c r="S47" s="140"/>
      <c r="T47" s="37"/>
      <c r="W47" s="140"/>
      <c r="X47" s="37"/>
      <c r="Y47" s="37"/>
      <c r="Z47" s="37"/>
      <c r="AA47" s="37"/>
      <c r="AC47" s="37"/>
    </row>
    <row r="48" spans="1:29" ht="20.100000000000001" customHeight="1" x14ac:dyDescent="0.25">
      <c r="A48" s="254">
        <v>45</v>
      </c>
      <c r="B48" s="32" t="s">
        <v>404</v>
      </c>
      <c r="C48" s="76" t="s">
        <v>63</v>
      </c>
      <c r="D48" s="136">
        <v>2108373612</v>
      </c>
      <c r="E48" s="136">
        <v>64333609</v>
      </c>
      <c r="F48" s="35">
        <f t="shared" si="0"/>
        <v>3.0513381799999496E-2</v>
      </c>
      <c r="G48" s="136">
        <v>42701</v>
      </c>
      <c r="H48" s="136">
        <v>2858</v>
      </c>
      <c r="I48" s="30">
        <f t="shared" si="1"/>
        <v>6.6930516849722482E-2</v>
      </c>
      <c r="J48" s="134"/>
      <c r="K48" s="200"/>
      <c r="L48" s="29"/>
      <c r="M48" s="255"/>
      <c r="P48" s="37"/>
      <c r="S48" s="140"/>
      <c r="T48" s="37"/>
      <c r="W48" s="140"/>
      <c r="X48" s="37"/>
      <c r="Y48" s="37"/>
      <c r="Z48" s="140"/>
      <c r="AA48" s="37"/>
      <c r="AC48" s="37"/>
    </row>
    <row r="49" spans="1:29" ht="20.100000000000001" customHeight="1" x14ac:dyDescent="0.25">
      <c r="A49" s="254">
        <v>46</v>
      </c>
      <c r="B49" s="32" t="s">
        <v>408</v>
      </c>
      <c r="C49" s="76" t="s">
        <v>63</v>
      </c>
      <c r="D49" s="136">
        <v>2211179208</v>
      </c>
      <c r="E49" s="136">
        <v>102892387</v>
      </c>
      <c r="F49" s="35">
        <f t="shared" si="0"/>
        <v>4.653281227850619E-2</v>
      </c>
      <c r="G49" s="136">
        <v>41847</v>
      </c>
      <c r="H49" s="136">
        <v>1962</v>
      </c>
      <c r="I49" s="30">
        <f t="shared" si="1"/>
        <v>4.688508136783999E-2</v>
      </c>
      <c r="J49" s="134"/>
      <c r="K49" s="200"/>
      <c r="L49" s="29"/>
      <c r="M49" s="255"/>
      <c r="P49" s="37"/>
      <c r="S49" s="140"/>
      <c r="T49" s="37"/>
      <c r="W49" s="140"/>
      <c r="X49" s="37"/>
      <c r="Y49" s="37"/>
      <c r="Z49" s="37"/>
      <c r="AA49" s="37"/>
      <c r="AC49" s="37"/>
    </row>
    <row r="50" spans="1:29" ht="20.100000000000001" customHeight="1" x14ac:dyDescent="0.25">
      <c r="A50" s="254">
        <v>47</v>
      </c>
      <c r="B50" s="32" t="s">
        <v>412</v>
      </c>
      <c r="C50" s="76" t="s">
        <v>63</v>
      </c>
      <c r="D50" s="136">
        <v>2229123276</v>
      </c>
      <c r="E50" s="136">
        <v>63711652</v>
      </c>
      <c r="F50" s="35">
        <f t="shared" si="0"/>
        <v>2.8581484337791285E-2</v>
      </c>
      <c r="G50" s="136">
        <v>40936</v>
      </c>
      <c r="H50" s="136">
        <v>1293</v>
      </c>
      <c r="I50" s="30">
        <f t="shared" si="1"/>
        <v>3.1585890170021495E-2</v>
      </c>
      <c r="J50" s="134"/>
      <c r="K50" s="200"/>
      <c r="L50" s="29"/>
      <c r="M50" s="255"/>
      <c r="P50" s="37"/>
      <c r="S50" s="140"/>
      <c r="T50" s="37"/>
      <c r="W50" s="140"/>
      <c r="X50" s="37"/>
      <c r="Y50" s="37"/>
      <c r="Z50" s="37"/>
      <c r="AA50" s="37"/>
      <c r="AC50" s="37"/>
    </row>
    <row r="51" spans="1:29" ht="20.100000000000001" customHeight="1" x14ac:dyDescent="0.25">
      <c r="A51" s="254">
        <v>48</v>
      </c>
      <c r="B51" s="32" t="s">
        <v>415</v>
      </c>
      <c r="C51" s="76" t="s">
        <v>63</v>
      </c>
      <c r="D51" s="136">
        <v>2173781395</v>
      </c>
      <c r="E51" s="136">
        <v>89005048</v>
      </c>
      <c r="F51" s="35">
        <f t="shared" si="0"/>
        <v>4.09448016275804E-2</v>
      </c>
      <c r="G51" s="136">
        <v>41065</v>
      </c>
      <c r="H51" s="136">
        <v>1948</v>
      </c>
      <c r="I51" s="30">
        <f t="shared" si="1"/>
        <v>4.7436990137586753E-2</v>
      </c>
      <c r="J51" s="134"/>
      <c r="K51" s="200"/>
      <c r="L51" s="29"/>
      <c r="M51" s="255"/>
      <c r="P51" s="37"/>
      <c r="S51" s="140"/>
      <c r="T51" s="37"/>
      <c r="W51" s="140"/>
      <c r="X51" s="37"/>
      <c r="Y51" s="37"/>
      <c r="Z51" s="37"/>
      <c r="AA51" s="37"/>
      <c r="AC51" s="37"/>
    </row>
    <row r="52" spans="1:29" ht="20.100000000000001" customHeight="1" x14ac:dyDescent="0.25">
      <c r="A52" s="254">
        <v>49</v>
      </c>
      <c r="B52" s="32" t="s">
        <v>419</v>
      </c>
      <c r="C52" s="76" t="s">
        <v>63</v>
      </c>
      <c r="D52" s="136">
        <v>2178891730</v>
      </c>
      <c r="E52" s="136">
        <v>77425884</v>
      </c>
      <c r="F52" s="35">
        <f t="shared" si="0"/>
        <v>3.5534525618673124E-2</v>
      </c>
      <c r="G52" s="136">
        <v>41622</v>
      </c>
      <c r="H52" s="136">
        <v>1571</v>
      </c>
      <c r="I52" s="30">
        <f t="shared" si="1"/>
        <v>3.7744462063331895E-2</v>
      </c>
      <c r="J52" s="134"/>
      <c r="K52" s="200"/>
      <c r="L52" s="29"/>
      <c r="M52" s="255"/>
      <c r="P52" s="37"/>
      <c r="S52" s="140"/>
      <c r="T52" s="37"/>
      <c r="W52" s="140"/>
      <c r="X52" s="37"/>
      <c r="Y52" s="140"/>
      <c r="Z52" s="37"/>
      <c r="AA52" s="37"/>
      <c r="AC52" s="37"/>
    </row>
    <row r="53" spans="1:29" ht="20.100000000000001" customHeight="1" x14ac:dyDescent="0.25">
      <c r="A53" s="254">
        <v>50</v>
      </c>
      <c r="B53" s="32" t="s">
        <v>422</v>
      </c>
      <c r="C53" s="76" t="s">
        <v>63</v>
      </c>
      <c r="D53" s="136">
        <v>2130737072</v>
      </c>
      <c r="E53" s="136">
        <v>71798890</v>
      </c>
      <c r="F53" s="35">
        <f t="shared" si="0"/>
        <v>3.3696738534054096E-2</v>
      </c>
      <c r="G53" s="136">
        <v>41333</v>
      </c>
      <c r="H53" s="136">
        <v>1460</v>
      </c>
      <c r="I53" s="30">
        <f t="shared" si="1"/>
        <v>3.5322865506979897E-2</v>
      </c>
      <c r="J53" s="134"/>
      <c r="K53" s="200"/>
      <c r="L53" s="29"/>
      <c r="M53" s="255"/>
      <c r="P53" s="37"/>
      <c r="S53" s="140"/>
      <c r="T53" s="37"/>
      <c r="W53" s="140"/>
      <c r="X53" s="37"/>
      <c r="Y53" s="37"/>
      <c r="Z53" s="37"/>
      <c r="AA53" s="37"/>
      <c r="AC53" s="37"/>
    </row>
    <row r="54" spans="1:29" ht="20.100000000000001" customHeight="1" x14ac:dyDescent="0.25">
      <c r="A54" s="254">
        <v>51</v>
      </c>
      <c r="B54" s="32" t="s">
        <v>89</v>
      </c>
      <c r="C54" s="74" t="s">
        <v>90</v>
      </c>
      <c r="D54" s="136">
        <v>2493041964</v>
      </c>
      <c r="E54" s="136">
        <v>39110414</v>
      </c>
      <c r="F54" s="35">
        <f t="shared" si="0"/>
        <v>1.5687828189321244E-2</v>
      </c>
      <c r="G54" s="136">
        <v>42742</v>
      </c>
      <c r="H54" s="136">
        <v>1413</v>
      </c>
      <c r="I54" s="30">
        <f t="shared" si="1"/>
        <v>3.3058818024425625E-2</v>
      </c>
      <c r="J54" s="198"/>
      <c r="K54" s="200"/>
      <c r="L54" s="29"/>
      <c r="M54" s="255"/>
      <c r="P54" s="37"/>
      <c r="T54" s="37"/>
      <c r="W54" s="140"/>
      <c r="X54" s="37"/>
      <c r="Y54" s="37"/>
      <c r="Z54" s="37"/>
      <c r="AA54" s="37"/>
      <c r="AC54" s="37"/>
    </row>
    <row r="55" spans="1:29" ht="20.100000000000001" customHeight="1" x14ac:dyDescent="0.25">
      <c r="A55" s="254">
        <v>52</v>
      </c>
      <c r="B55" s="32" t="s">
        <v>93</v>
      </c>
      <c r="C55" s="74" t="s">
        <v>90</v>
      </c>
      <c r="D55" s="136">
        <v>1373542161</v>
      </c>
      <c r="E55" s="136">
        <v>36653189</v>
      </c>
      <c r="F55" s="35">
        <f t="shared" si="0"/>
        <v>2.6685157573404839E-2</v>
      </c>
      <c r="G55" s="136">
        <v>37793</v>
      </c>
      <c r="H55" s="136">
        <v>1251</v>
      </c>
      <c r="I55" s="30">
        <f t="shared" si="1"/>
        <v>3.3101367978197023E-2</v>
      </c>
      <c r="J55" s="134"/>
      <c r="K55" s="200"/>
      <c r="L55" s="29"/>
      <c r="M55" s="255"/>
      <c r="P55" s="37"/>
      <c r="T55" s="37"/>
      <c r="W55" s="37"/>
      <c r="X55" s="37"/>
      <c r="Y55" s="37"/>
      <c r="Z55" s="140"/>
      <c r="AA55" s="37"/>
      <c r="AC55" s="37"/>
    </row>
    <row r="56" spans="1:29" ht="20.100000000000001" customHeight="1" x14ac:dyDescent="0.25">
      <c r="A56" s="254">
        <v>53</v>
      </c>
      <c r="B56" s="32" t="s">
        <v>96</v>
      </c>
      <c r="C56" s="74" t="s">
        <v>90</v>
      </c>
      <c r="D56" s="136">
        <v>1516247963</v>
      </c>
      <c r="E56" s="136">
        <v>39021442</v>
      </c>
      <c r="F56" s="35">
        <f t="shared" si="0"/>
        <v>2.5735528061514037E-2</v>
      </c>
      <c r="G56" s="136">
        <v>38441</v>
      </c>
      <c r="H56" s="136">
        <v>1257</v>
      </c>
      <c r="I56" s="30">
        <f t="shared" si="1"/>
        <v>3.2699461512447646E-2</v>
      </c>
      <c r="J56" s="134"/>
      <c r="K56" s="200"/>
      <c r="L56" s="29"/>
      <c r="M56" s="255"/>
      <c r="P56" s="37"/>
      <c r="S56" s="140"/>
      <c r="T56" s="37"/>
      <c r="W56" s="140"/>
      <c r="X56" s="37"/>
      <c r="Y56" s="37"/>
      <c r="Z56" s="37"/>
      <c r="AA56" s="140"/>
      <c r="AC56" s="37"/>
    </row>
    <row r="57" spans="1:29" ht="20.100000000000001" customHeight="1" x14ac:dyDescent="0.25">
      <c r="A57" s="254">
        <v>54</v>
      </c>
      <c r="B57" s="32" t="s">
        <v>135</v>
      </c>
      <c r="C57" s="74" t="s">
        <v>90</v>
      </c>
      <c r="D57" s="136">
        <v>1626017985</v>
      </c>
      <c r="E57" s="136">
        <v>50778895</v>
      </c>
      <c r="F57" s="35">
        <f t="shared" si="0"/>
        <v>3.1228987298070998E-2</v>
      </c>
      <c r="G57" s="136">
        <v>39187</v>
      </c>
      <c r="H57" s="136">
        <v>1194</v>
      </c>
      <c r="I57" s="30">
        <f t="shared" si="1"/>
        <v>3.0469288284380024E-2</v>
      </c>
      <c r="J57" s="134"/>
      <c r="K57" s="200"/>
      <c r="L57" s="29"/>
      <c r="M57" s="255"/>
      <c r="P57" s="37"/>
      <c r="S57" s="140"/>
      <c r="T57" s="37"/>
      <c r="W57" s="140"/>
      <c r="X57" s="37"/>
      <c r="Y57" s="37"/>
      <c r="Z57" s="140"/>
      <c r="AA57" s="37"/>
      <c r="AC57" s="37"/>
    </row>
    <row r="58" spans="1:29" ht="20.100000000000001" customHeight="1" x14ac:dyDescent="0.25">
      <c r="A58" s="254">
        <v>55</v>
      </c>
      <c r="B58" s="32" t="s">
        <v>137</v>
      </c>
      <c r="C58" s="74" t="s">
        <v>90</v>
      </c>
      <c r="D58" s="136">
        <v>2078439394</v>
      </c>
      <c r="E58" s="137">
        <v>70598430</v>
      </c>
      <c r="F58" s="199">
        <f t="shared" si="0"/>
        <v>3.3967038059325778E-2</v>
      </c>
      <c r="G58" s="137">
        <v>41218</v>
      </c>
      <c r="H58" s="137">
        <v>1673</v>
      </c>
      <c r="I58" s="34">
        <f t="shared" si="1"/>
        <v>4.0589063030714738E-2</v>
      </c>
      <c r="J58" s="134"/>
      <c r="K58" s="200"/>
      <c r="L58" s="29"/>
      <c r="M58" s="255"/>
      <c r="P58" s="37"/>
      <c r="S58" s="140"/>
      <c r="T58" s="37"/>
      <c r="W58" s="140"/>
      <c r="X58" s="37"/>
      <c r="Y58" s="37"/>
      <c r="Z58" s="37"/>
      <c r="AA58" s="37"/>
      <c r="AC58" s="37"/>
    </row>
    <row r="59" spans="1:29" ht="20.100000000000001" customHeight="1" x14ac:dyDescent="0.25">
      <c r="A59" s="254">
        <v>56</v>
      </c>
      <c r="B59" s="32" t="s">
        <v>99</v>
      </c>
      <c r="C59" s="74" t="s">
        <v>90</v>
      </c>
      <c r="D59" s="136">
        <v>1703335944</v>
      </c>
      <c r="E59" s="137">
        <v>42023759</v>
      </c>
      <c r="F59" s="199">
        <f t="shared" si="0"/>
        <v>2.4671444965409597E-2</v>
      </c>
      <c r="G59" s="137">
        <v>39850</v>
      </c>
      <c r="H59" s="137">
        <v>1001</v>
      </c>
      <c r="I59" s="34">
        <f t="shared" si="1"/>
        <v>2.5119196988707654E-2</v>
      </c>
      <c r="J59" s="134"/>
      <c r="K59" s="200"/>
      <c r="L59" s="29"/>
      <c r="M59" s="255"/>
      <c r="P59" s="37"/>
      <c r="T59" s="37"/>
      <c r="W59" s="140"/>
      <c r="X59" s="37"/>
      <c r="Y59" s="37"/>
      <c r="Z59" s="37"/>
      <c r="AA59" s="140"/>
      <c r="AC59" s="37"/>
    </row>
    <row r="60" spans="1:29" ht="20.100000000000001" customHeight="1" x14ac:dyDescent="0.25">
      <c r="A60" s="254">
        <v>57</v>
      </c>
      <c r="B60" s="32" t="s">
        <v>101</v>
      </c>
      <c r="C60" s="74" t="s">
        <v>90</v>
      </c>
      <c r="D60" s="136">
        <v>2107037655</v>
      </c>
      <c r="E60" s="137">
        <v>38182802</v>
      </c>
      <c r="F60" s="199">
        <f t="shared" si="0"/>
        <v>1.8121556541427827E-2</v>
      </c>
      <c r="G60" s="137">
        <v>41463</v>
      </c>
      <c r="H60" s="137">
        <v>1219</v>
      </c>
      <c r="I60" s="34">
        <f t="shared" si="1"/>
        <v>2.9399705761763501E-2</v>
      </c>
      <c r="J60" s="134"/>
      <c r="K60" s="200"/>
      <c r="L60" s="29"/>
      <c r="M60" s="255"/>
      <c r="P60" s="37"/>
      <c r="S60" s="140"/>
      <c r="T60" s="37"/>
      <c r="W60" s="140"/>
      <c r="X60" s="37"/>
      <c r="Y60" s="140"/>
      <c r="Z60" s="37"/>
      <c r="AA60" s="140"/>
      <c r="AC60" s="37"/>
    </row>
    <row r="61" spans="1:29" ht="20.100000000000001" customHeight="1" x14ac:dyDescent="0.25">
      <c r="A61" s="254">
        <v>58</v>
      </c>
      <c r="B61" s="32" t="s">
        <v>2067</v>
      </c>
      <c r="C61" s="74" t="s">
        <v>90</v>
      </c>
      <c r="D61" s="136">
        <v>1146131149</v>
      </c>
      <c r="E61" s="137">
        <v>47530999</v>
      </c>
      <c r="F61" s="199">
        <f t="shared" si="0"/>
        <v>4.1470820369440983E-2</v>
      </c>
      <c r="G61" s="137">
        <v>35273</v>
      </c>
      <c r="H61" s="137">
        <v>1290</v>
      </c>
      <c r="I61" s="34">
        <f t="shared" si="1"/>
        <v>3.6571882176168739E-2</v>
      </c>
      <c r="J61" s="134"/>
      <c r="K61" s="200"/>
      <c r="L61" s="29"/>
      <c r="M61" s="255"/>
      <c r="P61" s="37"/>
      <c r="S61" s="140"/>
      <c r="T61" s="37"/>
      <c r="W61" s="140"/>
      <c r="X61" s="37"/>
      <c r="Y61" s="140"/>
      <c r="Z61" s="37"/>
      <c r="AA61" s="140"/>
      <c r="AC61" s="37"/>
    </row>
    <row r="62" spans="1:29" ht="20.100000000000001" customHeight="1" x14ac:dyDescent="0.25">
      <c r="A62" s="254">
        <v>59</v>
      </c>
      <c r="B62" s="32" t="s">
        <v>107</v>
      </c>
      <c r="C62" s="74" t="s">
        <v>90</v>
      </c>
      <c r="D62" s="136">
        <v>1249891643</v>
      </c>
      <c r="E62" s="137">
        <v>47034643</v>
      </c>
      <c r="F62" s="199">
        <f t="shared" si="0"/>
        <v>3.763097646377335E-2</v>
      </c>
      <c r="G62" s="137">
        <v>36730</v>
      </c>
      <c r="H62" s="137">
        <v>1246</v>
      </c>
      <c r="I62" s="34">
        <f t="shared" si="1"/>
        <v>3.3923223523005717E-2</v>
      </c>
      <c r="J62" s="134"/>
      <c r="K62" s="200"/>
      <c r="L62" s="29"/>
      <c r="M62" s="255"/>
      <c r="P62" s="37"/>
      <c r="S62" s="140"/>
      <c r="T62" s="37"/>
      <c r="W62" s="140"/>
      <c r="X62" s="37"/>
      <c r="Y62" s="37"/>
      <c r="Z62" s="140"/>
      <c r="AA62" s="37"/>
      <c r="AC62" s="37"/>
    </row>
    <row r="63" spans="1:29" ht="20.100000000000001" customHeight="1" x14ac:dyDescent="0.25">
      <c r="A63" s="254">
        <v>60</v>
      </c>
      <c r="B63" s="32" t="s">
        <v>109</v>
      </c>
      <c r="C63" s="74" t="s">
        <v>90</v>
      </c>
      <c r="D63" s="136">
        <v>1241200547</v>
      </c>
      <c r="E63" s="137">
        <v>39992024</v>
      </c>
      <c r="F63" s="199">
        <f t="shared" si="0"/>
        <v>3.222043697665241E-2</v>
      </c>
      <c r="G63" s="137">
        <v>37086</v>
      </c>
      <c r="H63" s="137">
        <v>1219</v>
      </c>
      <c r="I63" s="34">
        <f t="shared" si="1"/>
        <v>3.2869546459580436E-2</v>
      </c>
      <c r="J63" s="134"/>
      <c r="K63" s="200"/>
      <c r="L63" s="29"/>
      <c r="M63" s="255"/>
      <c r="P63" s="37"/>
      <c r="T63" s="37"/>
      <c r="W63" s="140"/>
      <c r="X63" s="37"/>
      <c r="Y63" s="37"/>
      <c r="Z63" s="37"/>
      <c r="AA63" s="37"/>
      <c r="AC63" s="37"/>
    </row>
    <row r="64" spans="1:29" ht="20.100000000000001" customHeight="1" x14ac:dyDescent="0.25">
      <c r="A64" s="254">
        <v>61</v>
      </c>
      <c r="B64" s="32" t="s">
        <v>163</v>
      </c>
      <c r="C64" s="74" t="s">
        <v>90</v>
      </c>
      <c r="D64" s="136">
        <v>2499327113</v>
      </c>
      <c r="E64" s="137">
        <v>57819471</v>
      </c>
      <c r="F64" s="199">
        <f t="shared" si="0"/>
        <v>2.3134015031188917E-2</v>
      </c>
      <c r="G64" s="137">
        <v>43763</v>
      </c>
      <c r="H64" s="137">
        <v>2576</v>
      </c>
      <c r="I64" s="34">
        <f t="shared" si="1"/>
        <v>5.8862509425770627E-2</v>
      </c>
      <c r="J64" s="134"/>
      <c r="K64" s="200"/>
      <c r="L64" s="29"/>
      <c r="M64" s="255"/>
      <c r="P64" s="37"/>
      <c r="S64" s="140"/>
      <c r="T64" s="37"/>
      <c r="W64" s="140"/>
      <c r="X64" s="37"/>
      <c r="Y64" s="37"/>
      <c r="Z64" s="37"/>
      <c r="AA64" s="37"/>
      <c r="AC64" s="37"/>
    </row>
    <row r="65" spans="1:29" ht="20.100000000000001" customHeight="1" x14ac:dyDescent="0.25">
      <c r="A65" s="254">
        <v>62</v>
      </c>
      <c r="B65" s="32" t="s">
        <v>111</v>
      </c>
      <c r="C65" s="74" t="s">
        <v>90</v>
      </c>
      <c r="D65" s="136">
        <v>1958772823</v>
      </c>
      <c r="E65" s="137">
        <v>65472160</v>
      </c>
      <c r="F65" s="199">
        <f t="shared" si="0"/>
        <v>3.3425091072952877E-2</v>
      </c>
      <c r="G65" s="137">
        <v>40639</v>
      </c>
      <c r="H65" s="137">
        <v>1519</v>
      </c>
      <c r="I65" s="34">
        <f t="shared" si="1"/>
        <v>3.7377888235438861E-2</v>
      </c>
      <c r="J65" s="134"/>
      <c r="K65" s="200"/>
      <c r="L65" s="29"/>
      <c r="M65" s="255"/>
      <c r="P65" s="37"/>
      <c r="S65" s="140"/>
      <c r="T65" s="37"/>
      <c r="W65" s="140"/>
      <c r="X65" s="37"/>
      <c r="Y65" s="37"/>
      <c r="Z65" s="140"/>
      <c r="AA65" s="37"/>
      <c r="AC65" s="37"/>
    </row>
    <row r="66" spans="1:29" ht="20.100000000000001" customHeight="1" x14ac:dyDescent="0.25">
      <c r="A66" s="254">
        <v>63</v>
      </c>
      <c r="B66" s="32" t="s">
        <v>139</v>
      </c>
      <c r="C66" s="74" t="s">
        <v>90</v>
      </c>
      <c r="D66" s="136">
        <v>1741664782</v>
      </c>
      <c r="E66" s="137">
        <v>53472221</v>
      </c>
      <c r="F66" s="199">
        <f t="shared" si="0"/>
        <v>3.0701786906775726E-2</v>
      </c>
      <c r="G66" s="137">
        <v>39402</v>
      </c>
      <c r="H66" s="137">
        <v>1091</v>
      </c>
      <c r="I66" s="34">
        <f t="shared" si="1"/>
        <v>2.7688949799502562E-2</v>
      </c>
      <c r="J66" s="134"/>
      <c r="K66" s="200"/>
      <c r="L66" s="29"/>
      <c r="M66" s="255"/>
      <c r="P66" s="37"/>
      <c r="S66" s="140"/>
      <c r="T66" s="37"/>
      <c r="W66" s="140"/>
      <c r="X66" s="37"/>
      <c r="Y66" s="37"/>
      <c r="Z66" s="140"/>
      <c r="AA66" s="37"/>
      <c r="AC66" s="37"/>
    </row>
    <row r="67" spans="1:29" ht="20.100000000000001" customHeight="1" x14ac:dyDescent="0.25">
      <c r="A67" s="254">
        <v>64</v>
      </c>
      <c r="B67" s="32" t="s">
        <v>115</v>
      </c>
      <c r="C67" s="74" t="s">
        <v>90</v>
      </c>
      <c r="D67" s="136">
        <v>1679215169</v>
      </c>
      <c r="E67" s="137">
        <v>45747845</v>
      </c>
      <c r="F67" s="199">
        <f t="shared" si="0"/>
        <v>2.7243587268952308E-2</v>
      </c>
      <c r="G67" s="137">
        <v>39379</v>
      </c>
      <c r="H67" s="137">
        <v>988</v>
      </c>
      <c r="I67" s="34">
        <f t="shared" si="1"/>
        <v>2.5089514715965364E-2</v>
      </c>
      <c r="J67" s="134"/>
      <c r="K67" s="200"/>
      <c r="L67" s="29"/>
      <c r="M67" s="255"/>
      <c r="P67" s="37"/>
      <c r="S67" s="140"/>
      <c r="T67" s="37"/>
      <c r="W67" s="140"/>
      <c r="X67" s="37"/>
      <c r="Y67" s="37"/>
      <c r="Z67" s="37"/>
      <c r="AA67" s="37"/>
      <c r="AC67" s="37"/>
    </row>
    <row r="68" spans="1:29" ht="20.100000000000001" customHeight="1" x14ac:dyDescent="0.25">
      <c r="A68" s="254">
        <v>65</v>
      </c>
      <c r="B68" s="32" t="s">
        <v>117</v>
      </c>
      <c r="C68" s="74" t="s">
        <v>90</v>
      </c>
      <c r="D68" s="136">
        <v>1370068862</v>
      </c>
      <c r="E68" s="137">
        <v>48719775</v>
      </c>
      <c r="F68" s="199">
        <f t="shared" ref="F68:F121" si="2">E68/D68</f>
        <v>3.5560092161265391E-2</v>
      </c>
      <c r="G68" s="137">
        <v>37532</v>
      </c>
      <c r="H68" s="137">
        <v>1302</v>
      </c>
      <c r="I68" s="34">
        <f t="shared" ref="I68:I121" si="3">H68/G68</f>
        <v>3.4690397527443247E-2</v>
      </c>
      <c r="J68" s="134"/>
      <c r="K68" s="200"/>
      <c r="L68" s="29"/>
      <c r="M68" s="255"/>
      <c r="P68" s="37"/>
      <c r="S68" s="140"/>
      <c r="T68" s="37"/>
      <c r="W68" s="140"/>
      <c r="X68" s="37"/>
      <c r="Y68" s="37"/>
      <c r="Z68" s="37"/>
      <c r="AA68" s="37"/>
      <c r="AC68" s="37"/>
    </row>
    <row r="69" spans="1:29" ht="20.100000000000001" customHeight="1" x14ac:dyDescent="0.25">
      <c r="A69" s="254">
        <v>66</v>
      </c>
      <c r="B69" s="32" t="s">
        <v>141</v>
      </c>
      <c r="C69" s="74" t="s">
        <v>90</v>
      </c>
      <c r="D69" s="136">
        <v>1355779452</v>
      </c>
      <c r="E69" s="137">
        <v>48923020</v>
      </c>
      <c r="F69" s="199">
        <f t="shared" si="2"/>
        <v>3.6084792351610294E-2</v>
      </c>
      <c r="G69" s="137">
        <v>37584</v>
      </c>
      <c r="H69" s="137">
        <v>1284</v>
      </c>
      <c r="I69" s="34">
        <f t="shared" si="3"/>
        <v>3.4163473818646234E-2</v>
      </c>
      <c r="J69" s="134"/>
      <c r="K69" s="200"/>
      <c r="L69" s="29"/>
      <c r="M69" s="255"/>
      <c r="P69" s="37"/>
      <c r="S69" s="140"/>
      <c r="T69" s="37"/>
      <c r="W69" s="37"/>
      <c r="X69" s="37"/>
      <c r="Y69" s="37"/>
      <c r="Z69" s="37"/>
      <c r="AA69" s="37"/>
      <c r="AC69" s="37"/>
    </row>
    <row r="70" spans="1:29" ht="20.100000000000001" customHeight="1" x14ac:dyDescent="0.25">
      <c r="A70" s="254">
        <v>67</v>
      </c>
      <c r="B70" s="32" t="s">
        <v>119</v>
      </c>
      <c r="C70" s="74" t="s">
        <v>90</v>
      </c>
      <c r="D70" s="136">
        <v>2486404027</v>
      </c>
      <c r="E70" s="137">
        <v>35975574</v>
      </c>
      <c r="F70" s="199">
        <f t="shared" si="2"/>
        <v>1.4468917203052777E-2</v>
      </c>
      <c r="G70" s="137">
        <v>43498</v>
      </c>
      <c r="H70" s="137">
        <v>2356</v>
      </c>
      <c r="I70" s="34">
        <f t="shared" si="3"/>
        <v>5.4163409811945375E-2</v>
      </c>
      <c r="J70" s="134"/>
      <c r="K70" s="200"/>
      <c r="L70" s="29"/>
      <c r="M70" s="255"/>
      <c r="P70" s="37"/>
      <c r="S70" s="140"/>
      <c r="T70" s="37"/>
      <c r="W70" s="140"/>
      <c r="X70" s="37"/>
      <c r="Y70" s="37"/>
      <c r="Z70" s="37"/>
      <c r="AA70" s="37"/>
      <c r="AC70" s="37"/>
    </row>
    <row r="71" spans="1:29" ht="20.100000000000001" customHeight="1" x14ac:dyDescent="0.25">
      <c r="A71" s="254">
        <v>68</v>
      </c>
      <c r="B71" s="32" t="s">
        <v>335</v>
      </c>
      <c r="C71" s="74" t="s">
        <v>90</v>
      </c>
      <c r="D71" s="136">
        <v>2125378738</v>
      </c>
      <c r="E71" s="137">
        <v>54440072</v>
      </c>
      <c r="F71" s="199">
        <f t="shared" si="2"/>
        <v>2.561429218550882E-2</v>
      </c>
      <c r="G71" s="137">
        <v>41274</v>
      </c>
      <c r="H71" s="137">
        <v>1318</v>
      </c>
      <c r="I71" s="34">
        <f t="shared" si="3"/>
        <v>3.1932935988758057E-2</v>
      </c>
      <c r="J71" s="134"/>
      <c r="K71" s="200"/>
      <c r="L71" s="29"/>
      <c r="M71" s="255"/>
      <c r="P71" s="37"/>
      <c r="S71" s="140"/>
      <c r="T71" s="37"/>
      <c r="W71" s="140"/>
      <c r="X71" s="37"/>
      <c r="Y71" s="37"/>
      <c r="Z71" s="37"/>
      <c r="AA71" s="37"/>
      <c r="AC71" s="37"/>
    </row>
    <row r="72" spans="1:29" ht="20.100000000000001" customHeight="1" x14ac:dyDescent="0.25">
      <c r="A72" s="254">
        <v>69</v>
      </c>
      <c r="B72" s="32" t="s">
        <v>122</v>
      </c>
      <c r="C72" s="74" t="s">
        <v>90</v>
      </c>
      <c r="D72" s="136">
        <v>2483916906</v>
      </c>
      <c r="E72" s="137">
        <v>53633192</v>
      </c>
      <c r="F72" s="199">
        <f t="shared" si="2"/>
        <v>2.1592184452888456E-2</v>
      </c>
      <c r="G72" s="137">
        <v>43225</v>
      </c>
      <c r="H72" s="137">
        <v>1833</v>
      </c>
      <c r="I72" s="34">
        <f t="shared" si="3"/>
        <v>4.2406015037593982E-2</v>
      </c>
      <c r="J72" s="134"/>
      <c r="K72" s="200"/>
      <c r="L72" s="29"/>
      <c r="M72" s="255"/>
      <c r="P72" s="37"/>
      <c r="S72" s="140"/>
      <c r="T72" s="37"/>
      <c r="W72" s="140"/>
      <c r="X72" s="37"/>
      <c r="Y72" s="37"/>
      <c r="Z72" s="140"/>
      <c r="AA72" s="37"/>
      <c r="AC72" s="37"/>
    </row>
    <row r="73" spans="1:29" ht="20.100000000000001" customHeight="1" x14ac:dyDescent="0.25">
      <c r="A73" s="254">
        <v>70</v>
      </c>
      <c r="B73" s="32" t="s">
        <v>125</v>
      </c>
      <c r="C73" s="74" t="s">
        <v>90</v>
      </c>
      <c r="D73" s="136">
        <v>2473299049</v>
      </c>
      <c r="E73" s="137">
        <v>57626956</v>
      </c>
      <c r="F73" s="199">
        <f t="shared" si="2"/>
        <v>2.3299631325738646E-2</v>
      </c>
      <c r="G73" s="137">
        <v>43395</v>
      </c>
      <c r="H73" s="137">
        <v>2061</v>
      </c>
      <c r="I73" s="34">
        <f t="shared" si="3"/>
        <v>4.7493950916004148E-2</v>
      </c>
      <c r="J73" s="134"/>
      <c r="K73" s="200"/>
      <c r="L73" s="29"/>
      <c r="M73" s="255"/>
      <c r="P73" s="37"/>
      <c r="S73" s="37"/>
      <c r="T73" s="37"/>
      <c r="W73" s="140"/>
      <c r="X73" s="37"/>
      <c r="Y73" s="37"/>
      <c r="Z73" s="37"/>
      <c r="AA73" s="140"/>
      <c r="AC73" s="37"/>
    </row>
    <row r="74" spans="1:29" ht="20.100000000000001" customHeight="1" x14ac:dyDescent="0.25">
      <c r="A74" s="254">
        <v>71</v>
      </c>
      <c r="B74" s="32" t="s">
        <v>338</v>
      </c>
      <c r="C74" s="74" t="s">
        <v>90</v>
      </c>
      <c r="D74" s="136">
        <v>2229842291</v>
      </c>
      <c r="E74" s="137">
        <v>83699541</v>
      </c>
      <c r="F74" s="199">
        <f t="shared" si="2"/>
        <v>3.7536081066282007E-2</v>
      </c>
      <c r="G74" s="137">
        <v>41305</v>
      </c>
      <c r="H74" s="137">
        <v>1523</v>
      </c>
      <c r="I74" s="34">
        <f t="shared" si="3"/>
        <v>3.6872049388693866E-2</v>
      </c>
      <c r="J74" s="134"/>
      <c r="K74" s="200"/>
      <c r="L74" s="29"/>
      <c r="M74" s="255"/>
      <c r="P74" s="37"/>
      <c r="S74" s="140"/>
      <c r="T74" s="37"/>
      <c r="W74" s="140"/>
      <c r="X74" s="37"/>
      <c r="Y74" s="140"/>
      <c r="Z74" s="37"/>
      <c r="AA74" s="37"/>
      <c r="AC74" s="37"/>
    </row>
    <row r="75" spans="1:29" ht="20.100000000000001" customHeight="1" x14ac:dyDescent="0.25">
      <c r="A75" s="254">
        <v>72</v>
      </c>
      <c r="B75" s="32" t="s">
        <v>128</v>
      </c>
      <c r="C75" s="74" t="s">
        <v>90</v>
      </c>
      <c r="D75" s="136">
        <v>1389939913</v>
      </c>
      <c r="E75" s="137">
        <v>34854538</v>
      </c>
      <c r="F75" s="199">
        <f t="shared" si="2"/>
        <v>2.5076291193603561E-2</v>
      </c>
      <c r="G75" s="137">
        <v>37534</v>
      </c>
      <c r="H75" s="137">
        <v>974</v>
      </c>
      <c r="I75" s="34">
        <f t="shared" si="3"/>
        <v>2.5949805509671232E-2</v>
      </c>
      <c r="J75" s="134"/>
      <c r="K75" s="200"/>
      <c r="L75" s="29"/>
      <c r="M75" s="255"/>
      <c r="P75" s="37"/>
      <c r="S75" s="140"/>
      <c r="T75" s="37"/>
      <c r="W75" s="140"/>
      <c r="X75" s="37"/>
      <c r="Y75" s="37"/>
      <c r="Z75" s="37"/>
      <c r="AA75" s="37"/>
      <c r="AC75" s="37"/>
    </row>
    <row r="76" spans="1:29" ht="20.100000000000001" customHeight="1" x14ac:dyDescent="0.25">
      <c r="A76" s="254">
        <v>73</v>
      </c>
      <c r="B76" s="32" t="s">
        <v>143</v>
      </c>
      <c r="C76" s="74" t="s">
        <v>90</v>
      </c>
      <c r="D76" s="136">
        <v>1400200829</v>
      </c>
      <c r="E76" s="136">
        <v>42970578</v>
      </c>
      <c r="F76" s="35">
        <f t="shared" si="2"/>
        <v>3.0688867703848502E-2</v>
      </c>
      <c r="G76" s="136">
        <v>37303</v>
      </c>
      <c r="H76" s="136">
        <v>1105</v>
      </c>
      <c r="I76" s="30">
        <f t="shared" si="3"/>
        <v>2.9622282390156289E-2</v>
      </c>
      <c r="J76" s="134"/>
      <c r="K76" s="200"/>
      <c r="L76" s="29"/>
      <c r="M76" s="255"/>
      <c r="P76" s="37"/>
      <c r="S76" s="37"/>
      <c r="T76" s="37"/>
      <c r="W76" s="140"/>
      <c r="X76" s="37"/>
      <c r="Y76" s="37"/>
      <c r="Z76" s="37"/>
      <c r="AA76" s="37"/>
      <c r="AC76" s="37"/>
    </row>
    <row r="77" spans="1:29" ht="20.100000000000001" customHeight="1" x14ac:dyDescent="0.25">
      <c r="A77" s="254">
        <v>74</v>
      </c>
      <c r="B77" s="32" t="s">
        <v>145</v>
      </c>
      <c r="C77" s="74" t="s">
        <v>90</v>
      </c>
      <c r="D77" s="136">
        <v>1426000907</v>
      </c>
      <c r="E77" s="136">
        <v>57921674</v>
      </c>
      <c r="F77" s="35">
        <f t="shared" si="2"/>
        <v>4.0618258877446842E-2</v>
      </c>
      <c r="G77" s="136">
        <v>37590</v>
      </c>
      <c r="H77" s="136">
        <v>1319</v>
      </c>
      <c r="I77" s="30">
        <f t="shared" si="3"/>
        <v>3.5089119446661349E-2</v>
      </c>
      <c r="J77" s="134"/>
      <c r="K77" s="200"/>
      <c r="L77" s="29"/>
      <c r="M77" s="255"/>
      <c r="P77" s="37"/>
      <c r="S77" s="140"/>
      <c r="T77" s="37"/>
      <c r="W77" s="140"/>
      <c r="X77" s="37"/>
      <c r="Y77" s="37"/>
      <c r="Z77" s="37"/>
      <c r="AA77" s="140"/>
      <c r="AC77" s="37"/>
    </row>
    <row r="78" spans="1:29" ht="20.100000000000001" customHeight="1" x14ac:dyDescent="0.25">
      <c r="A78" s="254">
        <v>75</v>
      </c>
      <c r="B78" s="32" t="s">
        <v>131</v>
      </c>
      <c r="C78" s="74" t="s">
        <v>90</v>
      </c>
      <c r="D78" s="136">
        <v>1438547046</v>
      </c>
      <c r="E78" s="136">
        <v>34400537</v>
      </c>
      <c r="F78" s="35">
        <f t="shared" si="2"/>
        <v>2.3913390316746025E-2</v>
      </c>
      <c r="G78" s="136">
        <v>37770</v>
      </c>
      <c r="H78" s="136">
        <v>985</v>
      </c>
      <c r="I78" s="30">
        <f t="shared" si="3"/>
        <v>2.6078898596769925E-2</v>
      </c>
      <c r="J78" s="201"/>
      <c r="K78" s="200"/>
      <c r="L78" s="29"/>
      <c r="M78" s="255"/>
      <c r="P78" s="37"/>
      <c r="T78" s="37"/>
      <c r="W78" s="140"/>
      <c r="X78" s="37"/>
      <c r="Y78" s="37"/>
      <c r="Z78" s="37"/>
      <c r="AA78" s="37"/>
      <c r="AC78" s="37"/>
    </row>
    <row r="79" spans="1:29" ht="20.100000000000001" customHeight="1" x14ac:dyDescent="0.25">
      <c r="A79" s="254">
        <v>76</v>
      </c>
      <c r="B79" s="32" t="s">
        <v>147</v>
      </c>
      <c r="C79" s="74" t="s">
        <v>90</v>
      </c>
      <c r="D79" s="136">
        <v>1469198518</v>
      </c>
      <c r="E79" s="136">
        <v>60980182</v>
      </c>
      <c r="F79" s="35">
        <f t="shared" si="2"/>
        <v>4.1505747013011893E-2</v>
      </c>
      <c r="G79" s="136">
        <v>38472</v>
      </c>
      <c r="H79" s="136">
        <v>1290</v>
      </c>
      <c r="I79" s="30">
        <f t="shared" si="3"/>
        <v>3.3530879600748596E-2</v>
      </c>
      <c r="J79" s="134"/>
      <c r="K79" s="200"/>
      <c r="L79" s="29"/>
      <c r="M79" s="255"/>
      <c r="P79" s="37"/>
      <c r="T79" s="37"/>
      <c r="W79" s="140"/>
      <c r="X79" s="37"/>
      <c r="Y79" s="37"/>
      <c r="Z79" s="37"/>
      <c r="AA79" s="37"/>
      <c r="AC79" s="37"/>
    </row>
    <row r="80" spans="1:29" ht="20.100000000000001" customHeight="1" x14ac:dyDescent="0.25">
      <c r="A80" s="254">
        <v>77</v>
      </c>
      <c r="B80" s="32" t="s">
        <v>133</v>
      </c>
      <c r="C80" s="74" t="s">
        <v>90</v>
      </c>
      <c r="D80" s="136">
        <v>1429147491</v>
      </c>
      <c r="E80" s="136">
        <v>36987960</v>
      </c>
      <c r="F80" s="35">
        <f t="shared" si="2"/>
        <v>2.588113559512242E-2</v>
      </c>
      <c r="G80" s="136">
        <v>38455</v>
      </c>
      <c r="H80" s="136">
        <v>952</v>
      </c>
      <c r="I80" s="30">
        <f t="shared" si="3"/>
        <v>2.4756208555454427E-2</v>
      </c>
      <c r="J80" s="134"/>
      <c r="K80" s="200"/>
      <c r="L80" s="29"/>
      <c r="M80" s="255"/>
      <c r="P80" s="37"/>
      <c r="S80" s="140"/>
      <c r="T80" s="37"/>
      <c r="W80" s="140"/>
      <c r="X80" s="37"/>
      <c r="Y80" s="37"/>
      <c r="Z80" s="37"/>
      <c r="AA80" s="37"/>
      <c r="AC80" s="37"/>
    </row>
    <row r="81" spans="1:29" ht="20.100000000000001" customHeight="1" x14ac:dyDescent="0.25">
      <c r="A81" s="254">
        <v>78</v>
      </c>
      <c r="B81" s="32" t="s">
        <v>343</v>
      </c>
      <c r="C81" s="74" t="s">
        <v>90</v>
      </c>
      <c r="D81" s="136">
        <v>2143231692</v>
      </c>
      <c r="E81" s="136">
        <v>52622427</v>
      </c>
      <c r="F81" s="35">
        <f t="shared" si="2"/>
        <v>2.4552841018739471E-2</v>
      </c>
      <c r="G81" s="136">
        <v>43269</v>
      </c>
      <c r="H81" s="136">
        <v>3142</v>
      </c>
      <c r="I81" s="30">
        <f t="shared" si="3"/>
        <v>7.2615498393769212E-2</v>
      </c>
      <c r="J81" s="134"/>
      <c r="K81" s="36"/>
      <c r="L81" s="29"/>
      <c r="M81" s="255"/>
      <c r="P81" s="37"/>
      <c r="T81" s="37"/>
      <c r="W81" s="140"/>
      <c r="X81" s="37"/>
      <c r="Y81" s="37"/>
      <c r="Z81" s="37"/>
      <c r="AA81" s="37"/>
      <c r="AC81" s="37"/>
    </row>
    <row r="82" spans="1:29" ht="20.100000000000001" customHeight="1" x14ac:dyDescent="0.25">
      <c r="A82" s="254">
        <v>79</v>
      </c>
      <c r="B82" s="32" t="s">
        <v>346</v>
      </c>
      <c r="C82" s="74" t="s">
        <v>90</v>
      </c>
      <c r="D82" s="136">
        <v>2142821222</v>
      </c>
      <c r="E82" s="136">
        <v>53130671</v>
      </c>
      <c r="F82" s="35">
        <f t="shared" si="2"/>
        <v>2.4794728769024669E-2</v>
      </c>
      <c r="G82" s="136">
        <v>41246</v>
      </c>
      <c r="H82" s="136">
        <v>1257</v>
      </c>
      <c r="I82" s="30">
        <f t="shared" si="3"/>
        <v>3.0475682490423314E-2</v>
      </c>
      <c r="J82" s="134"/>
      <c r="K82" s="36"/>
      <c r="L82" s="29"/>
      <c r="M82" s="255"/>
      <c r="P82" s="37"/>
      <c r="T82" s="37"/>
      <c r="W82" s="140"/>
      <c r="X82" s="37"/>
      <c r="Y82" s="37"/>
      <c r="Z82" s="37"/>
      <c r="AA82" s="37"/>
      <c r="AC82" s="37"/>
    </row>
    <row r="83" spans="1:29" ht="20.100000000000001" customHeight="1" x14ac:dyDescent="0.25">
      <c r="A83" s="254">
        <v>80</v>
      </c>
      <c r="B83" s="32" t="s">
        <v>348</v>
      </c>
      <c r="C83" s="74" t="s">
        <v>90</v>
      </c>
      <c r="D83" s="136">
        <v>2172067656</v>
      </c>
      <c r="E83" s="136">
        <v>51084293</v>
      </c>
      <c r="F83" s="35">
        <f t="shared" si="2"/>
        <v>2.3518739326046114E-2</v>
      </c>
      <c r="G83" s="136">
        <v>41945</v>
      </c>
      <c r="H83" s="136">
        <v>1714</v>
      </c>
      <c r="I83" s="30">
        <f t="shared" si="3"/>
        <v>4.0863034926689711E-2</v>
      </c>
      <c r="J83" s="134"/>
      <c r="K83" s="36"/>
      <c r="L83" s="29"/>
      <c r="M83" s="255"/>
      <c r="P83" s="37"/>
      <c r="T83" s="37"/>
      <c r="W83" s="140"/>
      <c r="X83" s="37"/>
      <c r="Y83" s="37"/>
      <c r="Z83" s="37"/>
      <c r="AA83" s="37"/>
      <c r="AC83" s="37"/>
    </row>
    <row r="84" spans="1:29" ht="20.100000000000001" customHeight="1" x14ac:dyDescent="0.25">
      <c r="A84" s="254">
        <v>81</v>
      </c>
      <c r="B84" s="32" t="s">
        <v>351</v>
      </c>
      <c r="C84" s="74" t="s">
        <v>90</v>
      </c>
      <c r="D84" s="136">
        <v>2131028318</v>
      </c>
      <c r="E84" s="136">
        <v>3382849</v>
      </c>
      <c r="F84" s="35">
        <f t="shared" si="2"/>
        <v>1.5874256439608703E-3</v>
      </c>
      <c r="G84" s="136">
        <v>40877</v>
      </c>
      <c r="H84" s="136">
        <v>451</v>
      </c>
      <c r="I84" s="30">
        <f t="shared" si="3"/>
        <v>1.1033099297893681E-2</v>
      </c>
      <c r="J84" s="134"/>
      <c r="K84" s="36"/>
      <c r="L84" s="29"/>
      <c r="M84" s="255"/>
      <c r="P84" s="37"/>
      <c r="T84" s="37"/>
      <c r="W84" s="140"/>
      <c r="X84" s="37"/>
      <c r="Y84" s="37"/>
      <c r="Z84" s="140"/>
      <c r="AA84" s="37"/>
      <c r="AC84" s="37"/>
    </row>
    <row r="85" spans="1:29" ht="20.100000000000001" customHeight="1" x14ac:dyDescent="0.25">
      <c r="A85" s="254">
        <v>82</v>
      </c>
      <c r="B85" s="32" t="s">
        <v>352</v>
      </c>
      <c r="C85" s="74" t="s">
        <v>90</v>
      </c>
      <c r="D85" s="53">
        <v>2207564563</v>
      </c>
      <c r="E85" s="53">
        <v>42691315</v>
      </c>
      <c r="F85" s="35">
        <f t="shared" si="2"/>
        <v>1.9338648443415877E-2</v>
      </c>
      <c r="G85" s="53">
        <v>40538</v>
      </c>
      <c r="H85" s="53">
        <v>990</v>
      </c>
      <c r="I85" s="30">
        <f t="shared" si="3"/>
        <v>2.4421530415906063E-2</v>
      </c>
      <c r="J85" s="134"/>
      <c r="K85" s="36"/>
      <c r="L85" s="29"/>
      <c r="M85" s="255"/>
      <c r="P85" s="37"/>
      <c r="T85" s="37"/>
      <c r="W85" s="37"/>
      <c r="X85" s="37"/>
      <c r="Y85" s="37"/>
      <c r="Z85" s="37"/>
      <c r="AA85" s="37"/>
      <c r="AC85" s="37"/>
    </row>
    <row r="86" spans="1:29" ht="20.100000000000001" customHeight="1" x14ac:dyDescent="0.25">
      <c r="A86" s="254">
        <v>83</v>
      </c>
      <c r="B86" s="32" t="s">
        <v>316</v>
      </c>
      <c r="C86" s="71" t="s">
        <v>2068</v>
      </c>
      <c r="D86" s="136">
        <v>2180341356</v>
      </c>
      <c r="E86" s="137">
        <v>91423528</v>
      </c>
      <c r="F86" s="199">
        <f t="shared" si="2"/>
        <v>4.1930832412280308E-2</v>
      </c>
      <c r="G86" s="137">
        <v>40869</v>
      </c>
      <c r="H86" s="137">
        <v>1745</v>
      </c>
      <c r="I86" s="34">
        <f t="shared" si="3"/>
        <v>4.2697399006582003E-2</v>
      </c>
      <c r="J86" s="134"/>
      <c r="K86" s="36"/>
      <c r="L86" s="29"/>
      <c r="M86" s="255"/>
      <c r="P86" s="37"/>
      <c r="T86" s="37"/>
      <c r="W86" s="140"/>
      <c r="X86" s="37"/>
      <c r="Y86" s="37"/>
      <c r="Z86" s="37"/>
      <c r="AA86" s="37"/>
      <c r="AC86" s="37"/>
    </row>
    <row r="87" spans="1:29" ht="20.100000000000001" customHeight="1" x14ac:dyDescent="0.25">
      <c r="A87" s="254">
        <v>84</v>
      </c>
      <c r="B87" s="32" t="s">
        <v>318</v>
      </c>
      <c r="C87" s="71" t="s">
        <v>2068</v>
      </c>
      <c r="D87" s="136">
        <v>2198656644</v>
      </c>
      <c r="E87" s="137">
        <v>91287265</v>
      </c>
      <c r="F87" s="199">
        <f t="shared" si="2"/>
        <v>4.1519563888757882E-2</v>
      </c>
      <c r="G87" s="137">
        <v>41014</v>
      </c>
      <c r="H87" s="137">
        <v>1737</v>
      </c>
      <c r="I87" s="34">
        <f t="shared" si="3"/>
        <v>4.235139220753889E-2</v>
      </c>
      <c r="J87" s="134"/>
      <c r="K87" s="36"/>
      <c r="L87" s="29"/>
      <c r="M87" s="255"/>
      <c r="P87" s="37"/>
      <c r="S87" s="140"/>
      <c r="T87" s="37"/>
      <c r="W87" s="140"/>
      <c r="X87" s="37"/>
      <c r="Y87" s="37"/>
      <c r="Z87" s="37"/>
      <c r="AA87" s="37"/>
      <c r="AC87" s="37"/>
    </row>
    <row r="88" spans="1:29" ht="20.100000000000001" customHeight="1" x14ac:dyDescent="0.25">
      <c r="A88" s="254">
        <v>85</v>
      </c>
      <c r="B88" s="32" t="s">
        <v>322</v>
      </c>
      <c r="C88" s="71" t="s">
        <v>2068</v>
      </c>
      <c r="D88" s="136">
        <v>2134403594</v>
      </c>
      <c r="E88" s="137">
        <v>93092959</v>
      </c>
      <c r="F88" s="199">
        <f t="shared" si="2"/>
        <v>4.3615443331192216E-2</v>
      </c>
      <c r="G88" s="137">
        <v>41460</v>
      </c>
      <c r="H88" s="137">
        <v>1782</v>
      </c>
      <c r="I88" s="34">
        <f t="shared" si="3"/>
        <v>4.2981186685962375E-2</v>
      </c>
      <c r="J88" s="134"/>
      <c r="K88" s="36"/>
      <c r="L88" s="29"/>
      <c r="M88" s="255"/>
      <c r="P88" s="37"/>
      <c r="T88" s="37"/>
      <c r="W88" s="37"/>
      <c r="X88" s="37"/>
      <c r="Y88" s="37"/>
      <c r="Z88" s="37"/>
      <c r="AA88" s="37"/>
      <c r="AC88" s="37"/>
    </row>
    <row r="89" spans="1:29" ht="20.100000000000001" customHeight="1" x14ac:dyDescent="0.25">
      <c r="A89" s="254">
        <v>86</v>
      </c>
      <c r="B89" s="32" t="s">
        <v>325</v>
      </c>
      <c r="C89" s="71" t="s">
        <v>2068</v>
      </c>
      <c r="D89" s="136">
        <v>2146455958</v>
      </c>
      <c r="E89" s="137">
        <v>93524961</v>
      </c>
      <c r="F89" s="199">
        <f t="shared" si="2"/>
        <v>4.3571805259467619E-2</v>
      </c>
      <c r="G89" s="137">
        <v>41008</v>
      </c>
      <c r="H89" s="137">
        <v>1755</v>
      </c>
      <c r="I89" s="34">
        <f t="shared" si="3"/>
        <v>4.2796527506827935E-2</v>
      </c>
      <c r="J89" s="134"/>
      <c r="K89" s="36"/>
      <c r="L89" s="29"/>
      <c r="M89" s="255"/>
      <c r="P89" s="37"/>
      <c r="S89" s="140"/>
      <c r="T89" s="37"/>
      <c r="W89" s="140"/>
      <c r="X89" s="37"/>
      <c r="Y89" s="37"/>
      <c r="Z89" s="37"/>
      <c r="AA89" s="37"/>
      <c r="AC89" s="37"/>
    </row>
    <row r="90" spans="1:29" ht="20.100000000000001" customHeight="1" x14ac:dyDescent="0.25">
      <c r="A90" s="254">
        <v>87</v>
      </c>
      <c r="B90" s="32" t="s">
        <v>149</v>
      </c>
      <c r="C90" s="79" t="s">
        <v>150</v>
      </c>
      <c r="D90" s="136">
        <v>1251596390</v>
      </c>
      <c r="E90" s="137">
        <v>178345361</v>
      </c>
      <c r="F90" s="199">
        <f t="shared" si="2"/>
        <v>0.14249430760981982</v>
      </c>
      <c r="G90" s="137">
        <v>37908</v>
      </c>
      <c r="H90" s="137">
        <v>2618</v>
      </c>
      <c r="I90" s="34">
        <f t="shared" si="3"/>
        <v>6.9061939432309802E-2</v>
      </c>
      <c r="J90" s="134"/>
      <c r="K90" s="36"/>
      <c r="L90" s="29"/>
      <c r="M90" s="255"/>
      <c r="P90" s="37"/>
      <c r="S90" s="140"/>
      <c r="T90" s="37"/>
      <c r="W90" s="140"/>
      <c r="X90" s="37"/>
      <c r="Y90" s="37"/>
      <c r="Z90" s="140"/>
      <c r="AA90" s="37"/>
      <c r="AC90" s="37"/>
    </row>
    <row r="91" spans="1:29" ht="20.100000000000001" customHeight="1" x14ac:dyDescent="0.25">
      <c r="A91" s="254">
        <v>88</v>
      </c>
      <c r="B91" s="32" t="s">
        <v>471</v>
      </c>
      <c r="C91" s="79" t="s">
        <v>2069</v>
      </c>
      <c r="D91" s="136">
        <v>2284547471</v>
      </c>
      <c r="E91" s="137">
        <v>218644783</v>
      </c>
      <c r="F91" s="199">
        <f t="shared" si="2"/>
        <v>9.5705948672755767E-2</v>
      </c>
      <c r="G91" s="137">
        <v>42215</v>
      </c>
      <c r="H91" s="137">
        <v>3044</v>
      </c>
      <c r="I91" s="34">
        <f t="shared" si="3"/>
        <v>7.210707094634608E-2</v>
      </c>
      <c r="J91" s="134"/>
      <c r="K91" s="36"/>
      <c r="L91" s="29"/>
      <c r="M91" s="255"/>
      <c r="P91" s="37"/>
      <c r="S91" s="140"/>
      <c r="T91" s="37"/>
      <c r="W91" s="140"/>
      <c r="X91" s="37"/>
      <c r="Y91" s="37"/>
      <c r="Z91" s="37"/>
      <c r="AA91" s="37"/>
      <c r="AC91" s="37"/>
    </row>
    <row r="92" spans="1:29" ht="20.100000000000001" customHeight="1" x14ac:dyDescent="0.25">
      <c r="A92" s="254">
        <v>89</v>
      </c>
      <c r="B92" s="32" t="s">
        <v>473</v>
      </c>
      <c r="C92" s="79" t="s">
        <v>150</v>
      </c>
      <c r="D92" s="136">
        <v>2212515802</v>
      </c>
      <c r="E92" s="137">
        <v>218413882</v>
      </c>
      <c r="F92" s="199">
        <f t="shared" si="2"/>
        <v>9.8717433702649779E-2</v>
      </c>
      <c r="G92" s="137">
        <v>41895</v>
      </c>
      <c r="H92" s="137">
        <v>2974</v>
      </c>
      <c r="I92" s="34">
        <f t="shared" si="3"/>
        <v>7.0986991287743162E-2</v>
      </c>
      <c r="J92" s="134"/>
      <c r="K92" s="36"/>
      <c r="L92" s="29"/>
      <c r="M92" s="255"/>
      <c r="P92" s="37"/>
      <c r="S92" s="140"/>
      <c r="T92" s="37"/>
      <c r="W92" s="140"/>
      <c r="X92" s="37"/>
      <c r="Y92" s="37"/>
      <c r="Z92" s="37"/>
      <c r="AA92" s="37"/>
      <c r="AC92" s="37"/>
    </row>
    <row r="93" spans="1:29" ht="20.100000000000001" customHeight="1" x14ac:dyDescent="0.25">
      <c r="A93" s="254">
        <v>90</v>
      </c>
      <c r="B93" s="32" t="s">
        <v>475</v>
      </c>
      <c r="C93" s="79" t="s">
        <v>150</v>
      </c>
      <c r="D93" s="136">
        <v>2246473541</v>
      </c>
      <c r="E93" s="137">
        <v>213479144</v>
      </c>
      <c r="F93" s="199">
        <f t="shared" si="2"/>
        <v>9.5028559252459052E-2</v>
      </c>
      <c r="G93" s="137">
        <v>42348</v>
      </c>
      <c r="H93" s="137">
        <v>3919</v>
      </c>
      <c r="I93" s="34">
        <f t="shared" si="3"/>
        <v>9.254274109757249E-2</v>
      </c>
      <c r="J93" s="134"/>
      <c r="K93" s="36"/>
      <c r="L93" s="29"/>
      <c r="M93" s="255"/>
      <c r="P93" s="37"/>
      <c r="S93" s="140"/>
      <c r="T93" s="37"/>
      <c r="W93" s="140"/>
      <c r="X93" s="37"/>
      <c r="Y93" s="37"/>
      <c r="Z93" s="37"/>
      <c r="AA93" s="37"/>
      <c r="AC93" s="37"/>
    </row>
    <row r="94" spans="1:29" ht="20.100000000000001" customHeight="1" x14ac:dyDescent="0.25">
      <c r="A94" s="254">
        <v>91</v>
      </c>
      <c r="B94" s="32" t="s">
        <v>477</v>
      </c>
      <c r="C94" s="79" t="s">
        <v>150</v>
      </c>
      <c r="D94" s="136">
        <v>2205875895</v>
      </c>
      <c r="E94" s="137">
        <v>218059209</v>
      </c>
      <c r="F94" s="199">
        <f t="shared" si="2"/>
        <v>9.8853797484377517E-2</v>
      </c>
      <c r="G94" s="137">
        <v>41794</v>
      </c>
      <c r="H94" s="137">
        <v>2937</v>
      </c>
      <c r="I94" s="34">
        <f t="shared" si="3"/>
        <v>7.0273244963391879E-2</v>
      </c>
      <c r="J94" s="134"/>
      <c r="K94" s="36"/>
      <c r="L94" s="29"/>
      <c r="M94" s="255"/>
      <c r="P94" s="37"/>
      <c r="S94" s="140"/>
      <c r="T94" s="37"/>
      <c r="W94" s="37"/>
      <c r="X94" s="37"/>
      <c r="Y94" s="37"/>
      <c r="Z94" s="140"/>
      <c r="AA94" s="37"/>
      <c r="AC94" s="37"/>
    </row>
    <row r="95" spans="1:29" ht="20.100000000000001" customHeight="1" x14ac:dyDescent="0.25">
      <c r="A95" s="254">
        <v>92</v>
      </c>
      <c r="B95" s="32" t="s">
        <v>154</v>
      </c>
      <c r="C95" s="79" t="s">
        <v>150</v>
      </c>
      <c r="D95" s="136">
        <v>2382277615</v>
      </c>
      <c r="E95" s="137">
        <v>215138292</v>
      </c>
      <c r="F95" s="199">
        <f t="shared" si="2"/>
        <v>9.0307817462323761E-2</v>
      </c>
      <c r="G95" s="137">
        <v>43031</v>
      </c>
      <c r="H95" s="137">
        <v>3352</v>
      </c>
      <c r="I95" s="34">
        <f t="shared" si="3"/>
        <v>7.7897329831981596E-2</v>
      </c>
      <c r="J95" s="134"/>
      <c r="K95" s="36"/>
      <c r="L95" s="29"/>
      <c r="M95" s="255"/>
      <c r="P95" s="37"/>
      <c r="S95" s="140"/>
      <c r="T95" s="37"/>
      <c r="W95" s="140"/>
      <c r="X95" s="37"/>
      <c r="Y95" s="37"/>
      <c r="Z95" s="140"/>
      <c r="AA95" s="37"/>
      <c r="AC95" s="37"/>
    </row>
    <row r="96" spans="1:29" ht="20.100000000000001" customHeight="1" x14ac:dyDescent="0.25">
      <c r="A96" s="254">
        <v>93</v>
      </c>
      <c r="B96" s="32" t="s">
        <v>157</v>
      </c>
      <c r="C96" s="79" t="s">
        <v>150</v>
      </c>
      <c r="D96" s="136">
        <v>2590133673</v>
      </c>
      <c r="E96" s="137">
        <v>215276917</v>
      </c>
      <c r="F96" s="199">
        <f t="shared" si="2"/>
        <v>8.3114211148283074E-2</v>
      </c>
      <c r="G96" s="137">
        <v>43401</v>
      </c>
      <c r="H96" s="137">
        <v>3695</v>
      </c>
      <c r="I96" s="34">
        <f t="shared" si="3"/>
        <v>8.5136287182322981E-2</v>
      </c>
      <c r="J96" s="134"/>
      <c r="K96" s="36"/>
      <c r="L96" s="29"/>
      <c r="M96" s="255"/>
      <c r="P96" s="37"/>
      <c r="S96" s="140"/>
      <c r="T96" s="37"/>
      <c r="W96" s="37"/>
      <c r="X96" s="37"/>
      <c r="Y96" s="37"/>
      <c r="Z96" s="37"/>
      <c r="AA96" s="140"/>
      <c r="AC96" s="37"/>
    </row>
    <row r="97" spans="1:29" ht="20.100000000000001" customHeight="1" x14ac:dyDescent="0.25">
      <c r="A97" s="254">
        <v>94</v>
      </c>
      <c r="B97" s="32" t="s">
        <v>479</v>
      </c>
      <c r="C97" s="79" t="s">
        <v>150</v>
      </c>
      <c r="D97" s="136">
        <v>2179295875</v>
      </c>
      <c r="E97" s="137">
        <v>219659564</v>
      </c>
      <c r="F97" s="199">
        <f t="shared" si="2"/>
        <v>0.10079382360139602</v>
      </c>
      <c r="G97" s="137">
        <v>41664</v>
      </c>
      <c r="H97" s="137">
        <v>3022</v>
      </c>
      <c r="I97" s="34">
        <f t="shared" si="3"/>
        <v>7.2532642089093699E-2</v>
      </c>
      <c r="J97" s="134"/>
      <c r="K97" s="36"/>
      <c r="L97" s="29"/>
      <c r="M97" s="255"/>
      <c r="P97" s="37"/>
      <c r="S97" s="140"/>
      <c r="T97" s="37"/>
      <c r="W97" s="140"/>
      <c r="X97" s="37"/>
      <c r="Y97" s="140"/>
      <c r="Z97" s="37"/>
      <c r="AA97" s="140"/>
      <c r="AC97" s="37"/>
    </row>
    <row r="98" spans="1:29" ht="20.100000000000001" customHeight="1" x14ac:dyDescent="0.25">
      <c r="A98" s="254">
        <v>95</v>
      </c>
      <c r="B98" s="32" t="s">
        <v>481</v>
      </c>
      <c r="C98" s="79" t="s">
        <v>150</v>
      </c>
      <c r="D98" s="136">
        <v>2219265022</v>
      </c>
      <c r="E98" s="137">
        <v>212138664</v>
      </c>
      <c r="F98" s="199">
        <f t="shared" si="2"/>
        <v>9.5589603718811728E-2</v>
      </c>
      <c r="G98" s="137">
        <v>41230</v>
      </c>
      <c r="H98" s="137">
        <v>3035</v>
      </c>
      <c r="I98" s="34">
        <f t="shared" si="3"/>
        <v>7.3611447974775646E-2</v>
      </c>
      <c r="J98" s="134"/>
      <c r="K98" s="36"/>
      <c r="L98" s="29"/>
      <c r="M98" s="255"/>
      <c r="P98" s="37"/>
      <c r="T98" s="37"/>
      <c r="W98" s="140"/>
      <c r="X98" s="37"/>
      <c r="Y98" s="37"/>
      <c r="Z98" s="37"/>
      <c r="AA98" s="37"/>
      <c r="AC98" s="37"/>
    </row>
    <row r="99" spans="1:29" ht="20.100000000000001" customHeight="1" x14ac:dyDescent="0.25">
      <c r="A99" s="254">
        <v>96</v>
      </c>
      <c r="B99" s="32" t="s">
        <v>483</v>
      </c>
      <c r="C99" s="79" t="s">
        <v>150</v>
      </c>
      <c r="D99" s="136">
        <v>2273623787</v>
      </c>
      <c r="E99" s="137">
        <v>219117074</v>
      </c>
      <c r="F99" s="199">
        <f t="shared" si="2"/>
        <v>9.6373496465358713E-2</v>
      </c>
      <c r="G99" s="137">
        <v>42113</v>
      </c>
      <c r="H99" s="137">
        <v>3023</v>
      </c>
      <c r="I99" s="34">
        <f t="shared" si="3"/>
        <v>7.1783059862750215E-2</v>
      </c>
      <c r="J99" s="134"/>
      <c r="K99" s="36"/>
      <c r="L99" s="29"/>
      <c r="M99" s="255"/>
      <c r="P99" s="37"/>
      <c r="S99" s="140"/>
      <c r="T99" s="37"/>
      <c r="W99" s="140"/>
      <c r="X99" s="37"/>
      <c r="Y99" s="37"/>
      <c r="Z99" s="37"/>
      <c r="AA99" s="140"/>
      <c r="AC99" s="37"/>
    </row>
    <row r="100" spans="1:29" ht="20.100000000000001" customHeight="1" x14ac:dyDescent="0.25">
      <c r="A100" s="254">
        <v>97</v>
      </c>
      <c r="B100" s="32" t="s">
        <v>485</v>
      </c>
      <c r="C100" s="79" t="s">
        <v>150</v>
      </c>
      <c r="D100" s="136">
        <v>2208341675</v>
      </c>
      <c r="E100" s="137">
        <v>219478885</v>
      </c>
      <c r="F100" s="199">
        <f t="shared" si="2"/>
        <v>9.9386289488015936E-2</v>
      </c>
      <c r="G100" s="137">
        <v>42560</v>
      </c>
      <c r="H100" s="137">
        <v>3548</v>
      </c>
      <c r="I100" s="34">
        <f t="shared" si="3"/>
        <v>8.3364661654135336E-2</v>
      </c>
      <c r="J100" s="134"/>
      <c r="K100" s="36"/>
      <c r="L100" s="29"/>
      <c r="M100" s="255"/>
      <c r="P100" s="37"/>
      <c r="S100" s="140"/>
      <c r="T100" s="37"/>
      <c r="W100" s="140"/>
      <c r="X100" s="37"/>
      <c r="Y100" s="37"/>
      <c r="Z100" s="37"/>
      <c r="AA100" s="37"/>
      <c r="AC100" s="37"/>
    </row>
    <row r="101" spans="1:29" ht="20.100000000000001" customHeight="1" x14ac:dyDescent="0.25">
      <c r="A101" s="254">
        <v>98</v>
      </c>
      <c r="B101" s="32" t="s">
        <v>487</v>
      </c>
      <c r="C101" s="79" t="s">
        <v>150</v>
      </c>
      <c r="D101" s="136">
        <v>2212922853</v>
      </c>
      <c r="E101" s="137">
        <v>219192057</v>
      </c>
      <c r="F101" s="199">
        <f t="shared" si="2"/>
        <v>9.9050925658274627E-2</v>
      </c>
      <c r="G101" s="137">
        <v>41949</v>
      </c>
      <c r="H101" s="137">
        <v>3000</v>
      </c>
      <c r="I101" s="34">
        <f t="shared" si="3"/>
        <v>7.1515411571193593E-2</v>
      </c>
      <c r="J101" s="134"/>
      <c r="K101" s="36"/>
      <c r="L101" s="29"/>
      <c r="M101" s="255"/>
      <c r="P101" s="37"/>
      <c r="S101" s="140"/>
      <c r="T101" s="37"/>
      <c r="W101" s="140"/>
      <c r="X101" s="37"/>
      <c r="Y101" s="37"/>
      <c r="Z101" s="37"/>
      <c r="AA101" s="37"/>
      <c r="AC101" s="37"/>
    </row>
    <row r="102" spans="1:29" ht="20.100000000000001" customHeight="1" x14ac:dyDescent="0.25">
      <c r="A102" s="254">
        <v>99</v>
      </c>
      <c r="B102" s="32" t="s">
        <v>489</v>
      </c>
      <c r="C102" s="79" t="s">
        <v>150</v>
      </c>
      <c r="D102" s="136">
        <v>2216324735</v>
      </c>
      <c r="E102" s="137">
        <v>219117526</v>
      </c>
      <c r="F102" s="199">
        <f t="shared" si="2"/>
        <v>9.8865262179190547E-2</v>
      </c>
      <c r="G102" s="137">
        <v>41879</v>
      </c>
      <c r="H102" s="137">
        <v>2973</v>
      </c>
      <c r="I102" s="34">
        <f t="shared" si="3"/>
        <v>7.0990233768714633E-2</v>
      </c>
      <c r="J102" s="134"/>
      <c r="K102" s="36"/>
      <c r="L102" s="29"/>
      <c r="M102" s="255"/>
      <c r="P102" s="37"/>
      <c r="S102" s="37"/>
      <c r="T102" s="37"/>
      <c r="W102" s="37"/>
      <c r="X102" s="37"/>
      <c r="Y102" s="37"/>
      <c r="Z102" s="37"/>
      <c r="AA102" s="140"/>
      <c r="AC102" s="37"/>
    </row>
    <row r="103" spans="1:29" ht="20.100000000000001" customHeight="1" x14ac:dyDescent="0.25">
      <c r="A103" s="254">
        <v>100</v>
      </c>
      <c r="B103" s="32" t="s">
        <v>160</v>
      </c>
      <c r="C103" s="79" t="s">
        <v>150</v>
      </c>
      <c r="D103" s="136">
        <v>1611814713</v>
      </c>
      <c r="E103" s="136">
        <v>193125391</v>
      </c>
      <c r="F103" s="35">
        <f t="shared" si="2"/>
        <v>0.11981860535355468</v>
      </c>
      <c r="G103" s="136">
        <v>39386</v>
      </c>
      <c r="H103" s="136">
        <v>2830</v>
      </c>
      <c r="I103" s="30">
        <f t="shared" si="3"/>
        <v>7.1852942669984252E-2</v>
      </c>
      <c r="J103" s="134"/>
      <c r="K103" s="36"/>
      <c r="L103" s="29"/>
      <c r="M103" s="255"/>
      <c r="P103" s="37"/>
      <c r="S103" s="140"/>
      <c r="T103" s="37"/>
      <c r="W103" s="140"/>
      <c r="X103" s="37"/>
      <c r="Y103" s="140"/>
      <c r="Z103" s="140"/>
      <c r="AA103" s="37"/>
      <c r="AC103" s="37"/>
    </row>
    <row r="104" spans="1:29" ht="20.100000000000001" customHeight="1" x14ac:dyDescent="0.25">
      <c r="A104" s="254">
        <v>101</v>
      </c>
      <c r="B104" s="32" t="s">
        <v>491</v>
      </c>
      <c r="C104" s="79" t="s">
        <v>150</v>
      </c>
      <c r="D104" s="136">
        <v>2265900849</v>
      </c>
      <c r="E104" s="136">
        <v>218982862</v>
      </c>
      <c r="F104" s="35">
        <f t="shared" si="2"/>
        <v>9.6642737962979591E-2</v>
      </c>
      <c r="G104" s="136">
        <v>42011</v>
      </c>
      <c r="H104" s="136">
        <v>3079</v>
      </c>
      <c r="I104" s="30">
        <f t="shared" si="3"/>
        <v>7.3290328723429582E-2</v>
      </c>
      <c r="J104" s="134"/>
      <c r="K104" s="36"/>
      <c r="L104" s="29"/>
      <c r="M104" s="255"/>
      <c r="P104" s="37"/>
      <c r="T104" s="37"/>
      <c r="W104" s="140"/>
      <c r="X104" s="37"/>
      <c r="Y104" s="140"/>
      <c r="Z104" s="140"/>
      <c r="AA104" s="37"/>
      <c r="AC104" s="37"/>
    </row>
    <row r="105" spans="1:29" ht="20.100000000000001" customHeight="1" x14ac:dyDescent="0.25">
      <c r="A105" s="254">
        <v>102</v>
      </c>
      <c r="B105" s="32" t="s">
        <v>493</v>
      </c>
      <c r="C105" s="77" t="s">
        <v>47</v>
      </c>
      <c r="D105" s="136">
        <v>2130033768</v>
      </c>
      <c r="E105" s="136">
        <v>136831318</v>
      </c>
      <c r="F105" s="35">
        <f t="shared" si="2"/>
        <v>6.423903698413104E-2</v>
      </c>
      <c r="G105" s="136">
        <v>41850</v>
      </c>
      <c r="H105" s="136">
        <v>2393</v>
      </c>
      <c r="I105" s="30">
        <f t="shared" si="3"/>
        <v>5.7180406212664278E-2</v>
      </c>
      <c r="J105" s="134"/>
      <c r="K105" s="36"/>
      <c r="L105" s="29"/>
      <c r="M105" s="255"/>
      <c r="P105" s="37"/>
      <c r="S105" s="140"/>
      <c r="T105" s="37"/>
      <c r="W105" s="140"/>
      <c r="X105" s="37"/>
      <c r="Y105" s="37"/>
      <c r="Z105" s="37"/>
      <c r="AA105" s="140"/>
      <c r="AC105" s="37"/>
    </row>
    <row r="106" spans="1:29" ht="20.100000000000001" customHeight="1" x14ac:dyDescent="0.25">
      <c r="A106" s="254">
        <v>103</v>
      </c>
      <c r="B106" s="32" t="s">
        <v>170</v>
      </c>
      <c r="C106" s="77" t="s">
        <v>47</v>
      </c>
      <c r="D106" s="136">
        <v>1691021775</v>
      </c>
      <c r="E106" s="137">
        <v>81944183</v>
      </c>
      <c r="F106" s="199">
        <f t="shared" si="2"/>
        <v>4.8458384280710989E-2</v>
      </c>
      <c r="G106" s="137">
        <v>39737</v>
      </c>
      <c r="H106" s="137">
        <v>1565</v>
      </c>
      <c r="I106" s="34">
        <f t="shared" si="3"/>
        <v>3.9383949467750458E-2</v>
      </c>
      <c r="J106" s="134"/>
      <c r="K106" s="36"/>
      <c r="L106" s="29"/>
      <c r="M106" s="255"/>
      <c r="P106" s="37"/>
      <c r="S106" s="140"/>
      <c r="T106" s="37"/>
      <c r="W106" s="140"/>
      <c r="X106" s="37"/>
      <c r="Y106" s="140"/>
      <c r="Z106" s="37"/>
      <c r="AA106" s="37"/>
      <c r="AC106" s="37"/>
    </row>
    <row r="107" spans="1:29" ht="20.100000000000001" customHeight="1" x14ac:dyDescent="0.25">
      <c r="A107" s="254">
        <v>104</v>
      </c>
      <c r="B107" s="32" t="s">
        <v>46</v>
      </c>
      <c r="C107" s="77" t="s">
        <v>47</v>
      </c>
      <c r="D107" s="136">
        <v>1743444058</v>
      </c>
      <c r="E107" s="137">
        <v>136591153</v>
      </c>
      <c r="F107" s="199">
        <f t="shared" si="2"/>
        <v>7.8345589795804041E-2</v>
      </c>
      <c r="G107" s="137">
        <v>39677</v>
      </c>
      <c r="H107" s="137">
        <v>2173</v>
      </c>
      <c r="I107" s="34">
        <f t="shared" si="3"/>
        <v>5.4767245507472841E-2</v>
      </c>
      <c r="J107" s="134"/>
      <c r="K107" s="36"/>
      <c r="L107" s="29"/>
      <c r="M107" s="255"/>
      <c r="P107" s="37"/>
      <c r="T107" s="37"/>
      <c r="W107" s="140"/>
      <c r="X107" s="37"/>
      <c r="Y107" s="37"/>
      <c r="Z107" s="37"/>
      <c r="AA107" s="37"/>
      <c r="AC107" s="37"/>
    </row>
    <row r="108" spans="1:29" ht="20.100000000000001" customHeight="1" x14ac:dyDescent="0.25">
      <c r="A108" s="254">
        <v>105</v>
      </c>
      <c r="B108" s="32" t="s">
        <v>50</v>
      </c>
      <c r="C108" s="77" t="s">
        <v>47</v>
      </c>
      <c r="D108" s="136">
        <v>1686056311</v>
      </c>
      <c r="E108" s="137">
        <v>184563274</v>
      </c>
      <c r="F108" s="199">
        <f t="shared" si="2"/>
        <v>0.10946447802240693</v>
      </c>
      <c r="G108" s="137">
        <v>39963</v>
      </c>
      <c r="H108" s="137">
        <v>2687</v>
      </c>
      <c r="I108" s="34">
        <f t="shared" si="3"/>
        <v>6.7237194404824466E-2</v>
      </c>
      <c r="J108" s="134"/>
      <c r="K108" s="36"/>
      <c r="L108" s="29"/>
      <c r="M108" s="255"/>
      <c r="P108" s="37"/>
      <c r="T108" s="37"/>
      <c r="W108" s="140"/>
      <c r="X108" s="37"/>
      <c r="Y108" s="37"/>
      <c r="Z108" s="37"/>
      <c r="AA108" s="37"/>
      <c r="AC108" s="37"/>
    </row>
    <row r="109" spans="1:29" ht="20.100000000000001" customHeight="1" x14ac:dyDescent="0.25">
      <c r="A109" s="254">
        <v>106</v>
      </c>
      <c r="B109" s="32" t="s">
        <v>52</v>
      </c>
      <c r="C109" s="77" t="s">
        <v>47</v>
      </c>
      <c r="D109" s="136">
        <v>1404663465</v>
      </c>
      <c r="E109" s="137">
        <v>192532938</v>
      </c>
      <c r="F109" s="199">
        <f t="shared" si="2"/>
        <v>0.13706695076603279</v>
      </c>
      <c r="G109" s="137">
        <v>38507</v>
      </c>
      <c r="H109" s="137">
        <v>2759</v>
      </c>
      <c r="I109" s="34">
        <f t="shared" si="3"/>
        <v>7.1649310514971309E-2</v>
      </c>
      <c r="J109" s="134"/>
      <c r="K109" s="36"/>
      <c r="L109" s="29"/>
      <c r="M109" s="255"/>
      <c r="P109" s="37"/>
      <c r="T109" s="37"/>
      <c r="W109" s="140"/>
      <c r="X109" s="37"/>
      <c r="Y109" s="37"/>
      <c r="Z109" s="140"/>
      <c r="AA109" s="37"/>
      <c r="AC109" s="37"/>
    </row>
    <row r="110" spans="1:29" ht="20.100000000000001" customHeight="1" x14ac:dyDescent="0.25">
      <c r="A110" s="254">
        <v>107</v>
      </c>
      <c r="B110" s="32" t="s">
        <v>172</v>
      </c>
      <c r="C110" s="77" t="s">
        <v>47</v>
      </c>
      <c r="D110" s="136">
        <v>1829390674</v>
      </c>
      <c r="E110" s="137">
        <v>108532831</v>
      </c>
      <c r="F110" s="199">
        <f t="shared" si="2"/>
        <v>5.9327311843506203E-2</v>
      </c>
      <c r="G110" s="137">
        <v>40105</v>
      </c>
      <c r="H110" s="137">
        <v>1864</v>
      </c>
      <c r="I110" s="34">
        <f t="shared" si="3"/>
        <v>4.6477995262436109E-2</v>
      </c>
      <c r="J110" s="134"/>
      <c r="K110" s="36"/>
      <c r="L110" s="29"/>
      <c r="M110" s="255"/>
      <c r="P110" s="37"/>
      <c r="S110" s="140"/>
      <c r="T110" s="37"/>
      <c r="W110" s="140"/>
      <c r="X110" s="37"/>
      <c r="Y110" s="37"/>
      <c r="Z110" s="37"/>
      <c r="AA110" s="37"/>
      <c r="AC110" s="37"/>
    </row>
    <row r="111" spans="1:29" ht="20.100000000000001" customHeight="1" x14ac:dyDescent="0.25">
      <c r="A111" s="254">
        <v>108</v>
      </c>
      <c r="B111" s="32" t="s">
        <v>55</v>
      </c>
      <c r="C111" s="77" t="s">
        <v>47</v>
      </c>
      <c r="D111" s="136">
        <v>1777942336</v>
      </c>
      <c r="E111" s="137">
        <v>146162639</v>
      </c>
      <c r="F111" s="199">
        <f t="shared" si="2"/>
        <v>8.2208874855207906E-2</v>
      </c>
      <c r="G111" s="137">
        <v>40319</v>
      </c>
      <c r="H111" s="137">
        <v>2305</v>
      </c>
      <c r="I111" s="34">
        <f t="shared" si="3"/>
        <v>5.7169076614003327E-2</v>
      </c>
      <c r="J111" s="134"/>
      <c r="K111" s="36"/>
      <c r="L111" s="29"/>
      <c r="M111" s="255"/>
      <c r="P111" s="37"/>
      <c r="T111" s="37"/>
      <c r="W111" s="140"/>
      <c r="X111" s="37"/>
      <c r="Y111" s="37"/>
      <c r="Z111" s="37"/>
      <c r="AA111" s="37"/>
      <c r="AC111" s="37"/>
    </row>
    <row r="112" spans="1:29" ht="20.100000000000001" customHeight="1" x14ac:dyDescent="0.25">
      <c r="A112" s="254">
        <v>109</v>
      </c>
      <c r="B112" s="32" t="s">
        <v>58</v>
      </c>
      <c r="C112" s="77" t="s">
        <v>47</v>
      </c>
      <c r="D112" s="136">
        <v>1428395372</v>
      </c>
      <c r="E112" s="137">
        <v>178697695</v>
      </c>
      <c r="F112" s="199">
        <f t="shared" si="2"/>
        <v>0.12510380424279335</v>
      </c>
      <c r="G112" s="137">
        <v>38606</v>
      </c>
      <c r="H112" s="137">
        <v>2655</v>
      </c>
      <c r="I112" s="34">
        <f t="shared" si="3"/>
        <v>6.8771693519142099E-2</v>
      </c>
      <c r="J112" s="134"/>
      <c r="K112" s="36"/>
      <c r="L112" s="29"/>
      <c r="M112" s="255"/>
      <c r="P112" s="37"/>
      <c r="S112" s="140"/>
      <c r="T112" s="37"/>
      <c r="W112" s="140"/>
      <c r="X112" s="37"/>
      <c r="Y112" s="140"/>
      <c r="Z112" s="37"/>
      <c r="AA112" s="37"/>
      <c r="AC112" s="37"/>
    </row>
    <row r="113" spans="1:29" ht="20.100000000000001" customHeight="1" x14ac:dyDescent="0.25">
      <c r="A113" s="254">
        <v>110</v>
      </c>
      <c r="B113" s="32" t="s">
        <v>2070</v>
      </c>
      <c r="C113" s="77" t="s">
        <v>47</v>
      </c>
      <c r="D113" s="136">
        <v>1817953247</v>
      </c>
      <c r="E113" s="137">
        <v>245180018</v>
      </c>
      <c r="F113" s="199">
        <f t="shared" si="2"/>
        <v>0.13486596446008603</v>
      </c>
      <c r="G113" s="137">
        <v>33466</v>
      </c>
      <c r="H113" s="137">
        <v>3860</v>
      </c>
      <c r="I113" s="34">
        <f t="shared" si="3"/>
        <v>0.11534094304667424</v>
      </c>
      <c r="J113" s="134"/>
      <c r="K113" s="36"/>
      <c r="L113" s="29"/>
      <c r="M113" s="255"/>
      <c r="P113" s="37"/>
      <c r="S113" s="140"/>
      <c r="T113" s="37"/>
      <c r="W113" s="140"/>
      <c r="X113" s="37"/>
      <c r="Y113" s="37"/>
      <c r="Z113" s="37"/>
      <c r="AA113" s="37"/>
      <c r="AC113" s="37"/>
    </row>
    <row r="114" spans="1:29" ht="20.100000000000001" customHeight="1" x14ac:dyDescent="0.25">
      <c r="A114" s="254">
        <v>111</v>
      </c>
      <c r="B114" s="32" t="s">
        <v>497</v>
      </c>
      <c r="C114" s="77" t="s">
        <v>47</v>
      </c>
      <c r="D114" s="136">
        <v>2132310945</v>
      </c>
      <c r="E114" s="137">
        <v>196504489</v>
      </c>
      <c r="F114" s="199">
        <f t="shared" si="2"/>
        <v>9.2155644307308104E-2</v>
      </c>
      <c r="G114" s="137">
        <v>41872</v>
      </c>
      <c r="H114" s="137">
        <v>2901</v>
      </c>
      <c r="I114" s="34">
        <f t="shared" si="3"/>
        <v>6.928257546809323E-2</v>
      </c>
      <c r="J114" s="134"/>
      <c r="K114" s="36"/>
      <c r="L114" s="29"/>
      <c r="M114" s="255"/>
      <c r="P114" s="37"/>
      <c r="S114" s="140"/>
      <c r="T114" s="37"/>
      <c r="W114" s="140"/>
      <c r="X114" s="37"/>
      <c r="Y114" s="37"/>
      <c r="Z114" s="140"/>
      <c r="AA114" s="140"/>
      <c r="AC114" s="37"/>
    </row>
    <row r="115" spans="1:29" ht="20.100000000000001" customHeight="1" x14ac:dyDescent="0.25">
      <c r="A115" s="254">
        <v>112</v>
      </c>
      <c r="B115" s="32" t="s">
        <v>166</v>
      </c>
      <c r="C115" s="77" t="s">
        <v>47</v>
      </c>
      <c r="D115" s="136">
        <v>2503814981</v>
      </c>
      <c r="E115" s="137">
        <v>90477959</v>
      </c>
      <c r="F115" s="199">
        <f t="shared" si="2"/>
        <v>3.613604027717094E-2</v>
      </c>
      <c r="G115" s="137">
        <v>42898</v>
      </c>
      <c r="H115" s="137">
        <v>2140</v>
      </c>
      <c r="I115" s="34">
        <f t="shared" si="3"/>
        <v>4.9885775560632201E-2</v>
      </c>
      <c r="J115" s="134"/>
      <c r="K115" s="36"/>
      <c r="L115" s="29"/>
      <c r="M115" s="255"/>
      <c r="P115" s="37"/>
      <c r="S115" s="37"/>
      <c r="T115" s="37"/>
      <c r="W115" s="140"/>
      <c r="X115" s="37"/>
      <c r="Y115" s="37"/>
      <c r="Z115" s="37"/>
      <c r="AA115" s="37"/>
      <c r="AC115" s="37"/>
    </row>
    <row r="116" spans="1:29" ht="20.100000000000001" customHeight="1" x14ac:dyDescent="0.25">
      <c r="A116" s="254">
        <v>113</v>
      </c>
      <c r="B116" s="32" t="s">
        <v>499</v>
      </c>
      <c r="C116" s="77" t="s">
        <v>47</v>
      </c>
      <c r="D116" s="136">
        <v>2161139126</v>
      </c>
      <c r="E116" s="137">
        <v>86719952</v>
      </c>
      <c r="F116" s="199">
        <f t="shared" si="2"/>
        <v>4.0126964042573168E-2</v>
      </c>
      <c r="G116" s="137">
        <v>40597</v>
      </c>
      <c r="H116" s="137">
        <v>1530</v>
      </c>
      <c r="I116" s="34">
        <f t="shared" si="3"/>
        <v>3.7687513855703625E-2</v>
      </c>
      <c r="J116" s="134"/>
      <c r="K116" s="36"/>
      <c r="L116" s="29"/>
      <c r="M116" s="255"/>
      <c r="P116" s="37"/>
      <c r="S116" s="140"/>
      <c r="T116" s="37"/>
      <c r="W116" s="140"/>
      <c r="X116" s="37"/>
      <c r="Y116" s="37"/>
      <c r="Z116" s="37"/>
      <c r="AA116" s="37"/>
      <c r="AC116" s="37"/>
    </row>
    <row r="117" spans="1:29" ht="20.100000000000001" customHeight="1" x14ac:dyDescent="0.25">
      <c r="A117" s="254">
        <v>114</v>
      </c>
      <c r="B117" s="32" t="s">
        <v>174</v>
      </c>
      <c r="C117" s="77" t="s">
        <v>47</v>
      </c>
      <c r="D117" s="136">
        <v>1528645905</v>
      </c>
      <c r="E117" s="137">
        <v>80808351</v>
      </c>
      <c r="F117" s="199">
        <f t="shared" si="2"/>
        <v>5.2862700731206941E-2</v>
      </c>
      <c r="G117" s="139">
        <v>39218</v>
      </c>
      <c r="H117" s="137">
        <v>1739</v>
      </c>
      <c r="I117" s="34">
        <f t="shared" si="3"/>
        <v>4.4341883828854095E-2</v>
      </c>
      <c r="J117" s="134"/>
      <c r="K117" s="36"/>
      <c r="L117" s="29"/>
      <c r="M117" s="255"/>
      <c r="P117" s="37"/>
      <c r="S117" s="140"/>
      <c r="T117" s="37"/>
      <c r="W117" s="140"/>
      <c r="X117" s="37"/>
      <c r="Y117" s="37"/>
      <c r="Z117" s="140"/>
      <c r="AA117" s="37"/>
      <c r="AC117" s="37"/>
    </row>
    <row r="118" spans="1:29" ht="20.100000000000001" customHeight="1" x14ac:dyDescent="0.25">
      <c r="A118" s="254">
        <v>115</v>
      </c>
      <c r="B118" s="32" t="s">
        <v>1559</v>
      </c>
      <c r="C118" s="77" t="s">
        <v>47</v>
      </c>
      <c r="D118" s="136">
        <v>2229958841</v>
      </c>
      <c r="E118" s="137">
        <v>218855048</v>
      </c>
      <c r="F118" s="199">
        <f t="shared" si="2"/>
        <v>9.8143088552189117E-2</v>
      </c>
      <c r="G118" s="137">
        <v>42072</v>
      </c>
      <c r="H118" s="137">
        <v>3040</v>
      </c>
      <c r="I118" s="34">
        <f t="shared" si="3"/>
        <v>7.2257083095645561E-2</v>
      </c>
      <c r="J118" s="134"/>
      <c r="K118" s="36"/>
      <c r="L118" s="29"/>
      <c r="M118" s="255"/>
      <c r="P118" s="37"/>
      <c r="S118" s="140"/>
      <c r="T118" s="37"/>
      <c r="W118" s="140"/>
      <c r="X118" s="37"/>
      <c r="Y118" s="37"/>
      <c r="Z118" s="37"/>
      <c r="AA118" s="37"/>
      <c r="AC118" s="37"/>
    </row>
    <row r="119" spans="1:29" ht="20.100000000000001" customHeight="1" x14ac:dyDescent="0.25">
      <c r="A119" s="254">
        <v>116</v>
      </c>
      <c r="B119" s="32" t="s">
        <v>505</v>
      </c>
      <c r="C119" s="77" t="s">
        <v>47</v>
      </c>
      <c r="D119" s="136">
        <v>2142007353</v>
      </c>
      <c r="E119" s="136">
        <v>88140677</v>
      </c>
      <c r="F119" s="35">
        <f t="shared" si="2"/>
        <v>4.1148634189585809E-2</v>
      </c>
      <c r="G119" s="136">
        <v>41617</v>
      </c>
      <c r="H119" s="136">
        <v>1773</v>
      </c>
      <c r="I119" s="30">
        <f t="shared" si="3"/>
        <v>4.2602782516759981E-2</v>
      </c>
      <c r="J119" s="134"/>
      <c r="K119" s="36"/>
      <c r="L119" s="29"/>
      <c r="M119" s="255"/>
      <c r="P119" s="37"/>
      <c r="T119" s="37"/>
      <c r="W119" s="140"/>
      <c r="X119" s="37"/>
      <c r="Y119" s="37"/>
      <c r="Z119" s="37"/>
      <c r="AA119" s="140"/>
      <c r="AC119" s="37"/>
    </row>
    <row r="120" spans="1:29" ht="20.100000000000001" customHeight="1" x14ac:dyDescent="0.25">
      <c r="A120" s="254">
        <v>117</v>
      </c>
      <c r="B120" s="32" t="s">
        <v>509</v>
      </c>
      <c r="C120" s="77" t="s">
        <v>47</v>
      </c>
      <c r="D120" s="136">
        <v>2192168950</v>
      </c>
      <c r="E120" s="136">
        <v>59037135</v>
      </c>
      <c r="F120" s="35">
        <f t="shared" si="2"/>
        <v>2.6930923823184339E-2</v>
      </c>
      <c r="G120" s="136">
        <v>41541</v>
      </c>
      <c r="H120" s="136">
        <v>1303</v>
      </c>
      <c r="I120" s="30">
        <f t="shared" si="3"/>
        <v>3.1366601670638643E-2</v>
      </c>
      <c r="J120" s="134"/>
      <c r="K120" s="36"/>
      <c r="L120" s="29"/>
      <c r="M120" s="255"/>
      <c r="P120" s="37"/>
      <c r="T120" s="37"/>
      <c r="W120" s="140"/>
      <c r="X120" s="37"/>
      <c r="Y120" s="37"/>
      <c r="Z120" s="37"/>
      <c r="AA120" s="140"/>
      <c r="AC120" s="37"/>
    </row>
    <row r="121" spans="1:29" ht="20.100000000000001" customHeight="1" x14ac:dyDescent="0.25">
      <c r="A121" s="20">
        <v>118</v>
      </c>
      <c r="B121" s="32" t="s">
        <v>512</v>
      </c>
      <c r="C121" s="77" t="s">
        <v>47</v>
      </c>
      <c r="D121" s="53">
        <v>2269290467</v>
      </c>
      <c r="E121" s="53">
        <v>217928976</v>
      </c>
      <c r="F121" s="35">
        <f t="shared" si="2"/>
        <v>9.603397148541408E-2</v>
      </c>
      <c r="G121" s="53">
        <v>42344</v>
      </c>
      <c r="H121" s="53">
        <v>3119</v>
      </c>
      <c r="I121" s="30">
        <f t="shared" si="3"/>
        <v>7.3658605705648972E-2</v>
      </c>
      <c r="J121" s="142"/>
      <c r="K121" s="36"/>
      <c r="L121" s="29"/>
      <c r="M121" s="255"/>
      <c r="P121" s="37"/>
      <c r="S121" s="140"/>
      <c r="T121" s="37"/>
      <c r="W121" s="140"/>
      <c r="X121" s="37"/>
      <c r="Y121" s="37"/>
      <c r="Z121" s="140"/>
      <c r="AA121" s="37"/>
      <c r="AC121" s="37"/>
    </row>
    <row r="122" spans="1:29" ht="20.100000000000001" customHeight="1" x14ac:dyDescent="0.15">
      <c r="A122" s="203" t="s">
        <v>1899</v>
      </c>
      <c r="B122" s="141"/>
      <c r="C122" s="141"/>
      <c r="D122" s="33">
        <f>MAX(D4:D121)</f>
        <v>2982861744</v>
      </c>
      <c r="E122" s="33">
        <f t="shared" ref="E122:I122" si="4">MAX(E4:E121)</f>
        <v>323517076</v>
      </c>
      <c r="F122" s="34">
        <f t="shared" si="4"/>
        <v>0.19710210865810676</v>
      </c>
      <c r="G122" s="33">
        <f t="shared" si="4"/>
        <v>47456</v>
      </c>
      <c r="H122" s="33">
        <f t="shared" si="4"/>
        <v>6179</v>
      </c>
      <c r="I122" s="34">
        <f t="shared" si="4"/>
        <v>0.15026720106880428</v>
      </c>
      <c r="L122" s="37"/>
      <c r="M122" s="202"/>
      <c r="T122" s="37"/>
      <c r="W122" s="140"/>
      <c r="X122" s="37"/>
      <c r="Y122" s="140"/>
      <c r="Z122" s="37"/>
      <c r="AA122" s="37"/>
      <c r="AC122" s="37"/>
    </row>
    <row r="123" spans="1:29" ht="20.100000000000001" customHeight="1" x14ac:dyDescent="0.15">
      <c r="A123" s="203" t="s">
        <v>1900</v>
      </c>
      <c r="B123" s="141"/>
      <c r="C123" s="141"/>
      <c r="D123" s="33">
        <f>MIN(D4:D121)</f>
        <v>1146131149</v>
      </c>
      <c r="E123" s="33">
        <f t="shared" ref="E123:I123" si="5">MIN(E4:E121)</f>
        <v>3382849</v>
      </c>
      <c r="F123" s="34">
        <f t="shared" si="5"/>
        <v>1.5874256439608703E-3</v>
      </c>
      <c r="G123" s="33">
        <f>MIN(G4:G121)</f>
        <v>29940</v>
      </c>
      <c r="H123" s="33">
        <f t="shared" si="5"/>
        <v>451</v>
      </c>
      <c r="I123" s="34">
        <f t="shared" si="5"/>
        <v>1.1033099297893681E-2</v>
      </c>
      <c r="L123" s="37"/>
      <c r="M123" s="202"/>
    </row>
    <row r="124" spans="1:29" ht="20.100000000000001" customHeight="1" x14ac:dyDescent="0.15">
      <c r="A124" s="204" t="s">
        <v>184</v>
      </c>
      <c r="B124" s="145"/>
      <c r="C124" s="145"/>
      <c r="D124" s="58">
        <f>AVERAGE(D4:D121)</f>
        <v>2000857325.381356</v>
      </c>
      <c r="E124" s="58">
        <f t="shared" ref="E124:I124" si="6">AVERAGE(E4:E121)</f>
        <v>142524566.05084747</v>
      </c>
      <c r="F124" s="144">
        <f>AVERAGE(F4:F121)</f>
        <v>7.1763407150250938E-2</v>
      </c>
      <c r="G124" s="58">
        <f t="shared" si="6"/>
        <v>40986.0593220339</v>
      </c>
      <c r="H124" s="58">
        <f>AVERAGE(H4:H121)</f>
        <v>2442.398305084746</v>
      </c>
      <c r="I124" s="144">
        <f t="shared" si="6"/>
        <v>5.9264615464230633E-2</v>
      </c>
      <c r="L124" s="134"/>
      <c r="M124" s="198"/>
    </row>
    <row r="125" spans="1:29" ht="20.100000000000001" customHeight="1" x14ac:dyDescent="0.15">
      <c r="A125" s="203"/>
      <c r="B125" s="141"/>
      <c r="C125" s="141"/>
      <c r="D125" s="33"/>
      <c r="E125" s="33"/>
      <c r="F125" s="34"/>
      <c r="G125" s="33"/>
      <c r="H125" s="33"/>
      <c r="I125" s="34"/>
      <c r="L125" s="134"/>
      <c r="M125" s="198"/>
    </row>
    <row r="126" spans="1:29" ht="39.950000000000003" customHeight="1" x14ac:dyDescent="0.15">
      <c r="A126" s="323" t="s">
        <v>2071</v>
      </c>
      <c r="B126" s="323"/>
      <c r="C126" s="323"/>
      <c r="D126" s="323"/>
      <c r="E126" s="323"/>
      <c r="F126" s="323"/>
      <c r="G126" s="323"/>
      <c r="H126" s="323"/>
      <c r="I126" s="323"/>
      <c r="J126" s="64"/>
    </row>
    <row r="127" spans="1:29" x14ac:dyDescent="0.15">
      <c r="E127" s="37"/>
    </row>
  </sheetData>
  <mergeCells count="7">
    <mergeCell ref="A126:I126"/>
    <mergeCell ref="A1:I1"/>
    <mergeCell ref="A2:A3"/>
    <mergeCell ref="B2:B3"/>
    <mergeCell ref="C2:C3"/>
    <mergeCell ref="D2:F2"/>
    <mergeCell ref="G2:I2"/>
  </mergeCells>
  <phoneticPr fontId="2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C3" sqref="C3"/>
    </sheetView>
  </sheetViews>
  <sheetFormatPr defaultRowHeight="13.5" x14ac:dyDescent="0.15"/>
  <cols>
    <col min="1" max="8" width="13.75" customWidth="1"/>
    <col min="9" max="9" width="9.375" bestFit="1" customWidth="1"/>
    <col min="10" max="10" width="9.375" customWidth="1"/>
    <col min="11" max="11" width="6.375" customWidth="1"/>
    <col min="12" max="12" width="7.625" customWidth="1"/>
  </cols>
  <sheetData>
    <row r="1" spans="1:12" ht="20.100000000000001" customHeight="1" x14ac:dyDescent="0.15">
      <c r="A1" s="290" t="s">
        <v>2127</v>
      </c>
      <c r="B1" s="290"/>
      <c r="C1" s="290"/>
      <c r="D1" s="290"/>
      <c r="E1" s="290"/>
      <c r="F1" s="290"/>
      <c r="G1" s="290"/>
      <c r="H1" s="290"/>
      <c r="I1" s="290"/>
      <c r="J1" s="290"/>
      <c r="K1" s="277"/>
      <c r="L1" s="277"/>
    </row>
    <row r="2" spans="1:12" ht="39.950000000000003" customHeight="1" x14ac:dyDescent="0.15">
      <c r="A2" s="306" t="s">
        <v>2089</v>
      </c>
      <c r="B2" s="329" t="s">
        <v>2106</v>
      </c>
      <c r="C2" s="329"/>
      <c r="D2" s="291"/>
      <c r="E2" s="329" t="s">
        <v>2107</v>
      </c>
      <c r="F2" s="329"/>
      <c r="G2" s="329"/>
      <c r="H2" s="329"/>
      <c r="I2" s="329"/>
      <c r="J2" s="329"/>
    </row>
    <row r="3" spans="1:12" ht="50.1" customHeight="1" x14ac:dyDescent="0.15">
      <c r="A3" s="307"/>
      <c r="B3" s="166" t="s">
        <v>2090</v>
      </c>
      <c r="C3" s="166" t="s">
        <v>2108</v>
      </c>
      <c r="D3" s="278" t="s">
        <v>2109</v>
      </c>
      <c r="E3" s="166" t="s">
        <v>2110</v>
      </c>
      <c r="F3" s="166" t="s">
        <v>2091</v>
      </c>
      <c r="G3" s="166" t="s">
        <v>2092</v>
      </c>
      <c r="H3" s="167" t="s">
        <v>2093</v>
      </c>
      <c r="I3" s="167" t="s">
        <v>2094</v>
      </c>
      <c r="J3" s="167" t="s">
        <v>2095</v>
      </c>
    </row>
    <row r="4" spans="1:12" ht="39.950000000000003" customHeight="1" x14ac:dyDescent="0.15">
      <c r="A4" s="265" t="s">
        <v>2096</v>
      </c>
      <c r="B4" s="269">
        <v>5339971846</v>
      </c>
      <c r="C4" s="269">
        <f t="shared" ref="C4:C11" si="0">B4-3796700206</f>
        <v>1543271640</v>
      </c>
      <c r="D4" s="267">
        <f>C4/B4</f>
        <v>0.28900370348506887</v>
      </c>
      <c r="E4" s="268">
        <v>3977468934</v>
      </c>
      <c r="F4" s="266">
        <v>180768728</v>
      </c>
      <c r="G4" s="267">
        <f>F4/E4</f>
        <v>4.5448180991374147E-2</v>
      </c>
      <c r="H4" s="266">
        <v>1288.4169999999999</v>
      </c>
      <c r="I4" s="269">
        <v>116</v>
      </c>
      <c r="J4" s="269">
        <v>17</v>
      </c>
    </row>
    <row r="5" spans="1:12" ht="39.950000000000003" customHeight="1" x14ac:dyDescent="0.15">
      <c r="A5" s="270" t="s">
        <v>1179</v>
      </c>
      <c r="B5" s="269">
        <v>4568640810</v>
      </c>
      <c r="C5" s="269">
        <f t="shared" si="0"/>
        <v>771940604</v>
      </c>
      <c r="D5" s="267">
        <f t="shared" ref="D5:D11" si="1">C5/B5</f>
        <v>0.16896504586448327</v>
      </c>
      <c r="E5" s="268">
        <v>3864602644</v>
      </c>
      <c r="F5" s="266">
        <v>67902438</v>
      </c>
      <c r="G5" s="267">
        <f t="shared" ref="G5:G11" si="2">F5/E5</f>
        <v>1.7570354381820374E-2</v>
      </c>
      <c r="H5" s="266">
        <v>3509.9569999999999</v>
      </c>
      <c r="I5" s="269">
        <v>21</v>
      </c>
      <c r="J5" s="269">
        <v>9</v>
      </c>
    </row>
    <row r="6" spans="1:12" ht="39.950000000000003" customHeight="1" x14ac:dyDescent="0.15">
      <c r="A6" s="270" t="s">
        <v>1180</v>
      </c>
      <c r="B6" s="269">
        <v>4115548353</v>
      </c>
      <c r="C6" s="269">
        <f t="shared" si="0"/>
        <v>318848147</v>
      </c>
      <c r="D6" s="267">
        <f t="shared" si="1"/>
        <v>7.7474037394695633E-2</v>
      </c>
      <c r="E6" s="268">
        <v>3822506780</v>
      </c>
      <c r="F6" s="266">
        <v>25806574</v>
      </c>
      <c r="G6" s="267">
        <f t="shared" si="2"/>
        <v>6.7512173255059602E-3</v>
      </c>
      <c r="H6" s="266">
        <v>9725.5400000000009</v>
      </c>
      <c r="I6" s="269">
        <v>15</v>
      </c>
      <c r="J6" s="269">
        <v>16</v>
      </c>
    </row>
    <row r="7" spans="1:12" ht="39.950000000000003" customHeight="1" x14ac:dyDescent="0.15">
      <c r="A7" s="265" t="s">
        <v>2111</v>
      </c>
      <c r="B7" s="269">
        <v>4297184702</v>
      </c>
      <c r="C7" s="269">
        <f>B7-3796700206</f>
        <v>500484496</v>
      </c>
      <c r="D7" s="267">
        <f>C7/B7</f>
        <v>0.11646799723713622</v>
      </c>
      <c r="E7" s="268">
        <v>3854716889</v>
      </c>
      <c r="F7" s="266">
        <v>58016683</v>
      </c>
      <c r="G7" s="267">
        <f>F7/E7</f>
        <v>1.5050828548669582E-2</v>
      </c>
      <c r="H7" s="269">
        <v>3308.47</v>
      </c>
      <c r="I7" s="269">
        <v>63</v>
      </c>
      <c r="J7" s="269">
        <v>9</v>
      </c>
    </row>
    <row r="8" spans="1:12" ht="39.950000000000003" customHeight="1" x14ac:dyDescent="0.15">
      <c r="A8" s="265" t="s">
        <v>1181</v>
      </c>
      <c r="B8" s="137">
        <v>4117055764</v>
      </c>
      <c r="C8" s="269">
        <f t="shared" si="0"/>
        <v>320355558</v>
      </c>
      <c r="D8" s="267">
        <f t="shared" si="1"/>
        <v>7.7811809303440851E-2</v>
      </c>
      <c r="E8" s="268">
        <v>3833126980</v>
      </c>
      <c r="F8" s="136">
        <v>36426774</v>
      </c>
      <c r="G8" s="267">
        <f t="shared" si="2"/>
        <v>9.5031482625185567E-3</v>
      </c>
      <c r="H8" s="136">
        <v>5556.585</v>
      </c>
      <c r="I8" s="269">
        <v>28</v>
      </c>
      <c r="J8" s="269">
        <v>6</v>
      </c>
    </row>
    <row r="9" spans="1:12" ht="39.950000000000003" customHeight="1" x14ac:dyDescent="0.15">
      <c r="A9" s="265" t="s">
        <v>1182</v>
      </c>
      <c r="B9" s="269">
        <v>4126067010</v>
      </c>
      <c r="C9" s="269">
        <f t="shared" si="0"/>
        <v>329366804</v>
      </c>
      <c r="D9" s="267">
        <f t="shared" si="1"/>
        <v>7.9825849459483206E-2</v>
      </c>
      <c r="E9" s="268">
        <v>3830613940</v>
      </c>
      <c r="F9" s="266">
        <v>33913734</v>
      </c>
      <c r="G9" s="267">
        <f t="shared" si="2"/>
        <v>8.853341665644332E-3</v>
      </c>
      <c r="H9" s="266">
        <v>5296.49</v>
      </c>
      <c r="I9" s="269">
        <v>31</v>
      </c>
      <c r="J9" s="269">
        <v>11</v>
      </c>
    </row>
    <row r="10" spans="1:12" ht="39.950000000000003" customHeight="1" x14ac:dyDescent="0.15">
      <c r="A10" s="265" t="s">
        <v>1183</v>
      </c>
      <c r="B10" s="269">
        <v>3907934545</v>
      </c>
      <c r="C10" s="269">
        <f t="shared" si="0"/>
        <v>111234339</v>
      </c>
      <c r="D10" s="267">
        <f t="shared" si="1"/>
        <v>2.8463715990923795E-2</v>
      </c>
      <c r="E10" s="268">
        <v>3808283232</v>
      </c>
      <c r="F10" s="266">
        <v>11583026</v>
      </c>
      <c r="G10" s="267">
        <f t="shared" si="2"/>
        <v>3.0415348056759242E-3</v>
      </c>
      <c r="H10" s="266">
        <v>17387.436000000002</v>
      </c>
      <c r="I10" s="269">
        <v>4</v>
      </c>
      <c r="J10" s="269">
        <v>5</v>
      </c>
    </row>
    <row r="11" spans="1:12" ht="39.950000000000003" customHeight="1" x14ac:dyDescent="0.15">
      <c r="A11" s="271" t="s">
        <v>2097</v>
      </c>
      <c r="B11" s="275">
        <v>4637344178</v>
      </c>
      <c r="C11" s="275">
        <f t="shared" si="0"/>
        <v>840643972</v>
      </c>
      <c r="D11" s="273">
        <f t="shared" si="1"/>
        <v>0.18127702834482173</v>
      </c>
      <c r="E11" s="274">
        <v>3864051464</v>
      </c>
      <c r="F11" s="272">
        <v>67351258</v>
      </c>
      <c r="G11" s="273">
        <f t="shared" si="2"/>
        <v>1.7430217642670609E-2</v>
      </c>
      <c r="H11" s="272">
        <v>2953.08</v>
      </c>
      <c r="I11" s="275">
        <v>16</v>
      </c>
      <c r="J11" s="275">
        <v>8</v>
      </c>
    </row>
    <row r="12" spans="1:12" ht="15" x14ac:dyDescent="0.15">
      <c r="A12" s="28"/>
    </row>
    <row r="13" spans="1:12" x14ac:dyDescent="0.15">
      <c r="A13" s="276" t="s">
        <v>2098</v>
      </c>
    </row>
  </sheetData>
  <mergeCells count="4">
    <mergeCell ref="A2:A3"/>
    <mergeCell ref="B2:D2"/>
    <mergeCell ref="E2:J2"/>
    <mergeCell ref="A1:J1"/>
  </mergeCells>
  <phoneticPr fontId="20" type="noConversion"/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G16" sqref="G16"/>
    </sheetView>
  </sheetViews>
  <sheetFormatPr defaultColWidth="8.875" defaultRowHeight="15" x14ac:dyDescent="0.15"/>
  <cols>
    <col min="1" max="1" width="17" style="28" customWidth="1"/>
    <col min="2" max="2" width="9.625" style="153" customWidth="1"/>
    <col min="3" max="3" width="10" style="153" bestFit="1" customWidth="1"/>
    <col min="4" max="4" width="9.625" style="153" customWidth="1"/>
    <col min="5" max="5" width="10" style="153" bestFit="1" customWidth="1"/>
    <col min="6" max="7" width="9.625" style="153" customWidth="1"/>
    <col min="8" max="8" width="10" style="153" bestFit="1" customWidth="1"/>
    <col min="9" max="10" width="9.625" style="28" customWidth="1"/>
    <col min="11" max="11" width="10" style="28" bestFit="1" customWidth="1"/>
    <col min="12" max="15" width="9.625" style="28" customWidth="1"/>
    <col min="16" max="16" width="8.875" style="28"/>
    <col min="17" max="17" width="10" style="28" bestFit="1" customWidth="1"/>
    <col min="18" max="16384" width="8.875" style="28"/>
  </cols>
  <sheetData>
    <row r="1" spans="1:18" ht="20.100000000000001" customHeight="1" x14ac:dyDescent="0.15">
      <c r="A1" s="330" t="s">
        <v>2128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</row>
    <row r="2" spans="1:18" ht="39.950000000000003" customHeight="1" x14ac:dyDescent="0.15">
      <c r="A2" s="294" t="s">
        <v>2074</v>
      </c>
      <c r="B2" s="291" t="s">
        <v>2075</v>
      </c>
      <c r="C2" s="291"/>
      <c r="D2" s="329" t="s">
        <v>2076</v>
      </c>
      <c r="E2" s="291"/>
      <c r="F2" s="291"/>
      <c r="G2" s="329" t="s">
        <v>2077</v>
      </c>
      <c r="H2" s="291"/>
      <c r="I2" s="291"/>
      <c r="J2" s="329" t="s">
        <v>2078</v>
      </c>
      <c r="K2" s="291"/>
      <c r="L2" s="291"/>
      <c r="M2" s="329" t="s">
        <v>2079</v>
      </c>
      <c r="N2" s="291"/>
      <c r="O2" s="291"/>
    </row>
    <row r="3" spans="1:18" s="64" customFormat="1" ht="39.950000000000003" customHeight="1" x14ac:dyDescent="0.15">
      <c r="A3" s="295"/>
      <c r="B3" s="165" t="s">
        <v>1176</v>
      </c>
      <c r="C3" s="165" t="s">
        <v>1177</v>
      </c>
      <c r="D3" s="165" t="s">
        <v>1176</v>
      </c>
      <c r="E3" s="165" t="s">
        <v>1177</v>
      </c>
      <c r="F3" s="167" t="s">
        <v>1178</v>
      </c>
      <c r="G3" s="168" t="s">
        <v>1176</v>
      </c>
      <c r="H3" s="168" t="s">
        <v>1177</v>
      </c>
      <c r="I3" s="166" t="s">
        <v>1178</v>
      </c>
      <c r="J3" s="168" t="s">
        <v>1176</v>
      </c>
      <c r="K3" s="168" t="s">
        <v>1177</v>
      </c>
      <c r="L3" s="166" t="s">
        <v>1178</v>
      </c>
      <c r="M3" s="168" t="s">
        <v>1176</v>
      </c>
      <c r="N3" s="168" t="s">
        <v>1177</v>
      </c>
      <c r="O3" s="166" t="s">
        <v>1178</v>
      </c>
    </row>
    <row r="4" spans="1:18" ht="39.950000000000003" customHeight="1" x14ac:dyDescent="0.15">
      <c r="A4" s="256" t="s">
        <v>2080</v>
      </c>
      <c r="B4" s="257">
        <v>112776</v>
      </c>
      <c r="C4" s="257">
        <v>6693819</v>
      </c>
      <c r="D4" s="257">
        <v>15470</v>
      </c>
      <c r="E4" s="257">
        <v>2355605</v>
      </c>
      <c r="F4" s="34">
        <f t="shared" ref="F4:F11" si="0">E4/C4</f>
        <v>0.35190748360539775</v>
      </c>
      <c r="G4" s="257">
        <v>6170</v>
      </c>
      <c r="H4" s="257">
        <v>1040106</v>
      </c>
      <c r="I4" s="258">
        <f t="shared" ref="I4:I11" si="1">H4/C4</f>
        <v>0.15538304815233278</v>
      </c>
      <c r="J4" s="257">
        <v>41028</v>
      </c>
      <c r="K4" s="257">
        <v>2963843</v>
      </c>
      <c r="L4" s="258">
        <f t="shared" ref="L4:L11" si="2">K4/C4</f>
        <v>0.44277310157325733</v>
      </c>
      <c r="M4" s="257">
        <v>50108</v>
      </c>
      <c r="N4" s="257">
        <v>334265</v>
      </c>
      <c r="O4" s="258">
        <f t="shared" ref="O4:O11" si="3">N4/C4</f>
        <v>4.9936366669012112E-2</v>
      </c>
      <c r="Q4" s="131"/>
      <c r="R4" s="131"/>
    </row>
    <row r="5" spans="1:18" ht="39.950000000000003" customHeight="1" x14ac:dyDescent="0.15">
      <c r="A5" s="259" t="s">
        <v>1179</v>
      </c>
      <c r="B5" s="257">
        <v>87218</v>
      </c>
      <c r="C5" s="257">
        <v>1009847</v>
      </c>
      <c r="D5" s="257">
        <v>18467</v>
      </c>
      <c r="E5" s="257">
        <v>444627</v>
      </c>
      <c r="F5" s="34">
        <f t="shared" si="0"/>
        <v>0.44029145009095438</v>
      </c>
      <c r="G5" s="257">
        <v>4913</v>
      </c>
      <c r="H5" s="257">
        <v>111262</v>
      </c>
      <c r="I5" s="258">
        <f t="shared" si="1"/>
        <v>0.11017708623187474</v>
      </c>
      <c r="J5" s="257">
        <v>39162</v>
      </c>
      <c r="K5" s="257">
        <v>407148</v>
      </c>
      <c r="L5" s="258">
        <f t="shared" si="2"/>
        <v>0.40317790714831059</v>
      </c>
      <c r="M5" s="257">
        <v>24676</v>
      </c>
      <c r="N5" s="257">
        <v>46810</v>
      </c>
      <c r="O5" s="258">
        <f t="shared" si="3"/>
        <v>4.6353556528860314E-2</v>
      </c>
      <c r="Q5" s="131"/>
      <c r="R5" s="131"/>
    </row>
    <row r="6" spans="1:18" ht="39.950000000000003" customHeight="1" x14ac:dyDescent="0.15">
      <c r="A6" s="259" t="s">
        <v>1180</v>
      </c>
      <c r="B6" s="257">
        <v>56615</v>
      </c>
      <c r="C6" s="257">
        <v>819534</v>
      </c>
      <c r="D6" s="257">
        <v>30944</v>
      </c>
      <c r="E6" s="257">
        <v>618915</v>
      </c>
      <c r="F6" s="34">
        <f t="shared" si="0"/>
        <v>0.75520356690509483</v>
      </c>
      <c r="G6" s="257">
        <v>4461</v>
      </c>
      <c r="H6" s="257">
        <v>74053</v>
      </c>
      <c r="I6" s="258">
        <f t="shared" si="1"/>
        <v>9.035988744823277E-2</v>
      </c>
      <c r="J6" s="257">
        <v>12786</v>
      </c>
      <c r="K6" s="257">
        <v>114802</v>
      </c>
      <c r="L6" s="258">
        <f t="shared" si="2"/>
        <v>0.14008204662649751</v>
      </c>
      <c r="M6" s="257">
        <v>8424</v>
      </c>
      <c r="N6" s="257">
        <v>11764</v>
      </c>
      <c r="O6" s="258">
        <f t="shared" si="3"/>
        <v>1.4354499020174881E-2</v>
      </c>
      <c r="Q6" s="131"/>
      <c r="R6" s="131"/>
    </row>
    <row r="7" spans="1:18" ht="39.950000000000003" customHeight="1" x14ac:dyDescent="0.15">
      <c r="A7" s="256" t="s">
        <v>2081</v>
      </c>
      <c r="B7" s="257">
        <v>85840</v>
      </c>
      <c r="C7" s="257">
        <v>3948327</v>
      </c>
      <c r="D7" s="257">
        <v>17797</v>
      </c>
      <c r="E7" s="257">
        <v>1718146</v>
      </c>
      <c r="F7" s="34">
        <f>E7/C7</f>
        <v>0.43515797956957464</v>
      </c>
      <c r="G7" s="257">
        <v>10422</v>
      </c>
      <c r="H7" s="257">
        <v>965289</v>
      </c>
      <c r="I7" s="258">
        <f>H7/C7</f>
        <v>0.24448051035286592</v>
      </c>
      <c r="J7" s="257">
        <v>30249</v>
      </c>
      <c r="K7" s="257">
        <v>1166847</v>
      </c>
      <c r="L7" s="258">
        <f>K7/C7</f>
        <v>0.29552947362262549</v>
      </c>
      <c r="M7" s="257">
        <v>27372</v>
      </c>
      <c r="N7" s="257">
        <v>98045</v>
      </c>
      <c r="O7" s="258">
        <f>N7/C7</f>
        <v>2.483203645493395E-2</v>
      </c>
    </row>
    <row r="8" spans="1:18" ht="39.950000000000003" customHeight="1" x14ac:dyDescent="0.15">
      <c r="A8" s="256" t="s">
        <v>1181</v>
      </c>
      <c r="B8" s="257">
        <v>74829</v>
      </c>
      <c r="C8" s="257">
        <v>1740968</v>
      </c>
      <c r="D8" s="257">
        <v>24611</v>
      </c>
      <c r="E8" s="257">
        <v>1038940</v>
      </c>
      <c r="F8" s="34">
        <f t="shared" si="0"/>
        <v>0.59675996342264759</v>
      </c>
      <c r="G8" s="257">
        <v>5038</v>
      </c>
      <c r="H8" s="257">
        <v>194157</v>
      </c>
      <c r="I8" s="258">
        <f t="shared" si="1"/>
        <v>0.11152244038948447</v>
      </c>
      <c r="J8" s="257">
        <v>27079</v>
      </c>
      <c r="K8" s="257">
        <v>469844</v>
      </c>
      <c r="L8" s="258">
        <f t="shared" si="2"/>
        <v>0.26987514991659811</v>
      </c>
      <c r="M8" s="257">
        <v>18101</v>
      </c>
      <c r="N8" s="257">
        <v>38027</v>
      </c>
      <c r="O8" s="258">
        <f t="shared" si="3"/>
        <v>2.1842446271269775E-2</v>
      </c>
      <c r="Q8" s="131"/>
      <c r="R8" s="131"/>
    </row>
    <row r="9" spans="1:18" ht="39.950000000000003" customHeight="1" x14ac:dyDescent="0.15">
      <c r="A9" s="256" t="s">
        <v>1182</v>
      </c>
      <c r="B9" s="257">
        <v>76727</v>
      </c>
      <c r="C9" s="257">
        <v>1976752</v>
      </c>
      <c r="D9" s="257">
        <v>19942</v>
      </c>
      <c r="E9" s="257">
        <v>982407</v>
      </c>
      <c r="F9" s="34">
        <f t="shared" si="0"/>
        <v>0.49698040017159462</v>
      </c>
      <c r="G9" s="257">
        <v>9492</v>
      </c>
      <c r="H9" s="257">
        <v>420592</v>
      </c>
      <c r="I9" s="258">
        <f t="shared" si="1"/>
        <v>0.21276922952398683</v>
      </c>
      <c r="J9" s="257">
        <v>27630</v>
      </c>
      <c r="K9" s="257">
        <v>533270</v>
      </c>
      <c r="L9" s="258">
        <f t="shared" si="2"/>
        <v>0.26977081596477454</v>
      </c>
      <c r="M9" s="257">
        <v>19663</v>
      </c>
      <c r="N9" s="257">
        <v>40483</v>
      </c>
      <c r="O9" s="258">
        <f t="shared" si="3"/>
        <v>2.0479554339644022E-2</v>
      </c>
      <c r="Q9" s="131"/>
      <c r="R9" s="131"/>
    </row>
    <row r="10" spans="1:18" ht="39.950000000000003" customHeight="1" x14ac:dyDescent="0.15">
      <c r="A10" s="256" t="s">
        <v>1183</v>
      </c>
      <c r="B10" s="257">
        <v>48623</v>
      </c>
      <c r="C10" s="257">
        <v>230607</v>
      </c>
      <c r="D10" s="257">
        <v>38403</v>
      </c>
      <c r="E10" s="257">
        <v>209371</v>
      </c>
      <c r="F10" s="34">
        <f t="shared" si="0"/>
        <v>0.9079125958882428</v>
      </c>
      <c r="G10" s="257">
        <v>0</v>
      </c>
      <c r="H10" s="257">
        <v>0</v>
      </c>
      <c r="I10" s="258">
        <f t="shared" si="1"/>
        <v>0</v>
      </c>
      <c r="J10" s="257">
        <v>10220</v>
      </c>
      <c r="K10" s="257">
        <v>21236</v>
      </c>
      <c r="L10" s="258">
        <f t="shared" si="2"/>
        <v>9.2087404111757226E-2</v>
      </c>
      <c r="M10" s="257">
        <v>0</v>
      </c>
      <c r="N10" s="257">
        <v>0</v>
      </c>
      <c r="O10" s="258">
        <f t="shared" si="3"/>
        <v>0</v>
      </c>
      <c r="Q10" s="131"/>
      <c r="R10" s="131"/>
    </row>
    <row r="11" spans="1:18" ht="39.950000000000003" customHeight="1" x14ac:dyDescent="0.15">
      <c r="A11" s="130" t="s">
        <v>1184</v>
      </c>
      <c r="B11" s="260">
        <v>80928</v>
      </c>
      <c r="C11" s="260">
        <v>854920</v>
      </c>
      <c r="D11" s="260">
        <v>18846</v>
      </c>
      <c r="E11" s="260">
        <v>399406</v>
      </c>
      <c r="F11" s="144">
        <f t="shared" si="0"/>
        <v>0.46718523370607778</v>
      </c>
      <c r="G11" s="260">
        <v>3581</v>
      </c>
      <c r="H11" s="260">
        <v>74955</v>
      </c>
      <c r="I11" s="144">
        <f t="shared" si="1"/>
        <v>8.7674870163290133E-2</v>
      </c>
      <c r="J11" s="260">
        <v>37226</v>
      </c>
      <c r="K11" s="260">
        <v>349504</v>
      </c>
      <c r="L11" s="144">
        <f t="shared" si="2"/>
        <v>0.40881485986992933</v>
      </c>
      <c r="M11" s="260">
        <v>21275</v>
      </c>
      <c r="N11" s="260">
        <v>31055</v>
      </c>
      <c r="O11" s="144">
        <f t="shared" si="3"/>
        <v>3.6325036260702756E-2</v>
      </c>
      <c r="Q11" s="131"/>
      <c r="R11" s="131"/>
    </row>
    <row r="12" spans="1:18" x14ac:dyDescent="0.15">
      <c r="B12" s="132"/>
    </row>
    <row r="13" spans="1:18" x14ac:dyDescent="0.15">
      <c r="A13" s="331" t="s">
        <v>1185</v>
      </c>
      <c r="B13" s="331"/>
      <c r="C13" s="331"/>
      <c r="D13" s="331"/>
      <c r="E13" s="331"/>
      <c r="F13" s="331"/>
      <c r="G13" s="331"/>
      <c r="H13" s="331"/>
      <c r="I13" s="331"/>
      <c r="J13" s="331"/>
      <c r="K13" s="331"/>
      <c r="L13" s="331"/>
      <c r="M13" s="331"/>
      <c r="N13" s="331"/>
      <c r="O13" s="331"/>
    </row>
    <row r="14" spans="1:18" x14ac:dyDescent="0.15">
      <c r="A14" s="318" t="s">
        <v>2082</v>
      </c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  <c r="O14" s="318"/>
    </row>
  </sheetData>
  <mergeCells count="9">
    <mergeCell ref="A14:O14"/>
    <mergeCell ref="A2:A3"/>
    <mergeCell ref="A1:O1"/>
    <mergeCell ref="B2:C2"/>
    <mergeCell ref="D2:F2"/>
    <mergeCell ref="G2:I2"/>
    <mergeCell ref="J2:L2"/>
    <mergeCell ref="M2:O2"/>
    <mergeCell ref="A13:O13"/>
  </mergeCells>
  <phoneticPr fontId="2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K11" sqref="K11"/>
    </sheetView>
  </sheetViews>
  <sheetFormatPr defaultColWidth="9.875" defaultRowHeight="15" x14ac:dyDescent="0.15"/>
  <cols>
    <col min="1" max="1" width="5.75" style="17" customWidth="1"/>
    <col min="2" max="2" width="22.75" style="17" customWidth="1"/>
    <col min="3" max="3" width="12.75" style="17" customWidth="1"/>
    <col min="4" max="4" width="11.75" style="17" customWidth="1"/>
    <col min="5" max="5" width="10.25" style="17" customWidth="1"/>
    <col min="6" max="6" width="9.875" style="17" customWidth="1"/>
    <col min="7" max="7" width="17.75" style="17" customWidth="1"/>
    <col min="8" max="8" width="25.5" style="17" customWidth="1"/>
    <col min="9" max="9" width="56.75" style="17" customWidth="1"/>
    <col min="10" max="16384" width="9.875" style="17"/>
  </cols>
  <sheetData>
    <row r="1" spans="1:9" s="14" customFormat="1" ht="19.899999999999999" customHeight="1" x14ac:dyDescent="0.15">
      <c r="A1" s="290" t="s">
        <v>2099</v>
      </c>
      <c r="B1" s="290"/>
      <c r="C1" s="290"/>
      <c r="D1" s="290"/>
      <c r="E1" s="290"/>
      <c r="F1" s="290"/>
      <c r="G1" s="290"/>
      <c r="H1" s="290"/>
      <c r="I1" s="290"/>
    </row>
    <row r="2" spans="1:9" ht="28.5" x14ac:dyDescent="0.15">
      <c r="A2" s="63" t="s">
        <v>26</v>
      </c>
      <c r="B2" s="63" t="s">
        <v>186</v>
      </c>
      <c r="C2" s="63" t="s">
        <v>187</v>
      </c>
      <c r="D2" s="13" t="s">
        <v>188</v>
      </c>
      <c r="E2" s="13" t="s">
        <v>189</v>
      </c>
      <c r="F2" s="63" t="s">
        <v>190</v>
      </c>
      <c r="G2" s="63" t="s">
        <v>191</v>
      </c>
      <c r="H2" s="63" t="s">
        <v>192</v>
      </c>
      <c r="I2" s="63" t="s">
        <v>193</v>
      </c>
    </row>
    <row r="3" spans="1:9" s="15" customFormat="1" ht="20.100000000000001" customHeight="1" x14ac:dyDescent="0.15">
      <c r="A3" s="18">
        <v>1</v>
      </c>
      <c r="B3" s="19" t="s">
        <v>194</v>
      </c>
      <c r="C3" s="18" t="s">
        <v>195</v>
      </c>
      <c r="D3" s="18">
        <v>7</v>
      </c>
      <c r="E3" s="18">
        <v>3796.7</v>
      </c>
      <c r="F3" s="60">
        <v>47526</v>
      </c>
      <c r="G3" s="18" t="s">
        <v>0</v>
      </c>
      <c r="H3" s="18"/>
      <c r="I3" s="214" t="s">
        <v>1909</v>
      </c>
    </row>
    <row r="4" spans="1:9" ht="20.100000000000001" customHeight="1" x14ac:dyDescent="0.15">
      <c r="A4" s="20">
        <v>2</v>
      </c>
      <c r="B4" s="21" t="s">
        <v>196</v>
      </c>
      <c r="C4" s="20" t="s">
        <v>195</v>
      </c>
      <c r="D4" s="20">
        <v>8</v>
      </c>
      <c r="E4" s="20">
        <v>430</v>
      </c>
      <c r="F4" s="22">
        <v>44624</v>
      </c>
      <c r="G4" s="20" t="s">
        <v>197</v>
      </c>
      <c r="H4" s="20" t="s">
        <v>198</v>
      </c>
      <c r="I4" s="17" t="s">
        <v>199</v>
      </c>
    </row>
    <row r="5" spans="1:9" ht="20.100000000000001" customHeight="1" x14ac:dyDescent="0.15">
      <c r="A5" s="20">
        <v>3</v>
      </c>
      <c r="B5" s="21" t="s">
        <v>200</v>
      </c>
      <c r="C5" s="20" t="s">
        <v>195</v>
      </c>
      <c r="D5" s="20">
        <v>7</v>
      </c>
      <c r="E5" s="22">
        <v>345.99</v>
      </c>
      <c r="F5" s="22">
        <v>39947</v>
      </c>
      <c r="G5" s="20" t="s">
        <v>201</v>
      </c>
      <c r="H5" s="23" t="s">
        <v>202</v>
      </c>
      <c r="I5" s="17" t="s">
        <v>203</v>
      </c>
    </row>
    <row r="6" spans="1:9" ht="20.100000000000001" customHeight="1" x14ac:dyDescent="0.15">
      <c r="A6" s="20">
        <v>4</v>
      </c>
      <c r="B6" s="21" t="s">
        <v>204</v>
      </c>
      <c r="C6" s="20" t="s">
        <v>195</v>
      </c>
      <c r="D6" s="20">
        <v>8</v>
      </c>
      <c r="E6" s="20">
        <v>530.89</v>
      </c>
      <c r="F6" s="22">
        <v>28269</v>
      </c>
      <c r="G6" s="20" t="s">
        <v>205</v>
      </c>
      <c r="H6" s="23" t="s">
        <v>206</v>
      </c>
      <c r="I6" s="17" t="s">
        <v>207</v>
      </c>
    </row>
    <row r="7" spans="1:9" ht="20.100000000000001" customHeight="1" x14ac:dyDescent="0.15">
      <c r="A7" s="20">
        <v>5</v>
      </c>
      <c r="B7" s="21" t="s">
        <v>208</v>
      </c>
      <c r="C7" s="20" t="s">
        <v>195</v>
      </c>
      <c r="D7" s="20">
        <v>8</v>
      </c>
      <c r="E7" s="20">
        <v>416.9</v>
      </c>
      <c r="F7" s="22">
        <v>26404</v>
      </c>
      <c r="G7" s="20" t="s">
        <v>209</v>
      </c>
      <c r="H7" s="20" t="s">
        <v>210</v>
      </c>
      <c r="I7" s="17" t="s">
        <v>211</v>
      </c>
    </row>
    <row r="8" spans="1:9" ht="20.100000000000001" customHeight="1" x14ac:dyDescent="0.15">
      <c r="A8" s="20">
        <v>6</v>
      </c>
      <c r="B8" s="21" t="s">
        <v>212</v>
      </c>
      <c r="C8" s="20" t="s">
        <v>195</v>
      </c>
      <c r="D8" s="20">
        <v>6</v>
      </c>
      <c r="E8" s="20">
        <v>394.45</v>
      </c>
      <c r="F8" s="22">
        <v>48106</v>
      </c>
      <c r="G8" s="20" t="s">
        <v>213</v>
      </c>
      <c r="H8" s="23" t="s">
        <v>214</v>
      </c>
      <c r="I8" s="17" t="s">
        <v>215</v>
      </c>
    </row>
    <row r="9" spans="1:9" ht="20.100000000000001" customHeight="1" x14ac:dyDescent="0.15">
      <c r="A9" s="20">
        <v>7</v>
      </c>
      <c r="B9" s="21" t="s">
        <v>216</v>
      </c>
      <c r="C9" s="20" t="s">
        <v>195</v>
      </c>
      <c r="D9" s="20">
        <v>11</v>
      </c>
      <c r="E9" s="20">
        <v>592.97</v>
      </c>
      <c r="F9" s="22">
        <v>40071</v>
      </c>
      <c r="G9" s="20" t="s">
        <v>217</v>
      </c>
      <c r="H9" s="23" t="s">
        <v>218</v>
      </c>
      <c r="I9" s="17" t="s">
        <v>219</v>
      </c>
    </row>
    <row r="10" spans="1:9" ht="20.100000000000001" customHeight="1" x14ac:dyDescent="0.15">
      <c r="A10" s="20">
        <v>8</v>
      </c>
      <c r="B10" s="21" t="s">
        <v>220</v>
      </c>
      <c r="C10" s="20" t="s">
        <v>195</v>
      </c>
      <c r="D10" s="20">
        <v>20</v>
      </c>
      <c r="E10" s="20">
        <v>978.97</v>
      </c>
      <c r="F10" s="22">
        <v>56044</v>
      </c>
      <c r="G10" s="20" t="s">
        <v>221</v>
      </c>
      <c r="H10" s="20" t="s">
        <v>222</v>
      </c>
      <c r="I10" s="17" t="s">
        <v>223</v>
      </c>
    </row>
    <row r="11" spans="1:9" ht="20.100000000000001" customHeight="1" x14ac:dyDescent="0.15">
      <c r="A11" s="20">
        <v>9</v>
      </c>
      <c r="B11" s="21" t="s">
        <v>224</v>
      </c>
      <c r="C11" s="20" t="s">
        <v>195</v>
      </c>
      <c r="D11" s="20">
        <v>20</v>
      </c>
      <c r="E11" s="20">
        <v>1013.76</v>
      </c>
      <c r="F11" s="22">
        <v>55539</v>
      </c>
      <c r="G11" s="20" t="s">
        <v>225</v>
      </c>
      <c r="H11" s="23" t="s">
        <v>226</v>
      </c>
      <c r="I11" s="17" t="s">
        <v>227</v>
      </c>
    </row>
    <row r="12" spans="1:9" ht="20.100000000000001" customHeight="1" x14ac:dyDescent="0.15">
      <c r="A12" s="20">
        <v>10</v>
      </c>
      <c r="B12" s="21" t="s">
        <v>228</v>
      </c>
      <c r="C12" s="20" t="s">
        <v>195</v>
      </c>
      <c r="D12" s="20">
        <v>11</v>
      </c>
      <c r="E12" s="20">
        <v>521.07000000000005</v>
      </c>
      <c r="F12" s="22">
        <v>27433</v>
      </c>
      <c r="G12" s="20" t="s">
        <v>229</v>
      </c>
      <c r="H12" s="20" t="s">
        <v>230</v>
      </c>
      <c r="I12" s="17" t="s">
        <v>231</v>
      </c>
    </row>
    <row r="13" spans="1:9" ht="20.100000000000001" customHeight="1" x14ac:dyDescent="0.15">
      <c r="A13" s="20">
        <v>11</v>
      </c>
      <c r="B13" s="21" t="s">
        <v>232</v>
      </c>
      <c r="C13" s="20" t="s">
        <v>195</v>
      </c>
      <c r="D13" s="20">
        <v>11</v>
      </c>
      <c r="E13" s="20">
        <v>522.76</v>
      </c>
      <c r="F13" s="22">
        <v>31241</v>
      </c>
      <c r="G13" s="20" t="s">
        <v>233</v>
      </c>
      <c r="H13" s="23" t="s">
        <v>234</v>
      </c>
      <c r="I13" s="17" t="s">
        <v>235</v>
      </c>
    </row>
    <row r="14" spans="1:9" ht="20.100000000000001" customHeight="1" x14ac:dyDescent="0.15">
      <c r="A14" s="20">
        <v>12</v>
      </c>
      <c r="B14" s="21" t="s">
        <v>236</v>
      </c>
      <c r="C14" s="20" t="s">
        <v>195</v>
      </c>
      <c r="D14" s="20">
        <v>11</v>
      </c>
      <c r="E14" s="20">
        <v>463.63</v>
      </c>
      <c r="F14" s="22">
        <v>22368</v>
      </c>
      <c r="G14" s="20" t="s">
        <v>237</v>
      </c>
      <c r="H14" s="23" t="s">
        <v>238</v>
      </c>
      <c r="I14" s="17" t="s">
        <v>239</v>
      </c>
    </row>
    <row r="15" spans="1:9" ht="20.100000000000001" customHeight="1" x14ac:dyDescent="0.15">
      <c r="A15" s="20">
        <v>13</v>
      </c>
      <c r="B15" s="21" t="s">
        <v>240</v>
      </c>
      <c r="C15" s="20" t="s">
        <v>195</v>
      </c>
      <c r="D15" s="20">
        <v>11</v>
      </c>
      <c r="E15" s="20">
        <v>519.05999999999995</v>
      </c>
      <c r="F15" s="22">
        <v>29773</v>
      </c>
      <c r="G15" s="20" t="s">
        <v>241</v>
      </c>
      <c r="H15" s="23" t="s">
        <v>242</v>
      </c>
      <c r="I15" s="17" t="s">
        <v>243</v>
      </c>
    </row>
    <row r="16" spans="1:9" ht="20.100000000000001" customHeight="1" x14ac:dyDescent="0.15">
      <c r="A16" s="20">
        <v>14</v>
      </c>
      <c r="B16" s="21" t="s">
        <v>244</v>
      </c>
      <c r="C16" s="20" t="s">
        <v>195</v>
      </c>
      <c r="D16" s="20">
        <v>20</v>
      </c>
      <c r="E16" s="20">
        <v>609.20000000000005</v>
      </c>
      <c r="F16" s="61">
        <v>33072</v>
      </c>
      <c r="G16" s="20" t="s">
        <v>245</v>
      </c>
      <c r="H16" s="20" t="s">
        <v>246</v>
      </c>
      <c r="I16" s="17" t="s">
        <v>247</v>
      </c>
    </row>
    <row r="17" spans="1:9" ht="20.100000000000001" customHeight="1" x14ac:dyDescent="0.15">
      <c r="A17" s="20">
        <v>15</v>
      </c>
      <c r="B17" s="21" t="s">
        <v>248</v>
      </c>
      <c r="C17" s="20" t="s">
        <v>195</v>
      </c>
      <c r="D17" s="20">
        <v>20</v>
      </c>
      <c r="E17" s="20">
        <v>450.97</v>
      </c>
      <c r="F17" s="22">
        <v>38258</v>
      </c>
      <c r="G17" s="20" t="s">
        <v>249</v>
      </c>
      <c r="H17" s="23" t="s">
        <v>250</v>
      </c>
      <c r="I17" s="17" t="s">
        <v>251</v>
      </c>
    </row>
    <row r="18" spans="1:9" ht="20.100000000000001" customHeight="1" x14ac:dyDescent="0.15">
      <c r="A18" s="20">
        <v>16</v>
      </c>
      <c r="B18" s="21" t="s">
        <v>252</v>
      </c>
      <c r="C18" s="20" t="s">
        <v>195</v>
      </c>
      <c r="D18" s="20">
        <v>10</v>
      </c>
      <c r="E18" s="20">
        <v>1084.26</v>
      </c>
      <c r="F18" s="22">
        <v>36734</v>
      </c>
      <c r="G18" s="20" t="s">
        <v>253</v>
      </c>
      <c r="H18" s="23" t="s">
        <v>254</v>
      </c>
      <c r="I18" s="17" t="s">
        <v>255</v>
      </c>
    </row>
    <row r="19" spans="1:9" ht="20.100000000000001" customHeight="1" x14ac:dyDescent="0.15">
      <c r="A19" s="20">
        <v>17</v>
      </c>
      <c r="B19" s="21" t="s">
        <v>256</v>
      </c>
      <c r="C19" s="20" t="s">
        <v>195</v>
      </c>
      <c r="D19" s="20">
        <v>10</v>
      </c>
      <c r="E19" s="20">
        <v>1353.5</v>
      </c>
      <c r="F19" s="22">
        <v>41840</v>
      </c>
      <c r="G19" s="20" t="s">
        <v>257</v>
      </c>
      <c r="H19" s="20" t="s">
        <v>254</v>
      </c>
      <c r="I19" s="17" t="s">
        <v>258</v>
      </c>
    </row>
    <row r="20" spans="1:9" s="16" customFormat="1" ht="20.100000000000001" customHeight="1" x14ac:dyDescent="0.15">
      <c r="A20" s="20">
        <v>18</v>
      </c>
      <c r="B20" s="25" t="s">
        <v>259</v>
      </c>
      <c r="C20" s="20" t="s">
        <v>195</v>
      </c>
      <c r="D20" s="20"/>
      <c r="E20" s="20">
        <v>429.1</v>
      </c>
      <c r="F20" s="22">
        <v>32832</v>
      </c>
      <c r="G20" s="20" t="s">
        <v>260</v>
      </c>
      <c r="H20" s="24" t="s">
        <v>261</v>
      </c>
      <c r="I20" s="17" t="s">
        <v>262</v>
      </c>
    </row>
    <row r="21" spans="1:9" ht="20.100000000000001" customHeight="1" x14ac:dyDescent="0.15">
      <c r="A21" s="20">
        <v>19</v>
      </c>
      <c r="B21" s="21" t="s">
        <v>263</v>
      </c>
      <c r="C21" s="20" t="s">
        <v>195</v>
      </c>
      <c r="D21" s="20"/>
      <c r="E21" s="20">
        <v>653.72</v>
      </c>
      <c r="F21" s="22">
        <v>28979</v>
      </c>
      <c r="G21" s="20" t="s">
        <v>264</v>
      </c>
      <c r="H21" s="23" t="s">
        <v>265</v>
      </c>
      <c r="I21" s="17" t="s">
        <v>266</v>
      </c>
    </row>
    <row r="22" spans="1:9" ht="20.100000000000001" customHeight="1" x14ac:dyDescent="0.15">
      <c r="A22" s="20">
        <v>20</v>
      </c>
      <c r="B22" s="21" t="s">
        <v>267</v>
      </c>
      <c r="C22" s="20" t="s">
        <v>195</v>
      </c>
      <c r="D22" s="20"/>
      <c r="E22" s="20">
        <v>329.32</v>
      </c>
      <c r="F22" s="22">
        <v>34023</v>
      </c>
      <c r="G22" s="20" t="s">
        <v>268</v>
      </c>
      <c r="H22" s="20" t="s">
        <v>261</v>
      </c>
      <c r="I22" s="17" t="s">
        <v>269</v>
      </c>
    </row>
    <row r="23" spans="1:9" ht="20.100000000000001" customHeight="1" x14ac:dyDescent="0.15">
      <c r="A23" s="20">
        <v>21</v>
      </c>
      <c r="B23" s="21" t="s">
        <v>270</v>
      </c>
      <c r="C23" s="20" t="s">
        <v>271</v>
      </c>
      <c r="D23" s="20">
        <v>9</v>
      </c>
      <c r="E23" s="20">
        <v>370.41</v>
      </c>
      <c r="F23" s="22">
        <v>27751</v>
      </c>
      <c r="G23" s="20" t="s">
        <v>272</v>
      </c>
      <c r="H23" s="20" t="s">
        <v>273</v>
      </c>
      <c r="I23" s="17" t="s">
        <v>274</v>
      </c>
    </row>
    <row r="24" spans="1:9" ht="20.100000000000001" customHeight="1" x14ac:dyDescent="0.15">
      <c r="A24" s="20">
        <v>22</v>
      </c>
      <c r="B24" s="21" t="s">
        <v>275</v>
      </c>
      <c r="C24" s="20" t="s">
        <v>276</v>
      </c>
      <c r="D24" s="20">
        <v>5</v>
      </c>
      <c r="E24" s="20">
        <v>119.66</v>
      </c>
      <c r="F24" s="22">
        <v>27654</v>
      </c>
      <c r="G24" s="20" t="s">
        <v>277</v>
      </c>
      <c r="H24" s="20" t="s">
        <v>278</v>
      </c>
      <c r="I24" s="17" t="s">
        <v>279</v>
      </c>
    </row>
    <row r="25" spans="1:9" ht="20.100000000000001" customHeight="1" x14ac:dyDescent="0.15">
      <c r="A25" s="20">
        <v>23</v>
      </c>
      <c r="B25" s="21" t="s">
        <v>280</v>
      </c>
      <c r="C25" s="20" t="s">
        <v>281</v>
      </c>
      <c r="D25" s="20">
        <v>19</v>
      </c>
      <c r="E25" s="20">
        <v>434.28</v>
      </c>
      <c r="F25" s="22">
        <v>42950</v>
      </c>
      <c r="G25" s="20" t="s">
        <v>282</v>
      </c>
      <c r="H25" s="20" t="s">
        <v>283</v>
      </c>
      <c r="I25" s="17" t="s">
        <v>284</v>
      </c>
    </row>
    <row r="26" spans="1:9" ht="20.100000000000001" customHeight="1" x14ac:dyDescent="0.15">
      <c r="A26" s="20">
        <v>24</v>
      </c>
      <c r="B26" s="21" t="s">
        <v>285</v>
      </c>
      <c r="C26" s="20" t="s">
        <v>286</v>
      </c>
      <c r="D26" s="20">
        <v>8</v>
      </c>
      <c r="E26" s="20">
        <v>510.2</v>
      </c>
      <c r="F26" s="22">
        <v>37234</v>
      </c>
      <c r="G26" s="20" t="s">
        <v>287</v>
      </c>
      <c r="H26" s="20" t="s">
        <v>288</v>
      </c>
      <c r="I26" s="17" t="s">
        <v>289</v>
      </c>
    </row>
    <row r="27" spans="1:9" ht="20.100000000000001" customHeight="1" x14ac:dyDescent="0.15">
      <c r="A27" s="20">
        <v>25</v>
      </c>
      <c r="B27" s="21" t="s">
        <v>290</v>
      </c>
      <c r="C27" s="20" t="s">
        <v>291</v>
      </c>
      <c r="D27" s="20">
        <v>12</v>
      </c>
      <c r="E27" s="20">
        <v>781.5</v>
      </c>
      <c r="F27" s="22">
        <v>34725</v>
      </c>
      <c r="G27" s="20" t="s">
        <v>292</v>
      </c>
      <c r="H27" s="20" t="s">
        <v>293</v>
      </c>
      <c r="I27" s="17" t="s">
        <v>294</v>
      </c>
    </row>
    <row r="28" spans="1:9" ht="20.100000000000001" customHeight="1" x14ac:dyDescent="0.25">
      <c r="A28" s="20">
        <v>26</v>
      </c>
      <c r="B28" s="21" t="s">
        <v>295</v>
      </c>
      <c r="C28" s="20" t="s">
        <v>296</v>
      </c>
      <c r="D28" s="20">
        <v>19</v>
      </c>
      <c r="E28" s="20">
        <v>487.1</v>
      </c>
      <c r="F28" s="22">
        <v>26346</v>
      </c>
      <c r="G28" s="20" t="s">
        <v>297</v>
      </c>
      <c r="H28" s="11" t="s">
        <v>298</v>
      </c>
      <c r="I28" s="17" t="s">
        <v>299</v>
      </c>
    </row>
    <row r="29" spans="1:9" ht="20.100000000000001" customHeight="1" x14ac:dyDescent="0.15">
      <c r="A29" s="26">
        <v>27</v>
      </c>
      <c r="B29" s="27" t="s">
        <v>300</v>
      </c>
      <c r="C29" s="26" t="s">
        <v>301</v>
      </c>
      <c r="D29" s="26">
        <v>12</v>
      </c>
      <c r="E29" s="26">
        <v>374.42</v>
      </c>
      <c r="F29" s="62">
        <v>42580</v>
      </c>
      <c r="G29" s="26" t="s">
        <v>302</v>
      </c>
      <c r="H29" s="26" t="s">
        <v>303</v>
      </c>
      <c r="I29" s="26" t="s">
        <v>304</v>
      </c>
    </row>
  </sheetData>
  <mergeCells count="1">
    <mergeCell ref="A1:I1"/>
  </mergeCells>
  <phoneticPr fontId="20" type="noConversion"/>
  <hyperlinks>
    <hyperlink ref="I23" r:id="rId1"/>
    <hyperlink ref="I24" r:id="rId2"/>
    <hyperlink ref="I27" r:id="rId3"/>
    <hyperlink ref="I29" r:id="rId4"/>
    <hyperlink ref="I26" r:id="rId5"/>
    <hyperlink ref="I3" r:id="rId6"/>
  </hyperlinks>
  <pageMargins left="0.75" right="0.75" top="1" bottom="1" header="0.5" footer="0.5"/>
  <pageSetup paperSize="9" orientation="portrait" r:id="rId7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workbookViewId="0">
      <selection activeCell="P20" sqref="P20"/>
    </sheetView>
  </sheetViews>
  <sheetFormatPr defaultRowHeight="15" x14ac:dyDescent="0.15"/>
  <cols>
    <col min="1" max="2" width="10.625" style="253" customWidth="1"/>
    <col min="3" max="5" width="16.625" style="65" customWidth="1"/>
    <col min="6" max="6" width="16.625" customWidth="1"/>
  </cols>
  <sheetData>
    <row r="1" spans="1:8" ht="20.100000000000001" customHeight="1" x14ac:dyDescent="0.15">
      <c r="A1" s="290" t="s">
        <v>2105</v>
      </c>
      <c r="B1" s="290"/>
      <c r="C1" s="290"/>
      <c r="D1" s="290"/>
      <c r="E1" s="290"/>
      <c r="F1" s="290"/>
    </row>
    <row r="2" spans="1:8" ht="39.950000000000003" customHeight="1" x14ac:dyDescent="0.15">
      <c r="A2" s="261" t="s">
        <v>2072</v>
      </c>
      <c r="B2" s="262" t="s">
        <v>2073</v>
      </c>
      <c r="C2" s="263" t="s">
        <v>2083</v>
      </c>
      <c r="D2" s="263" t="s">
        <v>2084</v>
      </c>
      <c r="E2" s="264" t="s">
        <v>2085</v>
      </c>
      <c r="F2" s="264" t="s">
        <v>2112</v>
      </c>
    </row>
    <row r="3" spans="1:8" ht="20.100000000000001" customHeight="1" x14ac:dyDescent="0.15">
      <c r="A3" s="253">
        <v>1</v>
      </c>
      <c r="B3" s="253" t="s">
        <v>32</v>
      </c>
      <c r="C3" s="137">
        <v>39734</v>
      </c>
      <c r="D3" s="137">
        <v>38265</v>
      </c>
      <c r="E3" s="137">
        <v>41863</v>
      </c>
      <c r="F3" s="137">
        <f t="shared" ref="F3:F66" si="0">E3-D3</f>
        <v>3598</v>
      </c>
      <c r="G3" s="280"/>
      <c r="H3" s="279"/>
    </row>
    <row r="4" spans="1:8" ht="20.100000000000001" customHeight="1" x14ac:dyDescent="0.15">
      <c r="A4" s="253">
        <v>3</v>
      </c>
      <c r="B4" s="253" t="s">
        <v>40</v>
      </c>
      <c r="C4" s="137">
        <v>40081</v>
      </c>
      <c r="D4" s="137">
        <v>38167</v>
      </c>
      <c r="E4" s="137">
        <v>42412</v>
      </c>
      <c r="F4" s="137">
        <f t="shared" si="0"/>
        <v>4245</v>
      </c>
      <c r="G4" s="280"/>
    </row>
    <row r="5" spans="1:8" ht="20.100000000000001" customHeight="1" x14ac:dyDescent="0.15">
      <c r="A5" s="253">
        <v>4</v>
      </c>
      <c r="B5" s="253" t="s">
        <v>426</v>
      </c>
      <c r="C5" s="137">
        <v>43522</v>
      </c>
      <c r="D5" s="137">
        <v>39885</v>
      </c>
      <c r="E5" s="137">
        <v>42367</v>
      </c>
      <c r="F5" s="137">
        <f t="shared" si="0"/>
        <v>2482</v>
      </c>
      <c r="G5" s="280"/>
    </row>
    <row r="6" spans="1:8" ht="20.100000000000001" customHeight="1" x14ac:dyDescent="0.15">
      <c r="A6" s="253">
        <v>5</v>
      </c>
      <c r="B6" s="253" t="s">
        <v>428</v>
      </c>
      <c r="C6" s="137">
        <v>42343</v>
      </c>
      <c r="D6" s="137">
        <v>39334</v>
      </c>
      <c r="E6" s="137">
        <v>41121</v>
      </c>
      <c r="F6" s="137">
        <f t="shared" si="0"/>
        <v>1787</v>
      </c>
      <c r="G6" s="280"/>
    </row>
    <row r="7" spans="1:8" ht="20.100000000000001" customHeight="1" x14ac:dyDescent="0.15">
      <c r="A7" s="253">
        <v>6</v>
      </c>
      <c r="B7" s="253" t="s">
        <v>42</v>
      </c>
      <c r="C7" s="137">
        <v>44037</v>
      </c>
      <c r="D7" s="137">
        <v>41384</v>
      </c>
      <c r="E7" s="137">
        <v>45877</v>
      </c>
      <c r="F7" s="137">
        <f t="shared" si="0"/>
        <v>4493</v>
      </c>
      <c r="G7" s="280"/>
    </row>
    <row r="8" spans="1:8" ht="20.100000000000001" customHeight="1" x14ac:dyDescent="0.15">
      <c r="A8" s="253">
        <v>7</v>
      </c>
      <c r="B8" s="253" t="s">
        <v>433</v>
      </c>
      <c r="C8" s="137">
        <v>42142</v>
      </c>
      <c r="D8" s="137">
        <v>39771</v>
      </c>
      <c r="E8" s="137">
        <v>42151</v>
      </c>
      <c r="F8" s="137">
        <f t="shared" si="0"/>
        <v>2380</v>
      </c>
      <c r="G8" s="280"/>
    </row>
    <row r="9" spans="1:8" ht="20.100000000000001" customHeight="1" x14ac:dyDescent="0.15">
      <c r="A9" s="253">
        <v>8</v>
      </c>
      <c r="B9" s="253" t="s">
        <v>435</v>
      </c>
      <c r="C9" s="137">
        <v>41763</v>
      </c>
      <c r="D9" s="137">
        <v>40497</v>
      </c>
      <c r="E9" s="137">
        <v>43141</v>
      </c>
      <c r="F9" s="137">
        <f t="shared" si="0"/>
        <v>2644</v>
      </c>
      <c r="G9" s="280"/>
    </row>
    <row r="10" spans="1:8" ht="20.100000000000001" customHeight="1" x14ac:dyDescent="0.15">
      <c r="A10" s="253">
        <v>9</v>
      </c>
      <c r="B10" s="253" t="s">
        <v>437</v>
      </c>
      <c r="C10" s="137">
        <v>41064</v>
      </c>
      <c r="D10" s="137">
        <v>39065</v>
      </c>
      <c r="E10" s="137">
        <v>42051</v>
      </c>
      <c r="F10" s="137">
        <f t="shared" si="0"/>
        <v>2986</v>
      </c>
      <c r="G10" s="280"/>
    </row>
    <row r="11" spans="1:8" ht="20.100000000000001" customHeight="1" x14ac:dyDescent="0.15">
      <c r="A11" s="253">
        <v>10</v>
      </c>
      <c r="B11" s="253" t="s">
        <v>439</v>
      </c>
      <c r="C11" s="137">
        <v>42906</v>
      </c>
      <c r="D11" s="137">
        <v>40245</v>
      </c>
      <c r="E11" s="137">
        <v>43635</v>
      </c>
      <c r="F11" s="137">
        <f t="shared" si="0"/>
        <v>3390</v>
      </c>
      <c r="G11" s="280"/>
    </row>
    <row r="12" spans="1:8" ht="20.100000000000001" customHeight="1" x14ac:dyDescent="0.15">
      <c r="A12" s="253">
        <v>11</v>
      </c>
      <c r="B12" s="253" t="s">
        <v>442</v>
      </c>
      <c r="C12" s="137">
        <v>42400</v>
      </c>
      <c r="D12" s="137">
        <v>40189</v>
      </c>
      <c r="E12" s="137">
        <v>42807</v>
      </c>
      <c r="F12" s="137">
        <f t="shared" si="0"/>
        <v>2618</v>
      </c>
      <c r="G12" s="280"/>
    </row>
    <row r="13" spans="1:8" ht="20.100000000000001" customHeight="1" x14ac:dyDescent="0.15">
      <c r="A13" s="253">
        <v>12</v>
      </c>
      <c r="B13" s="253" t="s">
        <v>1482</v>
      </c>
      <c r="C13" s="137">
        <v>41949</v>
      </c>
      <c r="D13" s="137">
        <v>40715</v>
      </c>
      <c r="E13" s="137">
        <v>43522</v>
      </c>
      <c r="F13" s="137">
        <f t="shared" si="0"/>
        <v>2807</v>
      </c>
      <c r="G13" s="280"/>
    </row>
    <row r="14" spans="1:8" ht="20.100000000000001" customHeight="1" x14ac:dyDescent="0.15">
      <c r="A14" s="253">
        <v>13</v>
      </c>
      <c r="B14" s="253" t="s">
        <v>446</v>
      </c>
      <c r="C14" s="137">
        <v>42130</v>
      </c>
      <c r="D14" s="137">
        <v>40034</v>
      </c>
      <c r="E14" s="137">
        <v>43411</v>
      </c>
      <c r="F14" s="137">
        <f t="shared" si="0"/>
        <v>3377</v>
      </c>
      <c r="G14" s="280"/>
    </row>
    <row r="15" spans="1:8" ht="20.100000000000001" customHeight="1" x14ac:dyDescent="0.15">
      <c r="A15" s="253">
        <v>14</v>
      </c>
      <c r="B15" s="253" t="s">
        <v>448</v>
      </c>
      <c r="C15" s="137">
        <v>42199</v>
      </c>
      <c r="D15" s="137">
        <v>39939</v>
      </c>
      <c r="E15" s="137">
        <v>42315</v>
      </c>
      <c r="F15" s="137">
        <f t="shared" si="0"/>
        <v>2376</v>
      </c>
      <c r="G15" s="280"/>
    </row>
    <row r="16" spans="1:8" ht="20.100000000000001" customHeight="1" x14ac:dyDescent="0.15">
      <c r="A16" s="253">
        <v>15</v>
      </c>
      <c r="B16" s="253" t="s">
        <v>452</v>
      </c>
      <c r="C16" s="137">
        <v>41997</v>
      </c>
      <c r="D16" s="137">
        <v>40660</v>
      </c>
      <c r="E16" s="137">
        <v>43034</v>
      </c>
      <c r="F16" s="137">
        <f t="shared" si="0"/>
        <v>2374</v>
      </c>
      <c r="G16" s="280"/>
    </row>
    <row r="17" spans="1:7" ht="20.100000000000001" customHeight="1" x14ac:dyDescent="0.15">
      <c r="A17" s="253">
        <v>16</v>
      </c>
      <c r="B17" s="253" t="s">
        <v>454</v>
      </c>
      <c r="C17" s="137">
        <v>43985</v>
      </c>
      <c r="D17" s="137">
        <v>40988</v>
      </c>
      <c r="E17" s="137">
        <v>43189</v>
      </c>
      <c r="F17" s="137">
        <f t="shared" si="0"/>
        <v>2201</v>
      </c>
      <c r="G17" s="280"/>
    </row>
    <row r="18" spans="1:7" ht="20.100000000000001" customHeight="1" x14ac:dyDescent="0.15">
      <c r="A18" s="253">
        <v>17</v>
      </c>
      <c r="B18" s="253" t="s">
        <v>457</v>
      </c>
      <c r="C18" s="137">
        <v>42021</v>
      </c>
      <c r="D18" s="137">
        <v>40579</v>
      </c>
      <c r="E18" s="137">
        <v>42844</v>
      </c>
      <c r="F18" s="137">
        <f t="shared" si="0"/>
        <v>2265</v>
      </c>
      <c r="G18" s="280"/>
    </row>
    <row r="19" spans="1:7" ht="20.100000000000001" customHeight="1" x14ac:dyDescent="0.15">
      <c r="A19" s="253">
        <v>18</v>
      </c>
      <c r="B19" s="253" t="s">
        <v>460</v>
      </c>
      <c r="C19" s="137">
        <v>42143</v>
      </c>
      <c r="D19" s="137">
        <v>39967</v>
      </c>
      <c r="E19" s="137">
        <v>42486</v>
      </c>
      <c r="F19" s="137">
        <f t="shared" si="0"/>
        <v>2519</v>
      </c>
      <c r="G19" s="280"/>
    </row>
    <row r="20" spans="1:7" ht="20.100000000000001" customHeight="1" x14ac:dyDescent="0.15">
      <c r="A20" s="253">
        <v>19</v>
      </c>
      <c r="B20" s="253" t="s">
        <v>462</v>
      </c>
      <c r="C20" s="137">
        <v>43930</v>
      </c>
      <c r="D20" s="137">
        <v>41804</v>
      </c>
      <c r="E20" s="137">
        <v>44083</v>
      </c>
      <c r="F20" s="137">
        <f t="shared" si="0"/>
        <v>2279</v>
      </c>
      <c r="G20" s="280"/>
    </row>
    <row r="21" spans="1:7" ht="20.100000000000001" customHeight="1" x14ac:dyDescent="0.15">
      <c r="A21" s="253">
        <v>20</v>
      </c>
      <c r="B21" s="253" t="s">
        <v>464</v>
      </c>
      <c r="C21" s="137">
        <v>42098</v>
      </c>
      <c r="D21" s="137">
        <v>40931</v>
      </c>
      <c r="E21" s="137">
        <v>43786</v>
      </c>
      <c r="F21" s="137">
        <f t="shared" si="0"/>
        <v>2855</v>
      </c>
      <c r="G21" s="280"/>
    </row>
    <row r="22" spans="1:7" ht="20.100000000000001" customHeight="1" x14ac:dyDescent="0.15">
      <c r="A22" s="253">
        <v>21</v>
      </c>
      <c r="B22" s="253" t="s">
        <v>466</v>
      </c>
      <c r="C22" s="137">
        <v>42100</v>
      </c>
      <c r="D22" s="137">
        <v>40055</v>
      </c>
      <c r="E22" s="137">
        <v>42852</v>
      </c>
      <c r="F22" s="137">
        <f t="shared" si="0"/>
        <v>2797</v>
      </c>
      <c r="G22" s="280"/>
    </row>
    <row r="23" spans="1:7" ht="20.100000000000001" customHeight="1" x14ac:dyDescent="0.15">
      <c r="A23" s="253">
        <v>22</v>
      </c>
      <c r="B23" s="253" t="s">
        <v>468</v>
      </c>
      <c r="C23" s="137">
        <v>42173</v>
      </c>
      <c r="D23" s="137">
        <v>39619</v>
      </c>
      <c r="E23" s="137">
        <v>41579</v>
      </c>
      <c r="F23" s="137">
        <f t="shared" si="0"/>
        <v>1960</v>
      </c>
      <c r="G23" s="280"/>
    </row>
    <row r="24" spans="1:7" ht="20.100000000000001" customHeight="1" x14ac:dyDescent="0.15">
      <c r="A24" s="253">
        <v>23</v>
      </c>
      <c r="B24" s="253" t="s">
        <v>62</v>
      </c>
      <c r="C24" s="137">
        <v>39478</v>
      </c>
      <c r="D24" s="137">
        <v>36495</v>
      </c>
      <c r="E24" s="137">
        <v>43370</v>
      </c>
      <c r="F24" s="137">
        <f t="shared" si="0"/>
        <v>6875</v>
      </c>
      <c r="G24" s="280"/>
    </row>
    <row r="25" spans="1:7" ht="20.100000000000001" customHeight="1" x14ac:dyDescent="0.15">
      <c r="A25" s="253">
        <v>24</v>
      </c>
      <c r="B25" s="253" t="s">
        <v>67</v>
      </c>
      <c r="C25" s="137">
        <v>39748</v>
      </c>
      <c r="D25" s="137">
        <v>36999</v>
      </c>
      <c r="E25" s="137">
        <v>44528</v>
      </c>
      <c r="F25" s="137">
        <f t="shared" si="0"/>
        <v>7529</v>
      </c>
      <c r="G25" s="280"/>
    </row>
    <row r="26" spans="1:7" ht="20.100000000000001" customHeight="1" x14ac:dyDescent="0.15">
      <c r="A26" s="253">
        <v>25</v>
      </c>
      <c r="B26" s="253" t="s">
        <v>69</v>
      </c>
      <c r="C26" s="137">
        <v>40701</v>
      </c>
      <c r="D26" s="137">
        <v>37354</v>
      </c>
      <c r="E26" s="137">
        <v>44530</v>
      </c>
      <c r="F26" s="137">
        <f t="shared" si="0"/>
        <v>7176</v>
      </c>
      <c r="G26" s="280"/>
    </row>
    <row r="27" spans="1:7" ht="20.100000000000001" customHeight="1" x14ac:dyDescent="0.15">
      <c r="A27" s="253">
        <v>26</v>
      </c>
      <c r="B27" s="253" t="s">
        <v>73</v>
      </c>
      <c r="C27" s="137">
        <v>39661</v>
      </c>
      <c r="D27" s="137">
        <v>36900</v>
      </c>
      <c r="E27" s="137">
        <v>44201</v>
      </c>
      <c r="F27" s="137">
        <f t="shared" si="0"/>
        <v>7301</v>
      </c>
      <c r="G27" s="280"/>
    </row>
    <row r="28" spans="1:7" ht="20.100000000000001" customHeight="1" x14ac:dyDescent="0.15">
      <c r="A28" s="253">
        <v>27</v>
      </c>
      <c r="B28" s="253" t="s">
        <v>76</v>
      </c>
      <c r="C28" s="137">
        <v>38904</v>
      </c>
      <c r="D28" s="137">
        <v>35976</v>
      </c>
      <c r="E28" s="137">
        <v>42220</v>
      </c>
      <c r="F28" s="137">
        <f t="shared" si="0"/>
        <v>6244</v>
      </c>
      <c r="G28" s="280"/>
    </row>
    <row r="29" spans="1:7" ht="20.100000000000001" customHeight="1" x14ac:dyDescent="0.15">
      <c r="A29" s="253">
        <v>28</v>
      </c>
      <c r="B29" s="253" t="s">
        <v>354</v>
      </c>
      <c r="C29" s="137">
        <v>41567</v>
      </c>
      <c r="D29" s="137">
        <v>38232</v>
      </c>
      <c r="E29" s="137">
        <v>43222</v>
      </c>
      <c r="F29" s="137">
        <f t="shared" si="0"/>
        <v>4990</v>
      </c>
      <c r="G29" s="280"/>
    </row>
    <row r="30" spans="1:7" ht="20.100000000000001" customHeight="1" x14ac:dyDescent="0.15">
      <c r="A30" s="253">
        <v>29</v>
      </c>
      <c r="B30" s="253" t="s">
        <v>358</v>
      </c>
      <c r="C30" s="137">
        <v>41645</v>
      </c>
      <c r="D30" s="137">
        <v>38392</v>
      </c>
      <c r="E30" s="137">
        <v>43195</v>
      </c>
      <c r="F30" s="137">
        <f t="shared" si="0"/>
        <v>4803</v>
      </c>
      <c r="G30" s="280"/>
    </row>
    <row r="31" spans="1:7" ht="20.100000000000001" customHeight="1" x14ac:dyDescent="0.15">
      <c r="A31" s="253">
        <v>30</v>
      </c>
      <c r="B31" s="253" t="s">
        <v>1628</v>
      </c>
      <c r="C31" s="137">
        <v>41460</v>
      </c>
      <c r="D31" s="137">
        <v>38247</v>
      </c>
      <c r="E31" s="137">
        <v>44008</v>
      </c>
      <c r="F31" s="137">
        <f t="shared" si="0"/>
        <v>5761</v>
      </c>
      <c r="G31" s="280"/>
    </row>
    <row r="32" spans="1:7" ht="20.100000000000001" customHeight="1" x14ac:dyDescent="0.15">
      <c r="A32" s="253">
        <v>31</v>
      </c>
      <c r="B32" s="253" t="s">
        <v>1634</v>
      </c>
      <c r="C32" s="137">
        <v>41657</v>
      </c>
      <c r="D32" s="137">
        <v>38365</v>
      </c>
      <c r="E32" s="137">
        <v>44129</v>
      </c>
      <c r="F32" s="137">
        <f t="shared" si="0"/>
        <v>5764</v>
      </c>
      <c r="G32" s="280"/>
    </row>
    <row r="33" spans="1:7" ht="20.100000000000001" customHeight="1" x14ac:dyDescent="0.15">
      <c r="A33" s="253">
        <v>32</v>
      </c>
      <c r="B33" s="253" t="s">
        <v>368</v>
      </c>
      <c r="C33" s="137">
        <v>41795</v>
      </c>
      <c r="D33" s="137">
        <v>38531</v>
      </c>
      <c r="E33" s="137">
        <v>44019</v>
      </c>
      <c r="F33" s="137">
        <f t="shared" si="0"/>
        <v>5488</v>
      </c>
      <c r="G33" s="280"/>
    </row>
    <row r="34" spans="1:7" ht="20.100000000000001" customHeight="1" x14ac:dyDescent="0.15">
      <c r="A34" s="253">
        <v>33</v>
      </c>
      <c r="B34" s="253" t="s">
        <v>1650</v>
      </c>
      <c r="C34" s="137">
        <v>41361</v>
      </c>
      <c r="D34" s="137">
        <v>38219</v>
      </c>
      <c r="E34" s="137">
        <v>43822</v>
      </c>
      <c r="F34" s="137">
        <f t="shared" si="0"/>
        <v>5603</v>
      </c>
      <c r="G34" s="280"/>
    </row>
    <row r="35" spans="1:7" ht="20.100000000000001" customHeight="1" x14ac:dyDescent="0.15">
      <c r="A35" s="253">
        <v>34</v>
      </c>
      <c r="B35" s="253" t="s">
        <v>374</v>
      </c>
      <c r="C35" s="137">
        <v>41293</v>
      </c>
      <c r="D35" s="137">
        <v>38178</v>
      </c>
      <c r="E35" s="137">
        <v>43594</v>
      </c>
      <c r="F35" s="137">
        <f t="shared" si="0"/>
        <v>5416</v>
      </c>
      <c r="G35" s="280"/>
    </row>
    <row r="36" spans="1:7" ht="20.100000000000001" customHeight="1" x14ac:dyDescent="0.15">
      <c r="A36" s="253">
        <v>35</v>
      </c>
      <c r="B36" s="253" t="s">
        <v>377</v>
      </c>
      <c r="C36" s="137">
        <v>41724</v>
      </c>
      <c r="D36" s="137">
        <v>38363</v>
      </c>
      <c r="E36" s="137">
        <v>43947</v>
      </c>
      <c r="F36" s="137">
        <f t="shared" si="0"/>
        <v>5584</v>
      </c>
      <c r="G36" s="280"/>
    </row>
    <row r="37" spans="1:7" ht="20.100000000000001" customHeight="1" x14ac:dyDescent="0.15">
      <c r="A37" s="253">
        <v>36</v>
      </c>
      <c r="B37" s="253" t="s">
        <v>380</v>
      </c>
      <c r="C37" s="137">
        <v>41451</v>
      </c>
      <c r="D37" s="137">
        <v>38161</v>
      </c>
      <c r="E37" s="137">
        <v>43923</v>
      </c>
      <c r="F37" s="137">
        <f t="shared" si="0"/>
        <v>5762</v>
      </c>
      <c r="G37" s="280"/>
    </row>
    <row r="38" spans="1:7" ht="20.100000000000001" customHeight="1" x14ac:dyDescent="0.15">
      <c r="A38" s="253">
        <v>37</v>
      </c>
      <c r="B38" s="253" t="s">
        <v>383</v>
      </c>
      <c r="C38" s="137">
        <v>41645</v>
      </c>
      <c r="D38" s="137">
        <v>38383</v>
      </c>
      <c r="E38" s="137">
        <v>43418</v>
      </c>
      <c r="F38" s="137">
        <f t="shared" si="0"/>
        <v>5035</v>
      </c>
      <c r="G38" s="280"/>
    </row>
    <row r="39" spans="1:7" ht="20.100000000000001" customHeight="1" x14ac:dyDescent="0.15">
      <c r="A39" s="253">
        <v>38</v>
      </c>
      <c r="B39" s="253" t="s">
        <v>79</v>
      </c>
      <c r="C39" s="137">
        <v>43914</v>
      </c>
      <c r="D39" s="137">
        <v>39156</v>
      </c>
      <c r="E39" s="137">
        <v>46424</v>
      </c>
      <c r="F39" s="137">
        <f t="shared" si="0"/>
        <v>7268</v>
      </c>
      <c r="G39" s="280"/>
    </row>
    <row r="40" spans="1:7" ht="20.100000000000001" customHeight="1" x14ac:dyDescent="0.15">
      <c r="A40" s="253">
        <v>39</v>
      </c>
      <c r="B40" s="253" t="s">
        <v>388</v>
      </c>
      <c r="C40" s="137">
        <v>41780</v>
      </c>
      <c r="D40" s="137">
        <v>38421</v>
      </c>
      <c r="E40" s="137">
        <v>43941</v>
      </c>
      <c r="F40" s="137">
        <f t="shared" si="0"/>
        <v>5520</v>
      </c>
      <c r="G40" s="280"/>
    </row>
    <row r="41" spans="1:7" ht="20.100000000000001" customHeight="1" x14ac:dyDescent="0.15">
      <c r="A41" s="253">
        <v>40</v>
      </c>
      <c r="B41" s="253" t="s">
        <v>391</v>
      </c>
      <c r="C41" s="137">
        <v>41475</v>
      </c>
      <c r="D41" s="137">
        <v>38218</v>
      </c>
      <c r="E41" s="137">
        <v>43030</v>
      </c>
      <c r="F41" s="137">
        <f t="shared" si="0"/>
        <v>4812</v>
      </c>
      <c r="G41" s="280"/>
    </row>
    <row r="42" spans="1:7" ht="20.100000000000001" customHeight="1" x14ac:dyDescent="0.15">
      <c r="A42" s="253">
        <v>41</v>
      </c>
      <c r="B42" s="253" t="s">
        <v>83</v>
      </c>
      <c r="C42" s="137">
        <v>47456</v>
      </c>
      <c r="D42" s="137">
        <v>41277</v>
      </c>
      <c r="E42" s="137">
        <v>49910</v>
      </c>
      <c r="F42" s="137">
        <f t="shared" si="0"/>
        <v>8633</v>
      </c>
      <c r="G42" s="280"/>
    </row>
    <row r="43" spans="1:7" ht="20.100000000000001" customHeight="1" x14ac:dyDescent="0.15">
      <c r="A43" s="253">
        <v>42</v>
      </c>
      <c r="B43" s="253" t="s">
        <v>85</v>
      </c>
      <c r="C43" s="137">
        <v>44452</v>
      </c>
      <c r="D43" s="137">
        <v>39815</v>
      </c>
      <c r="E43" s="137">
        <v>47340</v>
      </c>
      <c r="F43" s="137">
        <f t="shared" si="0"/>
        <v>7525</v>
      </c>
      <c r="G43" s="280"/>
    </row>
    <row r="44" spans="1:7" ht="20.100000000000001" customHeight="1" x14ac:dyDescent="0.15">
      <c r="A44" s="253">
        <v>43</v>
      </c>
      <c r="B44" s="253" t="s">
        <v>87</v>
      </c>
      <c r="C44" s="137">
        <v>45248</v>
      </c>
      <c r="D44" s="137">
        <v>39898</v>
      </c>
      <c r="E44" s="137">
        <v>47669</v>
      </c>
      <c r="F44" s="137">
        <f t="shared" si="0"/>
        <v>7771</v>
      </c>
      <c r="G44" s="280"/>
    </row>
    <row r="45" spans="1:7" ht="20.100000000000001" customHeight="1" x14ac:dyDescent="0.15">
      <c r="A45" s="253">
        <v>44</v>
      </c>
      <c r="B45" s="253" t="s">
        <v>400</v>
      </c>
      <c r="C45" s="137">
        <v>41877</v>
      </c>
      <c r="D45" s="137">
        <v>38454</v>
      </c>
      <c r="E45" s="137">
        <v>43330</v>
      </c>
      <c r="F45" s="137">
        <f t="shared" si="0"/>
        <v>4876</v>
      </c>
      <c r="G45" s="280"/>
    </row>
    <row r="46" spans="1:7" ht="20.100000000000001" customHeight="1" x14ac:dyDescent="0.15">
      <c r="A46" s="253">
        <v>45</v>
      </c>
      <c r="B46" s="253" t="s">
        <v>404</v>
      </c>
      <c r="C46" s="137">
        <v>42701</v>
      </c>
      <c r="D46" s="137">
        <v>38654</v>
      </c>
      <c r="E46" s="137">
        <v>44416</v>
      </c>
      <c r="F46" s="137">
        <f t="shared" si="0"/>
        <v>5762</v>
      </c>
      <c r="G46" s="280"/>
    </row>
    <row r="47" spans="1:7" ht="20.100000000000001" customHeight="1" x14ac:dyDescent="0.15">
      <c r="A47" s="253">
        <v>46</v>
      </c>
      <c r="B47" s="253" t="s">
        <v>408</v>
      </c>
      <c r="C47" s="137">
        <v>41847</v>
      </c>
      <c r="D47" s="137">
        <v>38425</v>
      </c>
      <c r="E47" s="137">
        <v>43318</v>
      </c>
      <c r="F47" s="137">
        <f t="shared" si="0"/>
        <v>4893</v>
      </c>
      <c r="G47" s="280"/>
    </row>
    <row r="48" spans="1:7" ht="20.100000000000001" customHeight="1" x14ac:dyDescent="0.15">
      <c r="A48" s="253">
        <v>47</v>
      </c>
      <c r="B48" s="253" t="s">
        <v>412</v>
      </c>
      <c r="C48" s="137">
        <v>40936</v>
      </c>
      <c r="D48" s="137">
        <v>37989</v>
      </c>
      <c r="E48" s="137">
        <v>44524</v>
      </c>
      <c r="F48" s="137">
        <f t="shared" si="0"/>
        <v>6535</v>
      </c>
      <c r="G48" s="280"/>
    </row>
    <row r="49" spans="1:7" ht="20.100000000000001" customHeight="1" x14ac:dyDescent="0.15">
      <c r="A49" s="253">
        <v>48</v>
      </c>
      <c r="B49" s="253" t="s">
        <v>415</v>
      </c>
      <c r="C49" s="137">
        <v>41065</v>
      </c>
      <c r="D49" s="137">
        <v>37916</v>
      </c>
      <c r="E49" s="137">
        <v>43347</v>
      </c>
      <c r="F49" s="137">
        <f t="shared" si="0"/>
        <v>5431</v>
      </c>
      <c r="G49" s="280"/>
    </row>
    <row r="50" spans="1:7" ht="20.100000000000001" customHeight="1" x14ac:dyDescent="0.15">
      <c r="A50" s="253">
        <v>49</v>
      </c>
      <c r="B50" s="253" t="s">
        <v>419</v>
      </c>
      <c r="C50" s="137">
        <v>41622</v>
      </c>
      <c r="D50" s="137">
        <v>38344</v>
      </c>
      <c r="E50" s="137">
        <v>43975</v>
      </c>
      <c r="F50" s="137">
        <f t="shared" si="0"/>
        <v>5631</v>
      </c>
      <c r="G50" s="280"/>
    </row>
    <row r="51" spans="1:7" ht="20.100000000000001" customHeight="1" x14ac:dyDescent="0.15">
      <c r="A51" s="253">
        <v>50</v>
      </c>
      <c r="B51" s="253" t="s">
        <v>422</v>
      </c>
      <c r="C51" s="137">
        <v>41333</v>
      </c>
      <c r="D51" s="137">
        <v>38130</v>
      </c>
      <c r="E51" s="137">
        <v>43557</v>
      </c>
      <c r="F51" s="137">
        <f t="shared" si="0"/>
        <v>5427</v>
      </c>
      <c r="G51" s="280"/>
    </row>
    <row r="52" spans="1:7" ht="20.100000000000001" customHeight="1" x14ac:dyDescent="0.15">
      <c r="A52" s="253">
        <v>51</v>
      </c>
      <c r="B52" s="253" t="s">
        <v>89</v>
      </c>
      <c r="C52" s="137">
        <v>42742</v>
      </c>
      <c r="D52" s="137">
        <v>39026</v>
      </c>
      <c r="E52" s="137">
        <v>46880</v>
      </c>
      <c r="F52" s="137">
        <f t="shared" si="0"/>
        <v>7854</v>
      </c>
      <c r="G52" s="280"/>
    </row>
    <row r="53" spans="1:7" ht="20.100000000000001" customHeight="1" x14ac:dyDescent="0.15">
      <c r="A53" s="253">
        <v>52</v>
      </c>
      <c r="B53" s="253" t="s">
        <v>93</v>
      </c>
      <c r="C53" s="137">
        <v>37793</v>
      </c>
      <c r="D53" s="137">
        <v>34581</v>
      </c>
      <c r="E53" s="137">
        <v>42783</v>
      </c>
      <c r="F53" s="137">
        <f t="shared" si="0"/>
        <v>8202</v>
      </c>
      <c r="G53" s="280"/>
    </row>
    <row r="54" spans="1:7" ht="20.100000000000001" customHeight="1" x14ac:dyDescent="0.15">
      <c r="A54" s="253">
        <v>53</v>
      </c>
      <c r="B54" s="253" t="s">
        <v>96</v>
      </c>
      <c r="C54" s="137">
        <v>38441</v>
      </c>
      <c r="D54" s="137">
        <v>35087</v>
      </c>
      <c r="E54" s="137">
        <v>43341</v>
      </c>
      <c r="F54" s="137">
        <f t="shared" si="0"/>
        <v>8254</v>
      </c>
      <c r="G54" s="280"/>
    </row>
    <row r="55" spans="1:7" ht="20.100000000000001" customHeight="1" x14ac:dyDescent="0.15">
      <c r="A55" s="253">
        <v>54</v>
      </c>
      <c r="B55" s="253" t="s">
        <v>135</v>
      </c>
      <c r="C55" s="137">
        <v>39187</v>
      </c>
      <c r="D55" s="137">
        <v>36457</v>
      </c>
      <c r="E55" s="137">
        <v>43482</v>
      </c>
      <c r="F55" s="137">
        <f t="shared" si="0"/>
        <v>7025</v>
      </c>
      <c r="G55" s="280"/>
    </row>
    <row r="56" spans="1:7" ht="20.100000000000001" customHeight="1" x14ac:dyDescent="0.15">
      <c r="A56" s="253">
        <v>55</v>
      </c>
      <c r="B56" s="253" t="s">
        <v>137</v>
      </c>
      <c r="C56" s="137">
        <v>41218</v>
      </c>
      <c r="D56" s="137">
        <v>38006</v>
      </c>
      <c r="E56" s="137">
        <v>47320</v>
      </c>
      <c r="F56" s="137">
        <f t="shared" si="0"/>
        <v>9314</v>
      </c>
      <c r="G56" s="280"/>
    </row>
    <row r="57" spans="1:7" ht="20.100000000000001" customHeight="1" x14ac:dyDescent="0.15">
      <c r="A57" s="253">
        <v>56</v>
      </c>
      <c r="B57" s="253" t="s">
        <v>99</v>
      </c>
      <c r="C57" s="137">
        <v>39850</v>
      </c>
      <c r="D57" s="137">
        <v>36952</v>
      </c>
      <c r="E57" s="137">
        <v>43978</v>
      </c>
      <c r="F57" s="137">
        <f t="shared" si="0"/>
        <v>7026</v>
      </c>
      <c r="G57" s="280"/>
    </row>
    <row r="58" spans="1:7" ht="20.100000000000001" customHeight="1" x14ac:dyDescent="0.15">
      <c r="A58" s="253">
        <v>57</v>
      </c>
      <c r="B58" s="253" t="s">
        <v>101</v>
      </c>
      <c r="C58" s="137">
        <v>41463</v>
      </c>
      <c r="D58" s="137">
        <v>38114</v>
      </c>
      <c r="E58" s="137">
        <v>46340</v>
      </c>
      <c r="F58" s="137">
        <f t="shared" si="0"/>
        <v>8226</v>
      </c>
      <c r="G58" s="280"/>
    </row>
    <row r="59" spans="1:7" ht="20.100000000000001" customHeight="1" x14ac:dyDescent="0.15">
      <c r="A59" s="253">
        <v>59</v>
      </c>
      <c r="B59" s="253" t="s">
        <v>107</v>
      </c>
      <c r="C59" s="137">
        <v>36730</v>
      </c>
      <c r="D59" s="137">
        <v>34151</v>
      </c>
      <c r="E59" s="137">
        <v>41025</v>
      </c>
      <c r="F59" s="137">
        <f t="shared" si="0"/>
        <v>6874</v>
      </c>
      <c r="G59" s="280"/>
    </row>
    <row r="60" spans="1:7" ht="20.100000000000001" customHeight="1" x14ac:dyDescent="0.15">
      <c r="A60" s="253">
        <v>60</v>
      </c>
      <c r="B60" s="253" t="s">
        <v>109</v>
      </c>
      <c r="C60" s="137">
        <v>37086</v>
      </c>
      <c r="D60" s="137">
        <v>34480</v>
      </c>
      <c r="E60" s="137">
        <v>39188</v>
      </c>
      <c r="F60" s="137">
        <f t="shared" si="0"/>
        <v>4708</v>
      </c>
      <c r="G60" s="280"/>
    </row>
    <row r="61" spans="1:7" ht="20.100000000000001" customHeight="1" x14ac:dyDescent="0.15">
      <c r="A61" s="253">
        <v>61</v>
      </c>
      <c r="B61" s="253" t="s">
        <v>163</v>
      </c>
      <c r="C61" s="137">
        <v>43763</v>
      </c>
      <c r="D61" s="137">
        <v>39265</v>
      </c>
      <c r="E61" s="137">
        <v>46781</v>
      </c>
      <c r="F61" s="137">
        <f t="shared" si="0"/>
        <v>7516</v>
      </c>
      <c r="G61" s="280"/>
    </row>
    <row r="62" spans="1:7" ht="20.100000000000001" customHeight="1" x14ac:dyDescent="0.15">
      <c r="A62" s="253">
        <v>62</v>
      </c>
      <c r="B62" s="253" t="s">
        <v>111</v>
      </c>
      <c r="C62" s="137">
        <v>40639</v>
      </c>
      <c r="D62" s="137">
        <v>37594</v>
      </c>
      <c r="E62" s="137">
        <v>45574</v>
      </c>
      <c r="F62" s="137">
        <f t="shared" si="0"/>
        <v>7980</v>
      </c>
      <c r="G62" s="280"/>
    </row>
    <row r="63" spans="1:7" ht="20.100000000000001" customHeight="1" x14ac:dyDescent="0.15">
      <c r="A63" s="253">
        <v>63</v>
      </c>
      <c r="B63" s="253" t="s">
        <v>139</v>
      </c>
      <c r="C63" s="137">
        <v>39402</v>
      </c>
      <c r="D63" s="137">
        <v>36635</v>
      </c>
      <c r="E63" s="137">
        <v>44174</v>
      </c>
      <c r="F63" s="137">
        <f t="shared" si="0"/>
        <v>7539</v>
      </c>
      <c r="G63" s="280"/>
    </row>
    <row r="64" spans="1:7" ht="20.100000000000001" customHeight="1" x14ac:dyDescent="0.15">
      <c r="A64" s="253">
        <v>64</v>
      </c>
      <c r="B64" s="253" t="s">
        <v>115</v>
      </c>
      <c r="C64" s="137">
        <v>39379</v>
      </c>
      <c r="D64" s="137">
        <v>36628</v>
      </c>
      <c r="E64" s="137">
        <v>43974</v>
      </c>
      <c r="F64" s="137">
        <f t="shared" si="0"/>
        <v>7346</v>
      </c>
      <c r="G64" s="280"/>
    </row>
    <row r="65" spans="1:7" ht="20.100000000000001" customHeight="1" x14ac:dyDescent="0.15">
      <c r="A65" s="253">
        <v>65</v>
      </c>
      <c r="B65" s="253" t="s">
        <v>117</v>
      </c>
      <c r="C65" s="137">
        <v>37532</v>
      </c>
      <c r="D65" s="137">
        <v>34901</v>
      </c>
      <c r="E65" s="137">
        <v>41876</v>
      </c>
      <c r="F65" s="137">
        <f t="shared" si="0"/>
        <v>6975</v>
      </c>
      <c r="G65" s="280"/>
    </row>
    <row r="66" spans="1:7" ht="20.100000000000001" customHeight="1" x14ac:dyDescent="0.15">
      <c r="A66" s="253">
        <v>66</v>
      </c>
      <c r="B66" s="253" t="s">
        <v>141</v>
      </c>
      <c r="C66" s="137">
        <v>37584</v>
      </c>
      <c r="D66" s="137">
        <v>34862</v>
      </c>
      <c r="E66" s="137">
        <v>39788</v>
      </c>
      <c r="F66" s="137">
        <f t="shared" si="0"/>
        <v>4926</v>
      </c>
      <c r="G66" s="280"/>
    </row>
    <row r="67" spans="1:7" ht="20.100000000000001" customHeight="1" x14ac:dyDescent="0.15">
      <c r="A67" s="253">
        <v>67</v>
      </c>
      <c r="B67" s="253" t="s">
        <v>119</v>
      </c>
      <c r="C67" s="137">
        <v>43498</v>
      </c>
      <c r="D67" s="137">
        <v>39105</v>
      </c>
      <c r="E67" s="137">
        <v>47054</v>
      </c>
      <c r="F67" s="137">
        <f t="shared" ref="F67:F117" si="1">E67-D67</f>
        <v>7949</v>
      </c>
      <c r="G67" s="280"/>
    </row>
    <row r="68" spans="1:7" ht="20.100000000000001" customHeight="1" x14ac:dyDescent="0.15">
      <c r="A68" s="253">
        <v>68</v>
      </c>
      <c r="B68" s="253" t="s">
        <v>335</v>
      </c>
      <c r="C68" s="137">
        <v>41274</v>
      </c>
      <c r="D68" s="137">
        <v>38104</v>
      </c>
      <c r="E68" s="137">
        <v>43820</v>
      </c>
      <c r="F68" s="137">
        <f t="shared" si="1"/>
        <v>5716</v>
      </c>
      <c r="G68" s="280"/>
    </row>
    <row r="69" spans="1:7" ht="20.100000000000001" customHeight="1" x14ac:dyDescent="0.15">
      <c r="A69" s="253">
        <v>69</v>
      </c>
      <c r="B69" s="253" t="s">
        <v>122</v>
      </c>
      <c r="C69" s="137">
        <v>43225</v>
      </c>
      <c r="D69" s="137">
        <v>39063</v>
      </c>
      <c r="E69" s="137">
        <v>47315</v>
      </c>
      <c r="F69" s="137">
        <f t="shared" si="1"/>
        <v>8252</v>
      </c>
      <c r="G69" s="280"/>
    </row>
    <row r="70" spans="1:7" ht="20.100000000000001" customHeight="1" x14ac:dyDescent="0.15">
      <c r="A70" s="253">
        <v>70</v>
      </c>
      <c r="B70" s="253" t="s">
        <v>125</v>
      </c>
      <c r="C70" s="137">
        <v>43395</v>
      </c>
      <c r="D70" s="137">
        <v>39147</v>
      </c>
      <c r="E70" s="137">
        <v>46862</v>
      </c>
      <c r="F70" s="137">
        <f t="shared" si="1"/>
        <v>7715</v>
      </c>
      <c r="G70" s="280"/>
    </row>
    <row r="71" spans="1:7" ht="20.100000000000001" customHeight="1" x14ac:dyDescent="0.15">
      <c r="A71" s="253">
        <v>71</v>
      </c>
      <c r="B71" s="253" t="s">
        <v>338</v>
      </c>
      <c r="C71" s="137">
        <v>41305</v>
      </c>
      <c r="D71" s="137">
        <v>37917</v>
      </c>
      <c r="E71" s="137">
        <v>43943</v>
      </c>
      <c r="F71" s="137">
        <f t="shared" si="1"/>
        <v>6026</v>
      </c>
      <c r="G71" s="280"/>
    </row>
    <row r="72" spans="1:7" ht="20.100000000000001" customHeight="1" x14ac:dyDescent="0.15">
      <c r="A72" s="253">
        <v>72</v>
      </c>
      <c r="B72" s="253" t="s">
        <v>128</v>
      </c>
      <c r="C72" s="137">
        <v>37534</v>
      </c>
      <c r="D72" s="137">
        <v>34831</v>
      </c>
      <c r="E72" s="137">
        <v>42740</v>
      </c>
      <c r="F72" s="137">
        <f t="shared" si="1"/>
        <v>7909</v>
      </c>
      <c r="G72" s="280"/>
    </row>
    <row r="73" spans="1:7" ht="20.100000000000001" customHeight="1" x14ac:dyDescent="0.15">
      <c r="A73" s="253">
        <v>73</v>
      </c>
      <c r="B73" s="253" t="s">
        <v>143</v>
      </c>
      <c r="C73" s="137">
        <v>37303</v>
      </c>
      <c r="D73" s="137">
        <v>34625</v>
      </c>
      <c r="E73" s="137">
        <v>41922</v>
      </c>
      <c r="F73" s="137">
        <f t="shared" si="1"/>
        <v>7297</v>
      </c>
      <c r="G73" s="280"/>
    </row>
    <row r="74" spans="1:7" ht="20.100000000000001" customHeight="1" x14ac:dyDescent="0.15">
      <c r="A74" s="253">
        <v>74</v>
      </c>
      <c r="B74" s="253" t="s">
        <v>145</v>
      </c>
      <c r="C74" s="137">
        <v>37590</v>
      </c>
      <c r="D74" s="137">
        <v>34935</v>
      </c>
      <c r="E74" s="137">
        <v>41806</v>
      </c>
      <c r="F74" s="137">
        <f t="shared" si="1"/>
        <v>6871</v>
      </c>
      <c r="G74" s="280"/>
    </row>
    <row r="75" spans="1:7" ht="20.100000000000001" customHeight="1" x14ac:dyDescent="0.15">
      <c r="A75" s="253">
        <v>75</v>
      </c>
      <c r="B75" s="253" t="s">
        <v>131</v>
      </c>
      <c r="C75" s="137">
        <v>37770</v>
      </c>
      <c r="D75" s="137">
        <v>35050</v>
      </c>
      <c r="E75" s="137">
        <v>42454</v>
      </c>
      <c r="F75" s="137">
        <f t="shared" si="1"/>
        <v>7404</v>
      </c>
      <c r="G75" s="280"/>
    </row>
    <row r="76" spans="1:7" ht="20.100000000000001" customHeight="1" x14ac:dyDescent="0.15">
      <c r="A76" s="253">
        <v>76</v>
      </c>
      <c r="B76" s="253" t="s">
        <v>147</v>
      </c>
      <c r="C76" s="137">
        <v>38472</v>
      </c>
      <c r="D76" s="137">
        <v>35704</v>
      </c>
      <c r="E76" s="137">
        <v>42295</v>
      </c>
      <c r="F76" s="137">
        <f t="shared" si="1"/>
        <v>6591</v>
      </c>
      <c r="G76" s="280"/>
    </row>
    <row r="77" spans="1:7" ht="20.100000000000001" customHeight="1" x14ac:dyDescent="0.15">
      <c r="A77" s="253">
        <v>77</v>
      </c>
      <c r="B77" s="253" t="s">
        <v>133</v>
      </c>
      <c r="C77" s="137">
        <v>38455</v>
      </c>
      <c r="D77" s="137">
        <v>35716</v>
      </c>
      <c r="E77" s="137">
        <v>42016</v>
      </c>
      <c r="F77" s="137">
        <f t="shared" si="1"/>
        <v>6300</v>
      </c>
      <c r="G77" s="280"/>
    </row>
    <row r="78" spans="1:7" ht="20.100000000000001" customHeight="1" x14ac:dyDescent="0.15">
      <c r="A78" s="253">
        <v>78</v>
      </c>
      <c r="B78" s="253" t="s">
        <v>343</v>
      </c>
      <c r="C78" s="137">
        <v>43269</v>
      </c>
      <c r="D78" s="137">
        <v>38569</v>
      </c>
      <c r="E78" s="137">
        <v>44456</v>
      </c>
      <c r="F78" s="137">
        <f t="shared" si="1"/>
        <v>5887</v>
      </c>
      <c r="G78" s="280"/>
    </row>
    <row r="79" spans="1:7" ht="20.100000000000001" customHeight="1" x14ac:dyDescent="0.15">
      <c r="A79" s="253">
        <v>79</v>
      </c>
      <c r="B79" s="253" t="s">
        <v>346</v>
      </c>
      <c r="C79" s="137">
        <v>41246</v>
      </c>
      <c r="D79" s="137">
        <v>38032</v>
      </c>
      <c r="E79" s="137">
        <v>43938</v>
      </c>
      <c r="F79" s="137">
        <f t="shared" si="1"/>
        <v>5906</v>
      </c>
      <c r="G79" s="280"/>
    </row>
    <row r="80" spans="1:7" ht="20.100000000000001" customHeight="1" x14ac:dyDescent="0.15">
      <c r="A80" s="253">
        <v>80</v>
      </c>
      <c r="B80" s="253" t="s">
        <v>348</v>
      </c>
      <c r="C80" s="137">
        <v>41945</v>
      </c>
      <c r="D80" s="137">
        <v>38431</v>
      </c>
      <c r="E80" s="137">
        <v>44448</v>
      </c>
      <c r="F80" s="137">
        <f t="shared" si="1"/>
        <v>6017</v>
      </c>
      <c r="G80" s="280"/>
    </row>
    <row r="81" spans="1:7" ht="20.100000000000001" customHeight="1" x14ac:dyDescent="0.15">
      <c r="A81" s="253">
        <v>81</v>
      </c>
      <c r="B81" s="253" t="s">
        <v>351</v>
      </c>
      <c r="C81" s="137">
        <v>40877</v>
      </c>
      <c r="D81" s="137">
        <v>37789</v>
      </c>
      <c r="E81" s="137">
        <v>44274</v>
      </c>
      <c r="F81" s="137">
        <f t="shared" si="1"/>
        <v>6485</v>
      </c>
      <c r="G81" s="280"/>
    </row>
    <row r="82" spans="1:7" ht="20.100000000000001" customHeight="1" x14ac:dyDescent="0.15">
      <c r="A82" s="18">
        <v>82</v>
      </c>
      <c r="B82" s="18" t="s">
        <v>352</v>
      </c>
      <c r="C82" s="33">
        <v>40538</v>
      </c>
      <c r="D82" s="137">
        <v>37700</v>
      </c>
      <c r="E82" s="137">
        <v>44607</v>
      </c>
      <c r="F82" s="137">
        <f t="shared" si="1"/>
        <v>6907</v>
      </c>
      <c r="G82" s="280"/>
    </row>
    <row r="83" spans="1:7" ht="20.100000000000001" customHeight="1" x14ac:dyDescent="0.15">
      <c r="A83" s="253">
        <v>83</v>
      </c>
      <c r="B83" s="253" t="s">
        <v>316</v>
      </c>
      <c r="C83" s="137">
        <v>40869</v>
      </c>
      <c r="D83" s="137">
        <v>37828</v>
      </c>
      <c r="E83" s="137">
        <v>43230</v>
      </c>
      <c r="F83" s="137">
        <f t="shared" si="1"/>
        <v>5402</v>
      </c>
      <c r="G83" s="280"/>
    </row>
    <row r="84" spans="1:7" ht="20.100000000000001" customHeight="1" x14ac:dyDescent="0.15">
      <c r="A84" s="253">
        <v>84</v>
      </c>
      <c r="B84" s="253" t="s">
        <v>318</v>
      </c>
      <c r="C84" s="137">
        <v>41014</v>
      </c>
      <c r="D84" s="137">
        <v>37872</v>
      </c>
      <c r="E84" s="137">
        <v>43590</v>
      </c>
      <c r="F84" s="137">
        <f t="shared" si="1"/>
        <v>5718</v>
      </c>
      <c r="G84" s="280"/>
    </row>
    <row r="85" spans="1:7" ht="20.100000000000001" customHeight="1" x14ac:dyDescent="0.15">
      <c r="A85" s="253">
        <v>85</v>
      </c>
      <c r="B85" s="253" t="s">
        <v>322</v>
      </c>
      <c r="C85" s="137">
        <v>41460</v>
      </c>
      <c r="D85" s="137">
        <v>38127</v>
      </c>
      <c r="E85" s="137">
        <v>43207</v>
      </c>
      <c r="F85" s="137">
        <f t="shared" si="1"/>
        <v>5080</v>
      </c>
      <c r="G85" s="280"/>
    </row>
    <row r="86" spans="1:7" ht="20.100000000000001" customHeight="1" x14ac:dyDescent="0.15">
      <c r="A86" s="253">
        <v>86</v>
      </c>
      <c r="B86" s="253" t="s">
        <v>325</v>
      </c>
      <c r="C86" s="137">
        <v>41008</v>
      </c>
      <c r="D86" s="137">
        <v>37823</v>
      </c>
      <c r="E86" s="137">
        <v>43219</v>
      </c>
      <c r="F86" s="137">
        <f t="shared" si="1"/>
        <v>5396</v>
      </c>
      <c r="G86" s="280"/>
    </row>
    <row r="87" spans="1:7" ht="20.100000000000001" customHeight="1" x14ac:dyDescent="0.15">
      <c r="A87" s="253">
        <v>87</v>
      </c>
      <c r="B87" s="253" t="s">
        <v>149</v>
      </c>
      <c r="C87" s="137">
        <v>37908</v>
      </c>
      <c r="D87" s="137">
        <v>35155</v>
      </c>
      <c r="E87" s="137">
        <v>40443</v>
      </c>
      <c r="F87" s="137">
        <f t="shared" si="1"/>
        <v>5288</v>
      </c>
      <c r="G87" s="280"/>
    </row>
    <row r="88" spans="1:7" ht="20.100000000000001" customHeight="1" x14ac:dyDescent="0.15">
      <c r="A88" s="253">
        <v>88</v>
      </c>
      <c r="B88" s="253" t="s">
        <v>471</v>
      </c>
      <c r="C88" s="137">
        <v>42215</v>
      </c>
      <c r="D88" s="137">
        <v>38825</v>
      </c>
      <c r="E88" s="137">
        <v>42946</v>
      </c>
      <c r="F88" s="137">
        <f t="shared" si="1"/>
        <v>4121</v>
      </c>
      <c r="G88" s="280"/>
    </row>
    <row r="89" spans="1:7" ht="20.100000000000001" customHeight="1" x14ac:dyDescent="0.15">
      <c r="A89" s="253">
        <v>89</v>
      </c>
      <c r="B89" s="253" t="s">
        <v>473</v>
      </c>
      <c r="C89" s="137">
        <v>41895</v>
      </c>
      <c r="D89" s="137">
        <v>38581</v>
      </c>
      <c r="E89" s="137">
        <v>42586</v>
      </c>
      <c r="F89" s="137">
        <f t="shared" si="1"/>
        <v>4005</v>
      </c>
      <c r="G89" s="280"/>
    </row>
    <row r="90" spans="1:7" ht="20.100000000000001" customHeight="1" x14ac:dyDescent="0.15">
      <c r="A90" s="253">
        <v>90</v>
      </c>
      <c r="B90" s="253" t="s">
        <v>475</v>
      </c>
      <c r="C90" s="137">
        <v>42348</v>
      </c>
      <c r="D90" s="137">
        <v>38544</v>
      </c>
      <c r="E90" s="137">
        <v>42701</v>
      </c>
      <c r="F90" s="137">
        <f t="shared" si="1"/>
        <v>4157</v>
      </c>
      <c r="G90" s="280"/>
    </row>
    <row r="91" spans="1:7" ht="20.100000000000001" customHeight="1" x14ac:dyDescent="0.15">
      <c r="A91" s="253">
        <v>91</v>
      </c>
      <c r="B91" s="253" t="s">
        <v>477</v>
      </c>
      <c r="C91" s="137">
        <v>41794</v>
      </c>
      <c r="D91" s="137">
        <v>38529</v>
      </c>
      <c r="E91" s="137">
        <v>42466</v>
      </c>
      <c r="F91" s="137">
        <f t="shared" si="1"/>
        <v>3937</v>
      </c>
      <c r="G91" s="280"/>
    </row>
    <row r="92" spans="1:7" ht="20.100000000000001" customHeight="1" x14ac:dyDescent="0.15">
      <c r="A92" s="253">
        <v>92</v>
      </c>
      <c r="B92" s="253" t="s">
        <v>154</v>
      </c>
      <c r="C92" s="137">
        <v>43031</v>
      </c>
      <c r="D92" s="137">
        <v>39251</v>
      </c>
      <c r="E92" s="137">
        <v>45008</v>
      </c>
      <c r="F92" s="137">
        <f t="shared" si="1"/>
        <v>5757</v>
      </c>
      <c r="G92" s="280"/>
    </row>
    <row r="93" spans="1:7" ht="20.100000000000001" customHeight="1" x14ac:dyDescent="0.15">
      <c r="A93" s="253">
        <v>93</v>
      </c>
      <c r="B93" s="253" t="s">
        <v>157</v>
      </c>
      <c r="C93" s="137">
        <v>43401</v>
      </c>
      <c r="D93" s="137">
        <v>39449</v>
      </c>
      <c r="E93" s="137">
        <v>45000</v>
      </c>
      <c r="F93" s="137">
        <f t="shared" si="1"/>
        <v>5551</v>
      </c>
      <c r="G93" s="280"/>
    </row>
    <row r="94" spans="1:7" ht="20.100000000000001" customHeight="1" x14ac:dyDescent="0.15">
      <c r="A94" s="253">
        <v>94</v>
      </c>
      <c r="B94" s="253" t="s">
        <v>479</v>
      </c>
      <c r="C94" s="137">
        <v>41664</v>
      </c>
      <c r="D94" s="137">
        <v>38420</v>
      </c>
      <c r="E94" s="137">
        <v>42317</v>
      </c>
      <c r="F94" s="137">
        <f t="shared" si="1"/>
        <v>3897</v>
      </c>
      <c r="G94" s="280"/>
    </row>
    <row r="95" spans="1:7" ht="20.100000000000001" customHeight="1" x14ac:dyDescent="0.15">
      <c r="A95" s="253">
        <v>95</v>
      </c>
      <c r="B95" s="253" t="s">
        <v>481</v>
      </c>
      <c r="C95" s="137">
        <v>41230</v>
      </c>
      <c r="D95" s="137">
        <v>38157</v>
      </c>
      <c r="E95" s="137">
        <v>42657</v>
      </c>
      <c r="F95" s="137">
        <f t="shared" si="1"/>
        <v>4500</v>
      </c>
      <c r="G95" s="280"/>
    </row>
    <row r="96" spans="1:7" ht="20.100000000000001" customHeight="1" x14ac:dyDescent="0.15">
      <c r="A96" s="253">
        <v>96</v>
      </c>
      <c r="B96" s="253" t="s">
        <v>483</v>
      </c>
      <c r="C96" s="137">
        <v>42113</v>
      </c>
      <c r="D96" s="137">
        <v>38768</v>
      </c>
      <c r="E96" s="137">
        <v>42868</v>
      </c>
      <c r="F96" s="137">
        <f t="shared" si="1"/>
        <v>4100</v>
      </c>
      <c r="G96" s="280"/>
    </row>
    <row r="97" spans="1:7" ht="20.100000000000001" customHeight="1" x14ac:dyDescent="0.15">
      <c r="A97" s="253">
        <v>97</v>
      </c>
      <c r="B97" s="253" t="s">
        <v>485</v>
      </c>
      <c r="C97" s="137">
        <v>42560</v>
      </c>
      <c r="D97" s="137">
        <v>39013</v>
      </c>
      <c r="E97" s="137">
        <v>42854</v>
      </c>
      <c r="F97" s="137">
        <f t="shared" si="1"/>
        <v>3841</v>
      </c>
      <c r="G97" s="280"/>
    </row>
    <row r="98" spans="1:7" ht="20.100000000000001" customHeight="1" x14ac:dyDescent="0.15">
      <c r="A98" s="253">
        <v>98</v>
      </c>
      <c r="B98" s="253" t="s">
        <v>487</v>
      </c>
      <c r="C98" s="137">
        <v>41949</v>
      </c>
      <c r="D98" s="137">
        <v>38632</v>
      </c>
      <c r="E98" s="137">
        <v>42647</v>
      </c>
      <c r="F98" s="137">
        <f t="shared" si="1"/>
        <v>4015</v>
      </c>
      <c r="G98" s="280"/>
    </row>
    <row r="99" spans="1:7" ht="20.100000000000001" customHeight="1" x14ac:dyDescent="0.15">
      <c r="A99" s="253">
        <v>99</v>
      </c>
      <c r="B99" s="253" t="s">
        <v>489</v>
      </c>
      <c r="C99" s="137">
        <v>41879</v>
      </c>
      <c r="D99" s="137">
        <v>38597</v>
      </c>
      <c r="E99" s="137">
        <v>42525</v>
      </c>
      <c r="F99" s="137">
        <f t="shared" si="1"/>
        <v>3928</v>
      </c>
      <c r="G99" s="280"/>
    </row>
    <row r="100" spans="1:7" ht="20.100000000000001" customHeight="1" x14ac:dyDescent="0.15">
      <c r="A100" s="253">
        <v>100</v>
      </c>
      <c r="B100" s="253" t="s">
        <v>160</v>
      </c>
      <c r="C100" s="137">
        <v>39386</v>
      </c>
      <c r="D100" s="137">
        <v>36437</v>
      </c>
      <c r="E100" s="137">
        <v>41681</v>
      </c>
      <c r="F100" s="137">
        <f t="shared" si="1"/>
        <v>5244</v>
      </c>
      <c r="G100" s="280"/>
    </row>
    <row r="101" spans="1:7" ht="20.100000000000001" customHeight="1" x14ac:dyDescent="0.15">
      <c r="A101" s="253">
        <v>101</v>
      </c>
      <c r="B101" s="253" t="s">
        <v>491</v>
      </c>
      <c r="C101" s="137">
        <v>42011</v>
      </c>
      <c r="D101" s="137">
        <v>38717</v>
      </c>
      <c r="E101" s="137">
        <v>42754</v>
      </c>
      <c r="F101" s="137">
        <f t="shared" si="1"/>
        <v>4037</v>
      </c>
      <c r="G101" s="280"/>
    </row>
    <row r="102" spans="1:7" ht="20.100000000000001" customHeight="1" x14ac:dyDescent="0.15">
      <c r="A102" s="253">
        <v>102</v>
      </c>
      <c r="B102" s="253" t="s">
        <v>493</v>
      </c>
      <c r="C102" s="137">
        <v>41850</v>
      </c>
      <c r="D102" s="137">
        <v>37950</v>
      </c>
      <c r="E102" s="137">
        <v>40863</v>
      </c>
      <c r="F102" s="137">
        <f t="shared" si="1"/>
        <v>2913</v>
      </c>
      <c r="G102" s="280"/>
    </row>
    <row r="103" spans="1:7" ht="20.100000000000001" customHeight="1" x14ac:dyDescent="0.15">
      <c r="A103" s="253">
        <v>103</v>
      </c>
      <c r="B103" s="253" t="s">
        <v>170</v>
      </c>
      <c r="C103" s="137">
        <v>39737</v>
      </c>
      <c r="D103" s="137">
        <v>36757</v>
      </c>
      <c r="E103" s="137">
        <v>42603</v>
      </c>
      <c r="F103" s="137">
        <f t="shared" si="1"/>
        <v>5846</v>
      </c>
      <c r="G103" s="280"/>
    </row>
    <row r="104" spans="1:7" ht="20.100000000000001" customHeight="1" x14ac:dyDescent="0.15">
      <c r="A104" s="253">
        <v>104</v>
      </c>
      <c r="B104" s="253" t="s">
        <v>46</v>
      </c>
      <c r="C104" s="137">
        <v>39677</v>
      </c>
      <c r="D104" s="137">
        <v>36279</v>
      </c>
      <c r="E104" s="137">
        <v>40532</v>
      </c>
      <c r="F104" s="137">
        <f t="shared" si="1"/>
        <v>4253</v>
      </c>
      <c r="G104" s="280"/>
    </row>
    <row r="105" spans="1:7" ht="20.100000000000001" customHeight="1" x14ac:dyDescent="0.15">
      <c r="A105" s="253">
        <v>105</v>
      </c>
      <c r="B105" s="253" t="s">
        <v>50</v>
      </c>
      <c r="C105" s="137">
        <v>39963</v>
      </c>
      <c r="D105" s="137">
        <v>36490</v>
      </c>
      <c r="E105" s="137">
        <v>40418</v>
      </c>
      <c r="F105" s="137">
        <f t="shared" si="1"/>
        <v>3928</v>
      </c>
      <c r="G105" s="280"/>
    </row>
    <row r="106" spans="1:7" ht="20.100000000000001" customHeight="1" x14ac:dyDescent="0.15">
      <c r="A106" s="253">
        <v>106</v>
      </c>
      <c r="B106" s="253" t="s">
        <v>52</v>
      </c>
      <c r="C106" s="137">
        <v>38507</v>
      </c>
      <c r="D106" s="137">
        <v>34561</v>
      </c>
      <c r="E106" s="137">
        <v>36934</v>
      </c>
      <c r="F106" s="137">
        <f t="shared" si="1"/>
        <v>2373</v>
      </c>
      <c r="G106" s="280"/>
    </row>
    <row r="107" spans="1:7" ht="20.100000000000001" customHeight="1" x14ac:dyDescent="0.15">
      <c r="A107" s="253">
        <v>107</v>
      </c>
      <c r="B107" s="253" t="s">
        <v>172</v>
      </c>
      <c r="C107" s="137">
        <v>40105</v>
      </c>
      <c r="D107" s="137">
        <v>36942</v>
      </c>
      <c r="E107" s="137">
        <v>43003</v>
      </c>
      <c r="F107" s="137">
        <f t="shared" si="1"/>
        <v>6061</v>
      </c>
      <c r="G107" s="280"/>
    </row>
    <row r="108" spans="1:7" ht="20.100000000000001" customHeight="1" x14ac:dyDescent="0.15">
      <c r="A108" s="253">
        <v>108</v>
      </c>
      <c r="B108" s="253" t="s">
        <v>55</v>
      </c>
      <c r="C108" s="137">
        <v>40319</v>
      </c>
      <c r="D108" s="137">
        <v>36575</v>
      </c>
      <c r="E108" s="137">
        <v>40260</v>
      </c>
      <c r="F108" s="137">
        <f t="shared" si="1"/>
        <v>3685</v>
      </c>
      <c r="G108" s="280"/>
    </row>
    <row r="109" spans="1:7" ht="20.100000000000001" customHeight="1" x14ac:dyDescent="0.15">
      <c r="A109" s="253">
        <v>109</v>
      </c>
      <c r="B109" s="253" t="s">
        <v>58</v>
      </c>
      <c r="C109" s="137">
        <v>38606</v>
      </c>
      <c r="D109" s="137">
        <v>34964</v>
      </c>
      <c r="E109" s="137">
        <v>37810</v>
      </c>
      <c r="F109" s="137">
        <f t="shared" si="1"/>
        <v>2846</v>
      </c>
      <c r="G109" s="280"/>
    </row>
    <row r="110" spans="1:7" ht="20.100000000000001" customHeight="1" x14ac:dyDescent="0.15">
      <c r="A110" s="253">
        <v>111</v>
      </c>
      <c r="B110" s="253" t="s">
        <v>497</v>
      </c>
      <c r="C110" s="137">
        <v>41872</v>
      </c>
      <c r="D110" s="137">
        <v>37823</v>
      </c>
      <c r="E110" s="137">
        <v>40068</v>
      </c>
      <c r="F110" s="137">
        <f t="shared" si="1"/>
        <v>2245</v>
      </c>
      <c r="G110" s="280"/>
    </row>
    <row r="111" spans="1:7" ht="20.100000000000001" customHeight="1" x14ac:dyDescent="0.15">
      <c r="A111" s="253">
        <v>112</v>
      </c>
      <c r="B111" s="253" t="s">
        <v>166</v>
      </c>
      <c r="C111" s="137">
        <v>42898</v>
      </c>
      <c r="D111" s="137">
        <v>38957</v>
      </c>
      <c r="E111" s="137">
        <v>45727</v>
      </c>
      <c r="F111" s="137">
        <f t="shared" si="1"/>
        <v>6770</v>
      </c>
      <c r="G111" s="280"/>
    </row>
    <row r="112" spans="1:7" ht="20.100000000000001" customHeight="1" x14ac:dyDescent="0.15">
      <c r="A112" s="253">
        <v>113</v>
      </c>
      <c r="B112" s="253" t="s">
        <v>499</v>
      </c>
      <c r="C112" s="137">
        <v>40597</v>
      </c>
      <c r="D112" s="137">
        <v>37537</v>
      </c>
      <c r="E112" s="137">
        <v>42611</v>
      </c>
      <c r="F112" s="137">
        <f t="shared" si="1"/>
        <v>5074</v>
      </c>
      <c r="G112" s="280"/>
    </row>
    <row r="113" spans="1:7" ht="20.100000000000001" customHeight="1" x14ac:dyDescent="0.15">
      <c r="A113" s="253">
        <v>114</v>
      </c>
      <c r="B113" s="253" t="s">
        <v>174</v>
      </c>
      <c r="C113" s="139">
        <v>39218</v>
      </c>
      <c r="D113" s="137">
        <v>36294</v>
      </c>
      <c r="E113" s="137">
        <v>43473</v>
      </c>
      <c r="F113" s="137">
        <f t="shared" si="1"/>
        <v>7179</v>
      </c>
      <c r="G113" s="280"/>
    </row>
    <row r="114" spans="1:7" ht="20.100000000000001" customHeight="1" x14ac:dyDescent="0.15">
      <c r="A114" s="253">
        <v>115</v>
      </c>
      <c r="B114" s="253" t="s">
        <v>1559</v>
      </c>
      <c r="C114" s="137">
        <v>42072</v>
      </c>
      <c r="D114" s="137">
        <v>38089</v>
      </c>
      <c r="E114" s="137">
        <v>40409</v>
      </c>
      <c r="F114" s="137">
        <f t="shared" si="1"/>
        <v>2320</v>
      </c>
      <c r="G114" s="280"/>
    </row>
    <row r="115" spans="1:7" ht="20.100000000000001" customHeight="1" x14ac:dyDescent="0.15">
      <c r="A115" s="253">
        <v>116</v>
      </c>
      <c r="B115" s="253" t="s">
        <v>505</v>
      </c>
      <c r="C115" s="137">
        <v>41617</v>
      </c>
      <c r="D115" s="137">
        <v>38230</v>
      </c>
      <c r="E115" s="137">
        <v>43369</v>
      </c>
      <c r="F115" s="137">
        <f t="shared" si="1"/>
        <v>5139</v>
      </c>
      <c r="G115" s="280"/>
    </row>
    <row r="116" spans="1:7" ht="20.100000000000001" customHeight="1" x14ac:dyDescent="0.15">
      <c r="A116" s="253">
        <v>117</v>
      </c>
      <c r="B116" s="253" t="s">
        <v>509</v>
      </c>
      <c r="C116" s="137">
        <v>41541</v>
      </c>
      <c r="D116" s="137">
        <v>38318</v>
      </c>
      <c r="E116" s="137">
        <v>44346</v>
      </c>
      <c r="F116" s="137">
        <f t="shared" si="1"/>
        <v>6028</v>
      </c>
      <c r="G116" s="280"/>
    </row>
    <row r="117" spans="1:7" ht="20.100000000000001" customHeight="1" x14ac:dyDescent="0.15">
      <c r="A117" s="84">
        <v>118</v>
      </c>
      <c r="B117" s="84" t="s">
        <v>512</v>
      </c>
      <c r="C117" s="58">
        <v>42344</v>
      </c>
      <c r="D117" s="58">
        <v>38222</v>
      </c>
      <c r="E117" s="58">
        <v>40354</v>
      </c>
      <c r="F117" s="58">
        <f t="shared" si="1"/>
        <v>2132</v>
      </c>
      <c r="G117" s="280"/>
    </row>
    <row r="118" spans="1:7" x14ac:dyDescent="0.15">
      <c r="F118" s="279"/>
      <c r="G118" s="280"/>
    </row>
    <row r="119" spans="1:7" x14ac:dyDescent="0.15">
      <c r="A119"/>
      <c r="B119"/>
      <c r="F119" s="279"/>
      <c r="G119" s="280"/>
    </row>
    <row r="120" spans="1:7" x14ac:dyDescent="0.15">
      <c r="F120" s="279"/>
      <c r="G120" s="280"/>
    </row>
  </sheetData>
  <mergeCells count="1">
    <mergeCell ref="A1:F1"/>
  </mergeCells>
  <phoneticPr fontId="20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4"/>
  <sheetViews>
    <sheetView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E34" sqref="E34"/>
    </sheetView>
  </sheetViews>
  <sheetFormatPr defaultColWidth="9" defaultRowHeight="15" x14ac:dyDescent="0.15"/>
  <cols>
    <col min="1" max="1" width="6.625" style="18" customWidth="1"/>
    <col min="2" max="3" width="11.375" style="18" customWidth="1"/>
    <col min="4" max="4" width="10.625" style="39" customWidth="1"/>
    <col min="5" max="5" width="17.75" style="19" customWidth="1"/>
    <col min="6" max="6" width="10.375" style="18" customWidth="1"/>
    <col min="7" max="7" width="16" style="18" customWidth="1"/>
    <col min="8" max="8" width="8.375" style="18" customWidth="1"/>
    <col min="9" max="10" width="11.375" style="18" customWidth="1"/>
    <col min="11" max="12" width="15.75" style="40" customWidth="1"/>
    <col min="13" max="19" width="8.25" style="40" customWidth="1"/>
    <col min="20" max="20" width="8.25" style="18" customWidth="1"/>
    <col min="21" max="21" width="8.25" style="40" customWidth="1"/>
    <col min="22" max="24" width="8.25" style="18" customWidth="1"/>
    <col min="25" max="25" width="8.25" style="40" customWidth="1"/>
    <col min="26" max="26" width="8.25" style="18" customWidth="1"/>
    <col min="27" max="16384" width="9" style="18"/>
  </cols>
  <sheetData>
    <row r="1" spans="1:32" ht="20.100000000000001" customHeight="1" x14ac:dyDescent="0.15">
      <c r="A1" s="296" t="s">
        <v>1908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</row>
    <row r="2" spans="1:32" ht="20.100000000000001" customHeight="1" x14ac:dyDescent="0.15">
      <c r="A2" s="299" t="s">
        <v>1901</v>
      </c>
      <c r="B2" s="299"/>
      <c r="C2" s="299"/>
      <c r="D2" s="299"/>
      <c r="E2" s="299"/>
      <c r="F2" s="299"/>
      <c r="G2" s="299"/>
      <c r="H2" s="298"/>
      <c r="I2" s="297" t="s">
        <v>1852</v>
      </c>
      <c r="J2" s="298"/>
      <c r="K2" s="297" t="s">
        <v>1853</v>
      </c>
      <c r="L2" s="299"/>
      <c r="M2" s="299"/>
      <c r="N2" s="299"/>
      <c r="O2" s="299"/>
      <c r="P2" s="298"/>
      <c r="Q2" s="297" t="s">
        <v>1854</v>
      </c>
      <c r="R2" s="299"/>
      <c r="S2" s="299"/>
      <c r="T2" s="299"/>
      <c r="U2" s="299"/>
      <c r="V2" s="299"/>
      <c r="W2" s="299"/>
      <c r="X2" s="298"/>
      <c r="Y2" s="297" t="s">
        <v>1907</v>
      </c>
      <c r="Z2" s="298"/>
    </row>
    <row r="3" spans="1:32" s="184" customFormat="1" ht="76.5" x14ac:dyDescent="0.15">
      <c r="A3" s="182" t="s">
        <v>26</v>
      </c>
      <c r="B3" s="183" t="s">
        <v>1762</v>
      </c>
      <c r="C3" s="194" t="s">
        <v>27</v>
      </c>
      <c r="D3" s="194" t="s">
        <v>29</v>
      </c>
      <c r="E3" s="194" t="s">
        <v>515</v>
      </c>
      <c r="F3" s="194" t="s">
        <v>310</v>
      </c>
      <c r="G3" s="194" t="s">
        <v>311</v>
      </c>
      <c r="H3" s="194" t="s">
        <v>28</v>
      </c>
      <c r="I3" s="194" t="s">
        <v>1855</v>
      </c>
      <c r="J3" s="194" t="s">
        <v>1856</v>
      </c>
      <c r="K3" s="195" t="s">
        <v>30</v>
      </c>
      <c r="L3" s="195" t="s">
        <v>31</v>
      </c>
      <c r="M3" s="195" t="s">
        <v>314</v>
      </c>
      <c r="N3" s="195" t="s">
        <v>313</v>
      </c>
      <c r="O3" s="195" t="s">
        <v>312</v>
      </c>
      <c r="P3" s="195" t="s">
        <v>1850</v>
      </c>
      <c r="Q3" s="195" t="s">
        <v>1857</v>
      </c>
      <c r="R3" s="195" t="s">
        <v>1858</v>
      </c>
      <c r="S3" s="195" t="s">
        <v>1859</v>
      </c>
      <c r="T3" s="195" t="s">
        <v>1860</v>
      </c>
      <c r="U3" s="195" t="s">
        <v>1861</v>
      </c>
      <c r="V3" s="195" t="s">
        <v>1862</v>
      </c>
      <c r="W3" s="195" t="s">
        <v>1863</v>
      </c>
      <c r="X3" s="195" t="s">
        <v>315</v>
      </c>
      <c r="Y3" s="195" t="s">
        <v>1851</v>
      </c>
      <c r="Z3" s="182" t="s">
        <v>1864</v>
      </c>
    </row>
    <row r="4" spans="1:32" ht="20.100000000000001" customHeight="1" x14ac:dyDescent="0.2">
      <c r="A4" s="42">
        <v>1</v>
      </c>
      <c r="B4" s="43" t="s">
        <v>32</v>
      </c>
      <c r="C4" s="44" t="s">
        <v>35</v>
      </c>
      <c r="D4" s="44" t="s">
        <v>35</v>
      </c>
      <c r="E4" s="45" t="s">
        <v>36</v>
      </c>
      <c r="F4" s="43" t="s">
        <v>37</v>
      </c>
      <c r="G4" s="43" t="s">
        <v>38</v>
      </c>
      <c r="H4" s="43" t="s">
        <v>33</v>
      </c>
      <c r="I4" s="75" t="s">
        <v>34</v>
      </c>
      <c r="J4" s="75" t="s">
        <v>516</v>
      </c>
      <c r="K4" s="196">
        <v>373517400</v>
      </c>
      <c r="L4" s="196">
        <v>37725257400</v>
      </c>
      <c r="M4" s="47">
        <v>101</v>
      </c>
      <c r="N4" s="72">
        <v>101</v>
      </c>
      <c r="O4" s="48">
        <v>9.9363276932906199</v>
      </c>
      <c r="P4" s="73">
        <v>2.9532699999999999E-2</v>
      </c>
      <c r="Q4" s="73">
        <v>0.98623735065622109</v>
      </c>
      <c r="R4" s="73">
        <v>0.83612365581897929</v>
      </c>
      <c r="S4" s="73">
        <v>0.997</v>
      </c>
      <c r="T4" s="73">
        <f t="shared" ref="T4:T67" si="0">S4-Q4</f>
        <v>1.0762649343778907E-2</v>
      </c>
      <c r="U4" s="73">
        <v>0.87909999999999999</v>
      </c>
      <c r="V4" s="73">
        <f t="shared" ref="V4:V67" si="1">U4-R4</f>
        <v>4.2976344181020698E-2</v>
      </c>
      <c r="W4" s="73">
        <v>0.12209946845849752</v>
      </c>
      <c r="X4" s="48">
        <v>36.200000000000003</v>
      </c>
      <c r="Y4" s="73">
        <v>3.3457639999999997E-2</v>
      </c>
      <c r="Z4" s="215">
        <v>5.6156886409596152E-2</v>
      </c>
      <c r="AB4" s="197"/>
      <c r="AC4" s="81"/>
      <c r="AD4" s="81"/>
      <c r="AE4" s="81"/>
      <c r="AF4" s="197"/>
    </row>
    <row r="5" spans="1:32" ht="20.100000000000001" customHeight="1" x14ac:dyDescent="0.2">
      <c r="A5" s="42">
        <v>2</v>
      </c>
      <c r="B5" s="43" t="s">
        <v>39</v>
      </c>
      <c r="C5" s="52" t="s">
        <v>425</v>
      </c>
      <c r="D5" s="44">
        <v>703</v>
      </c>
      <c r="E5" s="45" t="s">
        <v>36</v>
      </c>
      <c r="F5" s="44" t="s">
        <v>37</v>
      </c>
      <c r="G5" s="44" t="s">
        <v>38</v>
      </c>
      <c r="H5" s="43" t="s">
        <v>33</v>
      </c>
      <c r="I5" s="75" t="s">
        <v>34</v>
      </c>
      <c r="J5" s="75" t="s">
        <v>34</v>
      </c>
      <c r="K5" s="196">
        <v>388825928</v>
      </c>
      <c r="L5" s="196">
        <v>90627852575</v>
      </c>
      <c r="M5" s="47">
        <v>251</v>
      </c>
      <c r="N5" s="72">
        <v>233</v>
      </c>
      <c r="O5" s="48">
        <v>23.870162946176002</v>
      </c>
      <c r="P5" s="73">
        <v>1.16683E-2</v>
      </c>
      <c r="Q5" s="73">
        <v>0.96147292677457452</v>
      </c>
      <c r="R5" s="73">
        <v>0.67352756372769462</v>
      </c>
      <c r="S5" s="73">
        <v>0.96889999999999998</v>
      </c>
      <c r="T5" s="73">
        <f t="shared" si="0"/>
        <v>7.4270732254254623E-3</v>
      </c>
      <c r="U5" s="73">
        <v>0.70369999999999999</v>
      </c>
      <c r="V5" s="73">
        <f t="shared" si="1"/>
        <v>3.017243627230537E-2</v>
      </c>
      <c r="W5" s="73">
        <v>0.22925539574613965</v>
      </c>
      <c r="X5" s="48">
        <v>34.700000000000003</v>
      </c>
      <c r="Y5" s="73">
        <v>4.8402609999999999E-2</v>
      </c>
      <c r="Z5" s="215">
        <v>5.1594366860925826E-2</v>
      </c>
      <c r="AB5" s="197"/>
      <c r="AC5" s="81"/>
      <c r="AD5" s="81"/>
      <c r="AE5" s="81"/>
      <c r="AF5" s="197"/>
    </row>
    <row r="6" spans="1:32" ht="20.100000000000001" customHeight="1" x14ac:dyDescent="0.2">
      <c r="A6" s="42">
        <v>3</v>
      </c>
      <c r="B6" s="43" t="s">
        <v>40</v>
      </c>
      <c r="C6" s="44" t="s">
        <v>41</v>
      </c>
      <c r="D6" s="44" t="s">
        <v>41</v>
      </c>
      <c r="E6" s="45" t="s">
        <v>36</v>
      </c>
      <c r="F6" s="49"/>
      <c r="G6" s="44" t="s">
        <v>38</v>
      </c>
      <c r="H6" s="43" t="s">
        <v>33</v>
      </c>
      <c r="I6" s="75" t="s">
        <v>34</v>
      </c>
      <c r="J6" s="75" t="s">
        <v>34</v>
      </c>
      <c r="K6" s="196">
        <v>370378734</v>
      </c>
      <c r="L6" s="196">
        <v>37408252134</v>
      </c>
      <c r="M6" s="47">
        <v>101</v>
      </c>
      <c r="N6" s="72">
        <v>101</v>
      </c>
      <c r="O6" s="48">
        <v>9.8528327506298776</v>
      </c>
      <c r="P6" s="73">
        <v>1.1967200000000001E-2</v>
      </c>
      <c r="Q6" s="73">
        <v>0.97439671576824383</v>
      </c>
      <c r="R6" s="73">
        <v>0.73676857483939673</v>
      </c>
      <c r="S6" s="73">
        <v>0.99119999999999997</v>
      </c>
      <c r="T6" s="73">
        <f t="shared" si="0"/>
        <v>1.6803284231756144E-2</v>
      </c>
      <c r="U6" s="73">
        <v>0.77049999999999996</v>
      </c>
      <c r="V6" s="73">
        <f t="shared" si="1"/>
        <v>3.3731425160603234E-2</v>
      </c>
      <c r="W6" s="73">
        <v>0.18762394711355107</v>
      </c>
      <c r="X6" s="48">
        <v>34.1</v>
      </c>
      <c r="Y6" s="73">
        <v>3.4968319999999997E-2</v>
      </c>
      <c r="Z6" s="215">
        <v>3.9061225053889696E-2</v>
      </c>
      <c r="AB6" s="197"/>
      <c r="AC6" s="81"/>
      <c r="AD6" s="81"/>
      <c r="AE6" s="81"/>
      <c r="AF6" s="197"/>
    </row>
    <row r="7" spans="1:32" ht="20.100000000000001" customHeight="1" x14ac:dyDescent="0.2">
      <c r="A7" s="42">
        <v>4</v>
      </c>
      <c r="B7" s="43" t="s">
        <v>426</v>
      </c>
      <c r="C7" s="44" t="s">
        <v>427</v>
      </c>
      <c r="D7" s="44" t="s">
        <v>427</v>
      </c>
      <c r="E7" s="46" t="s">
        <v>36</v>
      </c>
      <c r="F7" s="43" t="s">
        <v>168</v>
      </c>
      <c r="G7" s="44" t="s">
        <v>38</v>
      </c>
      <c r="H7" s="43" t="s">
        <v>43</v>
      </c>
      <c r="I7" s="75" t="s">
        <v>34</v>
      </c>
      <c r="J7" s="75" t="s">
        <v>34</v>
      </c>
      <c r="K7" s="196">
        <v>276512392</v>
      </c>
      <c r="L7" s="196">
        <v>41331610448</v>
      </c>
      <c r="M7" s="47">
        <v>150</v>
      </c>
      <c r="N7" s="72">
        <v>149</v>
      </c>
      <c r="O7" s="48">
        <v>10.886192800443618</v>
      </c>
      <c r="P7" s="73">
        <v>7.3707900000000007E-2</v>
      </c>
      <c r="Q7" s="73">
        <v>0.99316713444075955</v>
      </c>
      <c r="R7" s="73">
        <v>0.70741886316617597</v>
      </c>
      <c r="S7" s="73">
        <v>0.99790000000000001</v>
      </c>
      <c r="T7" s="73">
        <f t="shared" si="0"/>
        <v>4.7328655592404623E-3</v>
      </c>
      <c r="U7" s="73">
        <v>0.73660000000000003</v>
      </c>
      <c r="V7" s="73">
        <f t="shared" si="1"/>
        <v>2.9181136833824062E-2</v>
      </c>
      <c r="W7" s="73">
        <v>0.23805960927783662</v>
      </c>
      <c r="X7" s="48">
        <v>38.6</v>
      </c>
      <c r="Y7" s="73">
        <v>3.6164210000000002E-2</v>
      </c>
      <c r="Z7" s="215">
        <v>5.4733136998885497E-2</v>
      </c>
      <c r="AB7" s="197"/>
      <c r="AC7" s="81"/>
      <c r="AD7" s="81"/>
      <c r="AE7" s="81"/>
      <c r="AF7" s="197"/>
    </row>
    <row r="8" spans="1:32" ht="20.100000000000001" customHeight="1" x14ac:dyDescent="0.2">
      <c r="A8" s="42">
        <v>5</v>
      </c>
      <c r="B8" s="43" t="s">
        <v>428</v>
      </c>
      <c r="C8" s="44" t="s">
        <v>429</v>
      </c>
      <c r="D8" s="44" t="s">
        <v>430</v>
      </c>
      <c r="E8" s="46" t="s">
        <v>36</v>
      </c>
      <c r="F8" s="43" t="s">
        <v>431</v>
      </c>
      <c r="G8" s="44" t="s">
        <v>38</v>
      </c>
      <c r="H8" s="43" t="s">
        <v>43</v>
      </c>
      <c r="I8" s="75" t="s">
        <v>34</v>
      </c>
      <c r="J8" s="75" t="s">
        <v>34</v>
      </c>
      <c r="K8" s="196">
        <v>288133144</v>
      </c>
      <c r="L8" s="196">
        <v>43032552488</v>
      </c>
      <c r="M8" s="47">
        <v>150</v>
      </c>
      <c r="N8" s="72">
        <v>149</v>
      </c>
      <c r="O8" s="48">
        <v>11.334198159758522</v>
      </c>
      <c r="P8" s="73">
        <v>6.0447099999999997E-2</v>
      </c>
      <c r="Q8" s="73">
        <v>0.99218663299630672</v>
      </c>
      <c r="R8" s="73">
        <v>0.70961292117091535</v>
      </c>
      <c r="S8" s="73">
        <v>0.99839999999999995</v>
      </c>
      <c r="T8" s="73">
        <f t="shared" si="0"/>
        <v>6.2133670036932376E-3</v>
      </c>
      <c r="U8" s="73">
        <v>0.73829999999999996</v>
      </c>
      <c r="V8" s="73">
        <f t="shared" si="1"/>
        <v>2.8687078829084611E-2</v>
      </c>
      <c r="W8" s="73">
        <v>0.23369047054163267</v>
      </c>
      <c r="X8" s="48">
        <v>38.6</v>
      </c>
      <c r="Y8" s="73">
        <v>3.7506209999999998E-2</v>
      </c>
      <c r="Z8" s="215">
        <v>4.5701995855472431E-2</v>
      </c>
      <c r="AB8" s="197"/>
      <c r="AC8" s="81"/>
      <c r="AD8" s="81"/>
      <c r="AE8" s="81"/>
      <c r="AF8" s="197"/>
    </row>
    <row r="9" spans="1:32" ht="20.100000000000001" customHeight="1" x14ac:dyDescent="0.2">
      <c r="A9" s="42">
        <v>6</v>
      </c>
      <c r="B9" s="43" t="s">
        <v>432</v>
      </c>
      <c r="C9" s="44" t="s">
        <v>44</v>
      </c>
      <c r="D9" s="44" t="s">
        <v>1865</v>
      </c>
      <c r="E9" s="46" t="s">
        <v>36</v>
      </c>
      <c r="F9" s="43" t="s">
        <v>45</v>
      </c>
      <c r="G9" s="44" t="s">
        <v>38</v>
      </c>
      <c r="H9" s="43" t="s">
        <v>43</v>
      </c>
      <c r="I9" s="75" t="s">
        <v>34</v>
      </c>
      <c r="J9" s="75" t="s">
        <v>34</v>
      </c>
      <c r="K9" s="196">
        <v>841922932</v>
      </c>
      <c r="L9" s="196">
        <v>126112031572</v>
      </c>
      <c r="M9" s="47">
        <v>150</v>
      </c>
      <c r="N9" s="72">
        <v>149</v>
      </c>
      <c r="O9" s="48">
        <v>33.216220594057617</v>
      </c>
      <c r="P9" s="73">
        <v>6.8023399999999998E-2</v>
      </c>
      <c r="Q9" s="73">
        <v>0.99247006613189626</v>
      </c>
      <c r="R9" s="73">
        <v>0.69904766532716323</v>
      </c>
      <c r="S9" s="73">
        <v>0.99839999999999995</v>
      </c>
      <c r="T9" s="73">
        <f t="shared" si="0"/>
        <v>5.9299338681036984E-3</v>
      </c>
      <c r="U9" s="73">
        <v>0.73309999999999997</v>
      </c>
      <c r="V9" s="73">
        <f t="shared" si="1"/>
        <v>3.4052334672836748E-2</v>
      </c>
      <c r="W9" s="73">
        <v>0.24244359458782386</v>
      </c>
      <c r="X9" s="48">
        <v>36.200000000000003</v>
      </c>
      <c r="Y9" s="73">
        <v>3.8398210000000002E-2</v>
      </c>
      <c r="Z9" s="215">
        <v>5.870625466888256E-2</v>
      </c>
      <c r="AB9" s="197"/>
      <c r="AC9" s="81"/>
      <c r="AD9" s="81"/>
      <c r="AE9" s="81"/>
      <c r="AF9" s="197"/>
    </row>
    <row r="10" spans="1:32" ht="20.100000000000001" customHeight="1" x14ac:dyDescent="0.2">
      <c r="A10" s="42">
        <v>7</v>
      </c>
      <c r="B10" s="43" t="s">
        <v>433</v>
      </c>
      <c r="C10" s="44" t="s">
        <v>1866</v>
      </c>
      <c r="D10" s="44" t="s">
        <v>434</v>
      </c>
      <c r="E10" s="46" t="s">
        <v>36</v>
      </c>
      <c r="F10" s="43" t="s">
        <v>168</v>
      </c>
      <c r="G10" s="44" t="s">
        <v>38</v>
      </c>
      <c r="H10" s="43" t="s">
        <v>43</v>
      </c>
      <c r="I10" s="75" t="s">
        <v>34</v>
      </c>
      <c r="J10" s="75" t="s">
        <v>34</v>
      </c>
      <c r="K10" s="196">
        <v>302840512</v>
      </c>
      <c r="L10" s="196">
        <v>45246979903</v>
      </c>
      <c r="M10" s="47">
        <v>150</v>
      </c>
      <c r="N10" s="72">
        <v>149</v>
      </c>
      <c r="O10" s="48">
        <v>11.9174486917601</v>
      </c>
      <c r="P10" s="73">
        <v>6.1515899999999998E-2</v>
      </c>
      <c r="Q10" s="73">
        <v>0.99353342791865307</v>
      </c>
      <c r="R10" s="73">
        <v>0.72278278937792839</v>
      </c>
      <c r="S10" s="73">
        <v>0.99880000000000002</v>
      </c>
      <c r="T10" s="73">
        <f t="shared" si="0"/>
        <v>5.2665720813469541E-3</v>
      </c>
      <c r="U10" s="73">
        <v>0.75680000000000003</v>
      </c>
      <c r="V10" s="73">
        <f t="shared" si="1"/>
        <v>3.4017210622071636E-2</v>
      </c>
      <c r="W10" s="73">
        <v>0.22467247710900715</v>
      </c>
      <c r="X10" s="48">
        <v>38.799999999999997</v>
      </c>
      <c r="Y10" s="73">
        <v>3.6595219999999998E-2</v>
      </c>
      <c r="Z10" s="215">
        <v>5.3725203326869635E-2</v>
      </c>
      <c r="AB10" s="197"/>
      <c r="AC10" s="81"/>
      <c r="AD10" s="81"/>
      <c r="AE10" s="81"/>
      <c r="AF10" s="197"/>
    </row>
    <row r="11" spans="1:32" ht="20.100000000000001" customHeight="1" x14ac:dyDescent="0.2">
      <c r="A11" s="42">
        <v>8</v>
      </c>
      <c r="B11" s="43" t="s">
        <v>435</v>
      </c>
      <c r="C11" s="44" t="s">
        <v>1867</v>
      </c>
      <c r="D11" s="44" t="s">
        <v>436</v>
      </c>
      <c r="E11" s="46" t="s">
        <v>36</v>
      </c>
      <c r="F11" s="43" t="s">
        <v>168</v>
      </c>
      <c r="G11" s="44" t="s">
        <v>38</v>
      </c>
      <c r="H11" s="43" t="s">
        <v>43</v>
      </c>
      <c r="I11" s="75" t="s">
        <v>34</v>
      </c>
      <c r="J11" s="75" t="s">
        <v>34</v>
      </c>
      <c r="K11" s="196">
        <v>289746706</v>
      </c>
      <c r="L11" s="196">
        <v>43273979174</v>
      </c>
      <c r="M11" s="47">
        <v>150</v>
      </c>
      <c r="N11" s="72">
        <v>149</v>
      </c>
      <c r="O11" s="48">
        <v>11.397786716373677</v>
      </c>
      <c r="P11" s="73">
        <v>6.6653400000000002E-2</v>
      </c>
      <c r="Q11" s="73">
        <v>0.99333007085160785</v>
      </c>
      <c r="R11" s="73">
        <v>0.71887026042670521</v>
      </c>
      <c r="S11" s="73">
        <v>0.99880000000000002</v>
      </c>
      <c r="T11" s="73">
        <f t="shared" si="0"/>
        <v>5.4699291483921719E-3</v>
      </c>
      <c r="U11" s="73">
        <v>0.75470000000000004</v>
      </c>
      <c r="V11" s="73">
        <f t="shared" si="1"/>
        <v>3.5829739573294828E-2</v>
      </c>
      <c r="W11" s="73">
        <v>0.22760726743171328</v>
      </c>
      <c r="X11" s="48">
        <v>38.5</v>
      </c>
      <c r="Y11" s="73">
        <v>3.6409820000000002E-2</v>
      </c>
      <c r="Z11" s="215">
        <v>5.4891983775184845E-2</v>
      </c>
      <c r="AB11" s="197"/>
      <c r="AC11" s="81"/>
      <c r="AD11" s="81"/>
      <c r="AE11" s="81"/>
      <c r="AF11" s="197"/>
    </row>
    <row r="12" spans="1:32" ht="20.100000000000001" customHeight="1" x14ac:dyDescent="0.2">
      <c r="A12" s="42">
        <v>9</v>
      </c>
      <c r="B12" s="43" t="s">
        <v>437</v>
      </c>
      <c r="C12" s="44" t="s">
        <v>1868</v>
      </c>
      <c r="D12" s="44" t="s">
        <v>438</v>
      </c>
      <c r="E12" s="46" t="s">
        <v>36</v>
      </c>
      <c r="F12" s="43" t="s">
        <v>168</v>
      </c>
      <c r="G12" s="44" t="s">
        <v>38</v>
      </c>
      <c r="H12" s="43" t="s">
        <v>43</v>
      </c>
      <c r="I12" s="75" t="s">
        <v>34</v>
      </c>
      <c r="J12" s="75" t="s">
        <v>34</v>
      </c>
      <c r="K12" s="196">
        <v>293850424</v>
      </c>
      <c r="L12" s="196">
        <v>43889982021</v>
      </c>
      <c r="M12" s="47">
        <v>150</v>
      </c>
      <c r="N12" s="72">
        <v>149</v>
      </c>
      <c r="O12" s="48">
        <v>11.5600336185722</v>
      </c>
      <c r="P12" s="73">
        <v>6.0574799999999998E-2</v>
      </c>
      <c r="Q12" s="73">
        <v>0.99354163259604489</v>
      </c>
      <c r="R12" s="73">
        <v>0.7124035594381174</v>
      </c>
      <c r="S12" s="73">
        <v>0.99860000000000004</v>
      </c>
      <c r="T12" s="73">
        <f t="shared" si="0"/>
        <v>5.0583674039551552E-3</v>
      </c>
      <c r="U12" s="73">
        <v>0.74690000000000001</v>
      </c>
      <c r="V12" s="73">
        <f t="shared" si="1"/>
        <v>3.4496440561882613E-2</v>
      </c>
      <c r="W12" s="73">
        <v>0.23369663744300059</v>
      </c>
      <c r="X12" s="48">
        <v>38.6</v>
      </c>
      <c r="Y12" s="73">
        <v>3.663508E-2</v>
      </c>
      <c r="Z12" s="215">
        <v>5.3150643598714548E-2</v>
      </c>
      <c r="AB12" s="197"/>
      <c r="AC12" s="81"/>
      <c r="AD12" s="81"/>
      <c r="AE12" s="81"/>
      <c r="AF12" s="197"/>
    </row>
    <row r="13" spans="1:32" ht="20.100000000000001" customHeight="1" x14ac:dyDescent="0.2">
      <c r="A13" s="42">
        <v>10</v>
      </c>
      <c r="B13" s="43" t="s">
        <v>439</v>
      </c>
      <c r="C13" s="44" t="s">
        <v>1869</v>
      </c>
      <c r="D13" s="44" t="s">
        <v>440</v>
      </c>
      <c r="E13" s="46" t="s">
        <v>36</v>
      </c>
      <c r="F13" s="43" t="s">
        <v>168</v>
      </c>
      <c r="G13" s="44" t="s">
        <v>1870</v>
      </c>
      <c r="H13" s="43" t="s">
        <v>43</v>
      </c>
      <c r="I13" s="75" t="s">
        <v>34</v>
      </c>
      <c r="J13" s="75" t="s">
        <v>34</v>
      </c>
      <c r="K13" s="196">
        <v>281254002</v>
      </c>
      <c r="L13" s="196">
        <v>41928807885</v>
      </c>
      <c r="M13" s="47">
        <v>150</v>
      </c>
      <c r="N13" s="72">
        <v>149</v>
      </c>
      <c r="O13" s="48">
        <v>11.043486609434972</v>
      </c>
      <c r="P13" s="73">
        <v>6.8197199999999999E-2</v>
      </c>
      <c r="Q13" s="73">
        <v>0.99169409152087373</v>
      </c>
      <c r="R13" s="73">
        <v>0.71397714013683622</v>
      </c>
      <c r="S13" s="73">
        <v>0.998</v>
      </c>
      <c r="T13" s="73">
        <f t="shared" si="0"/>
        <v>6.3059084791262654E-3</v>
      </c>
      <c r="U13" s="73">
        <v>0.75229999999999997</v>
      </c>
      <c r="V13" s="73">
        <f t="shared" si="1"/>
        <v>3.832285986316375E-2</v>
      </c>
      <c r="W13" s="73">
        <v>0.22977380424972585</v>
      </c>
      <c r="X13" s="48">
        <v>38.4</v>
      </c>
      <c r="Y13" s="73">
        <v>3.6473810000000002E-2</v>
      </c>
      <c r="Z13" s="215">
        <v>5.1246143887576596E-2</v>
      </c>
      <c r="AB13" s="197"/>
      <c r="AC13" s="81"/>
      <c r="AD13" s="81"/>
      <c r="AE13" s="81"/>
      <c r="AF13" s="197"/>
    </row>
    <row r="14" spans="1:32" ht="20.100000000000001" customHeight="1" x14ac:dyDescent="0.2">
      <c r="A14" s="42">
        <v>11</v>
      </c>
      <c r="B14" s="43" t="s">
        <v>442</v>
      </c>
      <c r="C14" s="44" t="s">
        <v>443</v>
      </c>
      <c r="D14" s="44" t="s">
        <v>443</v>
      </c>
      <c r="E14" s="46" t="s">
        <v>36</v>
      </c>
      <c r="F14" s="43" t="s">
        <v>168</v>
      </c>
      <c r="G14" s="44" t="s">
        <v>38</v>
      </c>
      <c r="H14" s="43" t="s">
        <v>43</v>
      </c>
      <c r="I14" s="75" t="s">
        <v>444</v>
      </c>
      <c r="J14" s="75" t="s">
        <v>444</v>
      </c>
      <c r="K14" s="196">
        <v>286976148</v>
      </c>
      <c r="L14" s="196">
        <v>42869769116</v>
      </c>
      <c r="M14" s="47">
        <v>150</v>
      </c>
      <c r="N14" s="72">
        <v>149</v>
      </c>
      <c r="O14" s="48">
        <v>11.291323199090638</v>
      </c>
      <c r="P14" s="73">
        <v>6.6441100000000003E-2</v>
      </c>
      <c r="Q14" s="73">
        <v>0.99274917788637962</v>
      </c>
      <c r="R14" s="73">
        <v>0.73689862894110625</v>
      </c>
      <c r="S14" s="73">
        <v>0.99890000000000001</v>
      </c>
      <c r="T14" s="73">
        <f t="shared" si="0"/>
        <v>6.1508221136203911E-3</v>
      </c>
      <c r="U14" s="73">
        <v>0.77159999999999995</v>
      </c>
      <c r="V14" s="73">
        <f t="shared" si="1"/>
        <v>3.4701371058893704E-2</v>
      </c>
      <c r="W14" s="73">
        <v>0.21146186685870494</v>
      </c>
      <c r="X14" s="48">
        <v>38.700000000000003</v>
      </c>
      <c r="Y14" s="73">
        <v>3.6116099999999998E-2</v>
      </c>
      <c r="Z14" s="215">
        <v>5.2637120483464174E-2</v>
      </c>
      <c r="AB14" s="197"/>
      <c r="AC14" s="81"/>
      <c r="AD14" s="81"/>
      <c r="AE14" s="81"/>
      <c r="AF14" s="197"/>
    </row>
    <row r="15" spans="1:32" ht="20.100000000000001" customHeight="1" x14ac:dyDescent="0.2">
      <c r="A15" s="42">
        <v>12</v>
      </c>
      <c r="B15" s="43" t="s">
        <v>1871</v>
      </c>
      <c r="C15" s="42" t="s">
        <v>445</v>
      </c>
      <c r="D15" s="42" t="s">
        <v>445</v>
      </c>
      <c r="E15" s="42" t="s">
        <v>1872</v>
      </c>
      <c r="F15" s="43" t="s">
        <v>45</v>
      </c>
      <c r="G15" s="43" t="s">
        <v>321</v>
      </c>
      <c r="H15" s="43" t="s">
        <v>43</v>
      </c>
      <c r="I15" s="75" t="s">
        <v>34</v>
      </c>
      <c r="J15" s="75" t="s">
        <v>34</v>
      </c>
      <c r="K15" s="196">
        <v>292170834</v>
      </c>
      <c r="L15" s="196">
        <v>43641302226</v>
      </c>
      <c r="M15" s="47">
        <v>150</v>
      </c>
      <c r="N15" s="72">
        <v>149</v>
      </c>
      <c r="O15" s="48">
        <v>11.494534690158783</v>
      </c>
      <c r="P15" s="73">
        <v>6.1392599999999999E-2</v>
      </c>
      <c r="Q15" s="73">
        <v>0.99251864407519885</v>
      </c>
      <c r="R15" s="73">
        <v>0.71571119929102844</v>
      </c>
      <c r="S15" s="73">
        <v>0.99870000000000003</v>
      </c>
      <c r="T15" s="73">
        <f t="shared" si="0"/>
        <v>6.1813559248011796E-3</v>
      </c>
      <c r="U15" s="73">
        <v>0.75090000000000001</v>
      </c>
      <c r="V15" s="73">
        <f t="shared" si="1"/>
        <v>3.5188800708971568E-2</v>
      </c>
      <c r="W15" s="73">
        <v>0.22825435751742421</v>
      </c>
      <c r="X15" s="48">
        <v>38.700000000000003</v>
      </c>
      <c r="Y15" s="73">
        <v>3.6857479999999998E-2</v>
      </c>
      <c r="Z15" s="215">
        <v>5.0724816845034271E-2</v>
      </c>
    </row>
    <row r="16" spans="1:32" ht="20.100000000000001" customHeight="1" x14ac:dyDescent="0.2">
      <c r="A16" s="42">
        <v>13</v>
      </c>
      <c r="B16" s="43" t="s">
        <v>446</v>
      </c>
      <c r="C16" s="44" t="s">
        <v>447</v>
      </c>
      <c r="D16" s="44" t="s">
        <v>447</v>
      </c>
      <c r="E16" s="46" t="s">
        <v>36</v>
      </c>
      <c r="F16" s="43" t="s">
        <v>168</v>
      </c>
      <c r="G16" s="44" t="s">
        <v>38</v>
      </c>
      <c r="H16" s="43" t="s">
        <v>43</v>
      </c>
      <c r="I16" s="75" t="s">
        <v>34</v>
      </c>
      <c r="J16" s="75" t="s">
        <v>34</v>
      </c>
      <c r="K16" s="196">
        <v>299958400</v>
      </c>
      <c r="L16" s="196">
        <v>44820791165</v>
      </c>
      <c r="M16" s="47">
        <v>150</v>
      </c>
      <c r="N16" s="72">
        <v>149</v>
      </c>
      <c r="O16" s="48">
        <v>11.805196284439004</v>
      </c>
      <c r="P16" s="73">
        <v>6.4974599999999993E-2</v>
      </c>
      <c r="Q16" s="73">
        <v>0.99288067612042208</v>
      </c>
      <c r="R16" s="73">
        <v>0.70592916884474644</v>
      </c>
      <c r="S16" s="73">
        <v>0.99870000000000003</v>
      </c>
      <c r="T16" s="73">
        <f t="shared" si="0"/>
        <v>5.8193238795779534E-3</v>
      </c>
      <c r="U16" s="73">
        <v>0.74419999999999997</v>
      </c>
      <c r="V16" s="73">
        <f t="shared" si="1"/>
        <v>3.8270831155253537E-2</v>
      </c>
      <c r="W16" s="73">
        <v>0.23751428864802587</v>
      </c>
      <c r="X16" s="48">
        <v>38.700000000000003</v>
      </c>
      <c r="Y16" s="73">
        <v>3.7219870000000002E-2</v>
      </c>
      <c r="Z16" s="215">
        <v>5.3842251934637597E-2</v>
      </c>
      <c r="AB16" s="197"/>
      <c r="AC16" s="81"/>
      <c r="AD16" s="81"/>
      <c r="AE16" s="81"/>
      <c r="AF16" s="197"/>
    </row>
    <row r="17" spans="1:32" ht="20.100000000000001" customHeight="1" x14ac:dyDescent="0.2">
      <c r="A17" s="42">
        <v>14</v>
      </c>
      <c r="B17" s="43" t="s">
        <v>448</v>
      </c>
      <c r="C17" s="44" t="s">
        <v>449</v>
      </c>
      <c r="D17" s="44" t="s">
        <v>450</v>
      </c>
      <c r="E17" s="46" t="s">
        <v>36</v>
      </c>
      <c r="F17" s="43" t="s">
        <v>451</v>
      </c>
      <c r="G17" s="44" t="s">
        <v>38</v>
      </c>
      <c r="H17" s="43" t="s">
        <v>43</v>
      </c>
      <c r="I17" s="75" t="s">
        <v>34</v>
      </c>
      <c r="J17" s="75" t="s">
        <v>34</v>
      </c>
      <c r="K17" s="196">
        <v>302144080</v>
      </c>
      <c r="L17" s="196">
        <v>45149642739</v>
      </c>
      <c r="M17" s="47">
        <v>150</v>
      </c>
      <c r="N17" s="72">
        <v>149</v>
      </c>
      <c r="O17" s="48">
        <v>11.891811386015975</v>
      </c>
      <c r="P17" s="73">
        <v>6.1657999999999998E-2</v>
      </c>
      <c r="Q17" s="73">
        <v>0.99298650829101132</v>
      </c>
      <c r="R17" s="73">
        <v>0.7160293459994318</v>
      </c>
      <c r="S17" s="73">
        <v>0.99880000000000002</v>
      </c>
      <c r="T17" s="73">
        <f t="shared" si="0"/>
        <v>5.813491708988705E-3</v>
      </c>
      <c r="U17" s="73">
        <v>0.74839999999999995</v>
      </c>
      <c r="V17" s="73">
        <f t="shared" si="1"/>
        <v>3.2370654000568155E-2</v>
      </c>
      <c r="W17" s="73">
        <v>0.22940428288384801</v>
      </c>
      <c r="X17" s="48">
        <v>38.799999999999997</v>
      </c>
      <c r="Y17" s="73">
        <v>3.6380629999999997E-2</v>
      </c>
      <c r="Z17" s="215">
        <v>4.9675871873869105E-2</v>
      </c>
      <c r="AB17" s="197"/>
      <c r="AC17" s="81"/>
      <c r="AD17" s="81"/>
      <c r="AE17" s="81"/>
      <c r="AF17" s="197"/>
    </row>
    <row r="18" spans="1:32" ht="20.100000000000001" customHeight="1" x14ac:dyDescent="0.2">
      <c r="A18" s="42">
        <v>15</v>
      </c>
      <c r="B18" s="43" t="s">
        <v>452</v>
      </c>
      <c r="C18" s="44" t="s">
        <v>453</v>
      </c>
      <c r="D18" s="44" t="s">
        <v>453</v>
      </c>
      <c r="E18" s="46" t="s">
        <v>36</v>
      </c>
      <c r="F18" s="43" t="s">
        <v>451</v>
      </c>
      <c r="G18" s="44" t="s">
        <v>38</v>
      </c>
      <c r="H18" s="43" t="s">
        <v>43</v>
      </c>
      <c r="I18" s="75" t="s">
        <v>34</v>
      </c>
      <c r="J18" s="75" t="s">
        <v>34</v>
      </c>
      <c r="K18" s="196">
        <v>311704654</v>
      </c>
      <c r="L18" s="196">
        <v>46565692234</v>
      </c>
      <c r="M18" s="47">
        <v>150</v>
      </c>
      <c r="N18" s="72">
        <v>149</v>
      </c>
      <c r="O18" s="48">
        <v>12.264779863422275</v>
      </c>
      <c r="P18" s="73">
        <v>5.9429799999999998E-2</v>
      </c>
      <c r="Q18" s="73">
        <v>0.99270558854087565</v>
      </c>
      <c r="R18" s="73">
        <v>0.71752007911951166</v>
      </c>
      <c r="S18" s="73">
        <v>0.99880000000000002</v>
      </c>
      <c r="T18" s="73">
        <f t="shared" si="0"/>
        <v>6.0944114591243714E-3</v>
      </c>
      <c r="U18" s="73">
        <v>0.75249999999999995</v>
      </c>
      <c r="V18" s="73">
        <f t="shared" si="1"/>
        <v>3.4979920880488291E-2</v>
      </c>
      <c r="W18" s="73">
        <v>0.22749783517829669</v>
      </c>
      <c r="X18" s="48">
        <v>38.700000000000003</v>
      </c>
      <c r="Y18" s="73">
        <v>3.7239139999999997E-2</v>
      </c>
      <c r="Z18" s="215">
        <v>5.1552154398684803E-2</v>
      </c>
      <c r="AB18" s="197"/>
      <c r="AC18" s="81"/>
      <c r="AD18" s="81"/>
      <c r="AE18" s="81"/>
      <c r="AF18" s="197"/>
    </row>
    <row r="19" spans="1:32" ht="20.100000000000001" customHeight="1" x14ac:dyDescent="0.2">
      <c r="A19" s="42">
        <v>16</v>
      </c>
      <c r="B19" s="43" t="s">
        <v>454</v>
      </c>
      <c r="C19" s="44" t="s">
        <v>455</v>
      </c>
      <c r="D19" s="44" t="s">
        <v>456</v>
      </c>
      <c r="E19" s="46" t="s">
        <v>36</v>
      </c>
      <c r="F19" s="43" t="s">
        <v>168</v>
      </c>
      <c r="G19" s="44" t="s">
        <v>38</v>
      </c>
      <c r="H19" s="43" t="s">
        <v>43</v>
      </c>
      <c r="I19" s="75" t="s">
        <v>34</v>
      </c>
      <c r="J19" s="75" t="s">
        <v>34</v>
      </c>
      <c r="K19" s="196">
        <v>327884880</v>
      </c>
      <c r="L19" s="196">
        <v>48985310500</v>
      </c>
      <c r="M19" s="47">
        <v>150</v>
      </c>
      <c r="N19" s="72">
        <v>149</v>
      </c>
      <c r="O19" s="48">
        <v>12.902074918263905</v>
      </c>
      <c r="P19" s="73">
        <v>5.7889299999999998E-2</v>
      </c>
      <c r="Q19" s="73">
        <v>0.99278152136810949</v>
      </c>
      <c r="R19" s="73">
        <v>0.7331837320464426</v>
      </c>
      <c r="S19" s="73">
        <v>0.999</v>
      </c>
      <c r="T19" s="73">
        <f t="shared" si="0"/>
        <v>6.2184786318905116E-3</v>
      </c>
      <c r="U19" s="73">
        <v>0.76780000000000004</v>
      </c>
      <c r="V19" s="73">
        <f t="shared" si="1"/>
        <v>3.4616267953557434E-2</v>
      </c>
      <c r="W19" s="73">
        <v>0.21423771050375973</v>
      </c>
      <c r="X19" s="48">
        <v>38.799999999999997</v>
      </c>
      <c r="Y19" s="73">
        <v>3.665409E-2</v>
      </c>
      <c r="Z19" s="215">
        <v>5.3146266464454604E-2</v>
      </c>
      <c r="AB19" s="197"/>
      <c r="AC19" s="81"/>
      <c r="AD19" s="81"/>
      <c r="AE19" s="81"/>
      <c r="AF19" s="197"/>
    </row>
    <row r="20" spans="1:32" ht="20.100000000000001" customHeight="1" x14ac:dyDescent="0.2">
      <c r="A20" s="42">
        <v>17</v>
      </c>
      <c r="B20" s="43" t="s">
        <v>457</v>
      </c>
      <c r="C20" s="44" t="s">
        <v>458</v>
      </c>
      <c r="D20" s="44" t="s">
        <v>459</v>
      </c>
      <c r="E20" s="46" t="s">
        <v>36</v>
      </c>
      <c r="F20" s="43" t="s">
        <v>168</v>
      </c>
      <c r="G20" s="44" t="s">
        <v>38</v>
      </c>
      <c r="H20" s="43" t="s">
        <v>43</v>
      </c>
      <c r="I20" s="75" t="s">
        <v>34</v>
      </c>
      <c r="J20" s="75" t="s">
        <v>34</v>
      </c>
      <c r="K20" s="196">
        <v>310418288</v>
      </c>
      <c r="L20" s="196">
        <v>46394766081</v>
      </c>
      <c r="M20" s="47">
        <v>150</v>
      </c>
      <c r="N20" s="72">
        <v>149</v>
      </c>
      <c r="O20" s="48">
        <v>12.219760203263201</v>
      </c>
      <c r="P20" s="73">
        <v>6.8657999999999997E-2</v>
      </c>
      <c r="Q20" s="73">
        <v>0.99275465046054245</v>
      </c>
      <c r="R20" s="73">
        <v>0.708931743093693</v>
      </c>
      <c r="S20" s="73">
        <v>0.99890000000000001</v>
      </c>
      <c r="T20" s="73">
        <f t="shared" si="0"/>
        <v>6.1453495394575564E-3</v>
      </c>
      <c r="U20" s="73">
        <v>0.74429999999999996</v>
      </c>
      <c r="V20" s="73">
        <f t="shared" si="1"/>
        <v>3.5368256906306961E-2</v>
      </c>
      <c r="W20" s="73">
        <v>0.23451414048131081</v>
      </c>
      <c r="X20" s="48">
        <v>38.700000000000003</v>
      </c>
      <c r="Y20" s="73">
        <v>3.7397609999999998E-2</v>
      </c>
      <c r="Z20" s="215">
        <v>5.0755178759697248E-2</v>
      </c>
      <c r="AB20" s="197"/>
      <c r="AC20" s="81"/>
      <c r="AD20" s="81"/>
      <c r="AE20" s="81"/>
      <c r="AF20" s="197"/>
    </row>
    <row r="21" spans="1:32" ht="20.100000000000001" customHeight="1" x14ac:dyDescent="0.2">
      <c r="A21" s="42">
        <v>18</v>
      </c>
      <c r="B21" s="43" t="s">
        <v>460</v>
      </c>
      <c r="C21" s="44" t="s">
        <v>461</v>
      </c>
      <c r="D21" s="44" t="s">
        <v>461</v>
      </c>
      <c r="E21" s="46" t="s">
        <v>36</v>
      </c>
      <c r="F21" s="43" t="s">
        <v>168</v>
      </c>
      <c r="G21" s="44" t="s">
        <v>441</v>
      </c>
      <c r="H21" s="43" t="s">
        <v>43</v>
      </c>
      <c r="I21" s="75" t="s">
        <v>34</v>
      </c>
      <c r="J21" s="75" t="s">
        <v>34</v>
      </c>
      <c r="K21" s="196">
        <v>287268620</v>
      </c>
      <c r="L21" s="196">
        <v>42852262523</v>
      </c>
      <c r="M21" s="47">
        <v>150</v>
      </c>
      <c r="N21" s="72">
        <v>149</v>
      </c>
      <c r="O21" s="48">
        <v>11.286712196891324</v>
      </c>
      <c r="P21" s="73">
        <v>6.6020999999999996E-2</v>
      </c>
      <c r="Q21" s="73">
        <v>0.99221737132304944</v>
      </c>
      <c r="R21" s="73">
        <v>0.70335789547775873</v>
      </c>
      <c r="S21" s="73">
        <v>0.99809999999999999</v>
      </c>
      <c r="T21" s="73">
        <f t="shared" si="0"/>
        <v>5.882628676950552E-3</v>
      </c>
      <c r="U21" s="73">
        <v>0.73880000000000001</v>
      </c>
      <c r="V21" s="73">
        <f t="shared" si="1"/>
        <v>3.544210452224128E-2</v>
      </c>
      <c r="W21" s="73">
        <v>0.24012915159337625</v>
      </c>
      <c r="X21" s="48">
        <v>38.5</v>
      </c>
      <c r="Y21" s="73">
        <v>3.7053219999999998E-2</v>
      </c>
      <c r="Z21" s="215">
        <v>4.8084437737648887E-2</v>
      </c>
      <c r="AB21" s="197"/>
      <c r="AC21" s="81"/>
      <c r="AD21" s="81"/>
      <c r="AE21" s="81"/>
      <c r="AF21" s="197"/>
    </row>
    <row r="22" spans="1:32" ht="20.100000000000001" customHeight="1" x14ac:dyDescent="0.2">
      <c r="A22" s="42">
        <v>19</v>
      </c>
      <c r="B22" s="43" t="s">
        <v>462</v>
      </c>
      <c r="C22" s="44" t="s">
        <v>463</v>
      </c>
      <c r="D22" s="44" t="s">
        <v>463</v>
      </c>
      <c r="E22" s="46" t="s">
        <v>36</v>
      </c>
      <c r="F22" s="43" t="s">
        <v>168</v>
      </c>
      <c r="G22" s="51" t="s">
        <v>82</v>
      </c>
      <c r="H22" s="43" t="s">
        <v>43</v>
      </c>
      <c r="I22" s="75" t="s">
        <v>34</v>
      </c>
      <c r="J22" s="75" t="s">
        <v>34</v>
      </c>
      <c r="K22" s="196">
        <v>305285038</v>
      </c>
      <c r="L22" s="196">
        <v>45607063220</v>
      </c>
      <c r="M22" s="47">
        <v>150</v>
      </c>
      <c r="N22" s="72">
        <v>149</v>
      </c>
      <c r="O22" s="48">
        <v>12.012289816279479</v>
      </c>
      <c r="P22" s="73">
        <v>5.2993699999999998E-2</v>
      </c>
      <c r="Q22" s="73">
        <v>0.99694954916198675</v>
      </c>
      <c r="R22" s="73">
        <v>0.93867139338810313</v>
      </c>
      <c r="S22" s="73">
        <v>0.99850000000000005</v>
      </c>
      <c r="T22" s="73">
        <f t="shared" si="0"/>
        <v>1.5504508380133064E-3</v>
      </c>
      <c r="U22" s="73">
        <v>0.94430000000000003</v>
      </c>
      <c r="V22" s="73">
        <f t="shared" si="1"/>
        <v>5.6286066118969025E-3</v>
      </c>
      <c r="W22" s="73">
        <v>4.6349857473198537E-2</v>
      </c>
      <c r="X22" s="48">
        <v>38.700000000000003</v>
      </c>
      <c r="Y22" s="73">
        <v>1.025013E-2</v>
      </c>
      <c r="Z22" s="215">
        <v>5.2593450250654213E-2</v>
      </c>
      <c r="AB22" s="197"/>
      <c r="AC22" s="81"/>
      <c r="AD22" s="81"/>
      <c r="AE22" s="81"/>
      <c r="AF22" s="197"/>
    </row>
    <row r="23" spans="1:32" ht="20.100000000000001" customHeight="1" x14ac:dyDescent="0.2">
      <c r="A23" s="42">
        <v>20</v>
      </c>
      <c r="B23" s="43" t="s">
        <v>464</v>
      </c>
      <c r="C23" s="44" t="s">
        <v>465</v>
      </c>
      <c r="D23" s="44" t="s">
        <v>465</v>
      </c>
      <c r="E23" s="46" t="s">
        <v>36</v>
      </c>
      <c r="F23" s="43" t="s">
        <v>168</v>
      </c>
      <c r="G23" s="51" t="s">
        <v>169</v>
      </c>
      <c r="H23" s="43" t="s">
        <v>43</v>
      </c>
      <c r="I23" s="75" t="s">
        <v>34</v>
      </c>
      <c r="J23" s="75" t="s">
        <v>34</v>
      </c>
      <c r="K23" s="196">
        <v>300458720</v>
      </c>
      <c r="L23" s="196">
        <v>44876802983</v>
      </c>
      <c r="M23" s="47">
        <v>150</v>
      </c>
      <c r="N23" s="72">
        <v>149</v>
      </c>
      <c r="O23" s="48">
        <v>11.819949047354411</v>
      </c>
      <c r="P23" s="73">
        <v>6.0092399999999997E-2</v>
      </c>
      <c r="Q23" s="73">
        <v>0.99235428414259375</v>
      </c>
      <c r="R23" s="73">
        <v>0.70872125794851282</v>
      </c>
      <c r="S23" s="73">
        <v>0.99880000000000002</v>
      </c>
      <c r="T23" s="73">
        <f t="shared" si="0"/>
        <v>6.4457158574062756E-3</v>
      </c>
      <c r="U23" s="73">
        <v>0.74460000000000004</v>
      </c>
      <c r="V23" s="73">
        <f t="shared" si="1"/>
        <v>3.5878742051487222E-2</v>
      </c>
      <c r="W23" s="73">
        <v>0.23382393428288584</v>
      </c>
      <c r="X23" s="48">
        <v>38.700000000000003</v>
      </c>
      <c r="Y23" s="73">
        <v>3.7557460000000001E-2</v>
      </c>
      <c r="Z23" s="215">
        <v>5.1102670355286192E-2</v>
      </c>
      <c r="AB23" s="197"/>
      <c r="AC23" s="81"/>
      <c r="AD23" s="81"/>
      <c r="AE23" s="81"/>
      <c r="AF23" s="197"/>
    </row>
    <row r="24" spans="1:32" ht="20.100000000000001" customHeight="1" x14ac:dyDescent="0.2">
      <c r="A24" s="42">
        <v>21</v>
      </c>
      <c r="B24" s="43" t="s">
        <v>466</v>
      </c>
      <c r="C24" s="44" t="s">
        <v>467</v>
      </c>
      <c r="D24" s="44" t="s">
        <v>467</v>
      </c>
      <c r="E24" s="46" t="s">
        <v>36</v>
      </c>
      <c r="F24" s="43" t="s">
        <v>168</v>
      </c>
      <c r="G24" s="51" t="s">
        <v>169</v>
      </c>
      <c r="H24" s="43" t="s">
        <v>43</v>
      </c>
      <c r="I24" s="75" t="s">
        <v>34</v>
      </c>
      <c r="J24" s="75" t="s">
        <v>34</v>
      </c>
      <c r="K24" s="196">
        <v>294373060</v>
      </c>
      <c r="L24" s="196">
        <v>43970712316</v>
      </c>
      <c r="M24" s="47">
        <v>150</v>
      </c>
      <c r="N24" s="72">
        <v>149</v>
      </c>
      <c r="O24" s="48">
        <v>11.58129689737215</v>
      </c>
      <c r="P24" s="73">
        <v>6.1002199999999999E-2</v>
      </c>
      <c r="Q24" s="73">
        <v>0.99352914631522327</v>
      </c>
      <c r="R24" s="73">
        <v>0.72473669295688947</v>
      </c>
      <c r="S24" s="73">
        <v>0.99890000000000001</v>
      </c>
      <c r="T24" s="73">
        <f t="shared" si="0"/>
        <v>5.3708536847767441E-3</v>
      </c>
      <c r="U24" s="73">
        <v>0.7631</v>
      </c>
      <c r="V24" s="73">
        <f t="shared" si="1"/>
        <v>3.8363307043110528E-2</v>
      </c>
      <c r="W24" s="73">
        <v>0.22287675373554902</v>
      </c>
      <c r="X24" s="48">
        <v>38.6</v>
      </c>
      <c r="Y24" s="73">
        <v>3.6391760000000002E-2</v>
      </c>
      <c r="Z24" s="215">
        <v>5.5708438332912863E-2</v>
      </c>
      <c r="AB24" s="197"/>
      <c r="AC24" s="81"/>
      <c r="AD24" s="81"/>
      <c r="AE24" s="81"/>
      <c r="AF24" s="197"/>
    </row>
    <row r="25" spans="1:32" ht="20.100000000000001" customHeight="1" x14ac:dyDescent="0.2">
      <c r="A25" s="42">
        <v>22</v>
      </c>
      <c r="B25" s="43" t="s">
        <v>468</v>
      </c>
      <c r="C25" s="44" t="s">
        <v>469</v>
      </c>
      <c r="D25" s="44" t="s">
        <v>469</v>
      </c>
      <c r="E25" s="46" t="s">
        <v>36</v>
      </c>
      <c r="F25" s="43" t="s">
        <v>168</v>
      </c>
      <c r="G25" s="51" t="s">
        <v>169</v>
      </c>
      <c r="H25" s="43" t="s">
        <v>43</v>
      </c>
      <c r="I25" s="75" t="s">
        <v>34</v>
      </c>
      <c r="J25" s="75" t="s">
        <v>34</v>
      </c>
      <c r="K25" s="196">
        <v>303657248</v>
      </c>
      <c r="L25" s="196">
        <v>45383740262</v>
      </c>
      <c r="M25" s="47">
        <v>150</v>
      </c>
      <c r="N25" s="72">
        <v>149</v>
      </c>
      <c r="O25" s="48">
        <v>11.953469539227559</v>
      </c>
      <c r="P25" s="73">
        <v>6.12872E-2</v>
      </c>
      <c r="Q25" s="73">
        <v>0.99342412534806346</v>
      </c>
      <c r="R25" s="73">
        <v>0.71917840077375661</v>
      </c>
      <c r="S25" s="73">
        <v>0.99890000000000001</v>
      </c>
      <c r="T25" s="73">
        <f t="shared" si="0"/>
        <v>5.475874651936552E-3</v>
      </c>
      <c r="U25" s="73">
        <v>0.75009999999999999</v>
      </c>
      <c r="V25" s="73">
        <f t="shared" si="1"/>
        <v>3.0921599226243379E-2</v>
      </c>
      <c r="W25" s="73">
        <v>0.2274052948013281</v>
      </c>
      <c r="X25" s="48">
        <v>38.799999999999997</v>
      </c>
      <c r="Y25" s="73">
        <v>3.6526799999999998E-2</v>
      </c>
      <c r="Z25" s="215">
        <v>4.8885687862766355E-2</v>
      </c>
      <c r="AB25" s="197"/>
      <c r="AC25" s="81"/>
      <c r="AD25" s="81"/>
      <c r="AE25" s="81"/>
      <c r="AF25" s="197"/>
    </row>
    <row r="26" spans="1:32" ht="20.100000000000001" customHeight="1" x14ac:dyDescent="0.2">
      <c r="A26" s="42">
        <v>23</v>
      </c>
      <c r="B26" s="43" t="s">
        <v>62</v>
      </c>
      <c r="C26" s="41" t="s">
        <v>353</v>
      </c>
      <c r="D26" s="44" t="s">
        <v>64</v>
      </c>
      <c r="E26" s="45" t="s">
        <v>65</v>
      </c>
      <c r="F26" s="43" t="s">
        <v>64</v>
      </c>
      <c r="G26" s="43" t="s">
        <v>66</v>
      </c>
      <c r="H26" s="43" t="s">
        <v>33</v>
      </c>
      <c r="I26" s="76" t="s">
        <v>63</v>
      </c>
      <c r="J26" s="76" t="s">
        <v>63</v>
      </c>
      <c r="K26" s="196">
        <v>380371006</v>
      </c>
      <c r="L26" s="196">
        <v>38417471606</v>
      </c>
      <c r="M26" s="47">
        <v>101</v>
      </c>
      <c r="N26" s="72">
        <v>101</v>
      </c>
      <c r="O26" s="48">
        <v>10.118647647051015</v>
      </c>
      <c r="P26" s="73">
        <v>6.0631400000000002E-2</v>
      </c>
      <c r="Q26" s="73">
        <v>0.99226372685198827</v>
      </c>
      <c r="R26" s="73">
        <v>0.91954723804579364</v>
      </c>
      <c r="S26" s="73">
        <v>0.99680000000000002</v>
      </c>
      <c r="T26" s="73">
        <f t="shared" si="0"/>
        <v>4.5362731480117491E-3</v>
      </c>
      <c r="U26" s="73">
        <v>0.92989999999999995</v>
      </c>
      <c r="V26" s="73">
        <f t="shared" si="1"/>
        <v>1.0352761954206313E-2</v>
      </c>
      <c r="W26" s="73">
        <v>5.6297140586998369E-2</v>
      </c>
      <c r="X26" s="48">
        <v>35.9</v>
      </c>
      <c r="Y26" s="73">
        <v>1.3184100000000001E-2</v>
      </c>
      <c r="Z26" s="215">
        <v>2.3942132603665546E-2</v>
      </c>
      <c r="AB26" s="197"/>
      <c r="AC26" s="81"/>
      <c r="AD26" s="81"/>
      <c r="AE26" s="81"/>
      <c r="AF26" s="197"/>
    </row>
    <row r="27" spans="1:32" ht="20.100000000000001" customHeight="1" x14ac:dyDescent="0.2">
      <c r="A27" s="42">
        <v>24</v>
      </c>
      <c r="B27" s="43" t="s">
        <v>67</v>
      </c>
      <c r="C27" s="44" t="s">
        <v>68</v>
      </c>
      <c r="D27" s="44" t="s">
        <v>68</v>
      </c>
      <c r="E27" s="45" t="s">
        <v>65</v>
      </c>
      <c r="F27" s="49" t="s">
        <v>64</v>
      </c>
      <c r="G27" s="44" t="s">
        <v>66</v>
      </c>
      <c r="H27" s="43" t="s">
        <v>33</v>
      </c>
      <c r="I27" s="76" t="s">
        <v>63</v>
      </c>
      <c r="J27" s="76" t="s">
        <v>63</v>
      </c>
      <c r="K27" s="196">
        <v>418382792</v>
      </c>
      <c r="L27" s="196">
        <v>42256661992</v>
      </c>
      <c r="M27" s="47">
        <v>101</v>
      </c>
      <c r="N27" s="72">
        <v>101</v>
      </c>
      <c r="O27" s="48">
        <v>11.129838991559293</v>
      </c>
      <c r="P27" s="73">
        <v>1.26433E-2</v>
      </c>
      <c r="Q27" s="73">
        <v>0.98501121432355665</v>
      </c>
      <c r="R27" s="73">
        <v>0.90968106068760113</v>
      </c>
      <c r="S27" s="73">
        <v>0.99060000000000004</v>
      </c>
      <c r="T27" s="73">
        <f t="shared" si="0"/>
        <v>5.5887856764433863E-3</v>
      </c>
      <c r="U27" s="73">
        <v>0.91959999999999997</v>
      </c>
      <c r="V27" s="73">
        <f t="shared" si="1"/>
        <v>9.9189393123988445E-3</v>
      </c>
      <c r="W27" s="73">
        <v>5.3098096826123764E-2</v>
      </c>
      <c r="X27" s="48">
        <v>33.200000000000003</v>
      </c>
      <c r="Y27" s="73">
        <v>1.5035140000000001E-2</v>
      </c>
      <c r="Z27" s="215">
        <v>1.8140906969492873E-2</v>
      </c>
      <c r="AB27" s="197"/>
      <c r="AC27" s="81"/>
      <c r="AD27" s="81"/>
      <c r="AE27" s="81"/>
      <c r="AF27" s="197"/>
    </row>
    <row r="28" spans="1:32" ht="20.100000000000001" customHeight="1" x14ac:dyDescent="0.2">
      <c r="A28" s="42">
        <v>25</v>
      </c>
      <c r="B28" s="43" t="s">
        <v>69</v>
      </c>
      <c r="C28" s="44" t="s">
        <v>70</v>
      </c>
      <c r="D28" s="44" t="s">
        <v>70</v>
      </c>
      <c r="E28" s="45" t="s">
        <v>71</v>
      </c>
      <c r="F28" s="49" t="s">
        <v>72</v>
      </c>
      <c r="G28" s="44" t="s">
        <v>66</v>
      </c>
      <c r="H28" s="43" t="s">
        <v>33</v>
      </c>
      <c r="I28" s="76" t="s">
        <v>63</v>
      </c>
      <c r="J28" s="76" t="s">
        <v>63</v>
      </c>
      <c r="K28" s="196">
        <v>428850084</v>
      </c>
      <c r="L28" s="196">
        <v>43313858484</v>
      </c>
      <c r="M28" s="47">
        <v>101</v>
      </c>
      <c r="N28" s="72">
        <v>101</v>
      </c>
      <c r="O28" s="48">
        <v>11.40829039268106</v>
      </c>
      <c r="P28" s="73">
        <v>1.3281100000000001E-2</v>
      </c>
      <c r="Q28" s="73">
        <v>0.98194820687035234</v>
      </c>
      <c r="R28" s="73">
        <v>0.87186032590353879</v>
      </c>
      <c r="S28" s="73">
        <v>0.98929999999999996</v>
      </c>
      <c r="T28" s="73">
        <f t="shared" si="0"/>
        <v>7.3517931296476213E-3</v>
      </c>
      <c r="U28" s="73">
        <v>0.88480000000000003</v>
      </c>
      <c r="V28" s="73">
        <f t="shared" si="1"/>
        <v>1.293967409646124E-2</v>
      </c>
      <c r="W28" s="73">
        <v>8.0080669868774004E-2</v>
      </c>
      <c r="X28" s="48">
        <v>33</v>
      </c>
      <c r="Y28" s="73">
        <v>1.9436479999999999E-2</v>
      </c>
      <c r="Z28" s="215">
        <v>7.9313163085996022E-2</v>
      </c>
      <c r="AB28" s="197"/>
      <c r="AC28" s="81"/>
      <c r="AD28" s="81"/>
      <c r="AE28" s="81"/>
      <c r="AF28" s="197"/>
    </row>
    <row r="29" spans="1:32" ht="20.100000000000001" customHeight="1" x14ac:dyDescent="0.2">
      <c r="A29" s="42">
        <v>26</v>
      </c>
      <c r="B29" s="43" t="s">
        <v>73</v>
      </c>
      <c r="C29" s="44" t="s">
        <v>74</v>
      </c>
      <c r="D29" s="44" t="s">
        <v>74</v>
      </c>
      <c r="E29" s="45" t="s">
        <v>65</v>
      </c>
      <c r="F29" s="49" t="s">
        <v>75</v>
      </c>
      <c r="G29" s="44" t="s">
        <v>66</v>
      </c>
      <c r="H29" s="43" t="s">
        <v>33</v>
      </c>
      <c r="I29" s="76" t="s">
        <v>63</v>
      </c>
      <c r="J29" s="76" t="s">
        <v>63</v>
      </c>
      <c r="K29" s="196">
        <v>378431294</v>
      </c>
      <c r="L29" s="196">
        <v>38221560694</v>
      </c>
      <c r="M29" s="47">
        <v>101</v>
      </c>
      <c r="N29" s="72">
        <v>101</v>
      </c>
      <c r="O29" s="48">
        <v>10.067047335893868</v>
      </c>
      <c r="P29" s="73">
        <v>1.22051E-2</v>
      </c>
      <c r="Q29" s="73">
        <v>0.98835536048453754</v>
      </c>
      <c r="R29" s="73">
        <v>0.90651936412002965</v>
      </c>
      <c r="S29" s="73">
        <v>0.99450000000000005</v>
      </c>
      <c r="T29" s="73">
        <f t="shared" si="0"/>
        <v>6.1446395154625133E-3</v>
      </c>
      <c r="U29" s="73">
        <v>0.9173</v>
      </c>
      <c r="V29" s="73">
        <f t="shared" si="1"/>
        <v>1.0780635879970357E-2</v>
      </c>
      <c r="W29" s="73">
        <v>6.1905963833952908E-2</v>
      </c>
      <c r="X29" s="48">
        <v>35.5</v>
      </c>
      <c r="Y29" s="73">
        <v>1.3381530000000001E-2</v>
      </c>
      <c r="Z29" s="215">
        <v>2.0701504665898311E-2</v>
      </c>
      <c r="AB29" s="197"/>
      <c r="AC29" s="81"/>
      <c r="AD29" s="81"/>
      <c r="AE29" s="81"/>
      <c r="AF29" s="197"/>
    </row>
    <row r="30" spans="1:32" ht="20.100000000000001" customHeight="1" x14ac:dyDescent="0.2">
      <c r="A30" s="42">
        <v>27</v>
      </c>
      <c r="B30" s="43" t="s">
        <v>76</v>
      </c>
      <c r="C30" s="44" t="s">
        <v>77</v>
      </c>
      <c r="D30" s="44" t="s">
        <v>77</v>
      </c>
      <c r="E30" s="45" t="s">
        <v>65</v>
      </c>
      <c r="F30" s="49" t="s">
        <v>78</v>
      </c>
      <c r="G30" s="44" t="s">
        <v>66</v>
      </c>
      <c r="H30" s="43" t="s">
        <v>33</v>
      </c>
      <c r="I30" s="76" t="s">
        <v>63</v>
      </c>
      <c r="J30" s="76" t="s">
        <v>63</v>
      </c>
      <c r="K30" s="196">
        <v>289701450</v>
      </c>
      <c r="L30" s="196">
        <v>29259846450</v>
      </c>
      <c r="M30" s="47">
        <v>101</v>
      </c>
      <c r="N30" s="72">
        <v>101</v>
      </c>
      <c r="O30" s="48">
        <v>7.7066517929859435</v>
      </c>
      <c r="P30" s="73">
        <v>1.00415E-2</v>
      </c>
      <c r="Q30" s="73">
        <v>0.99163057002303578</v>
      </c>
      <c r="R30" s="73">
        <v>0.88706637816276035</v>
      </c>
      <c r="S30" s="73">
        <v>0.99809999999999999</v>
      </c>
      <c r="T30" s="73">
        <f t="shared" si="0"/>
        <v>6.4694299769642027E-3</v>
      </c>
      <c r="U30" s="73">
        <v>0.9002</v>
      </c>
      <c r="V30" s="73">
        <f t="shared" si="1"/>
        <v>1.3133621837239651E-2</v>
      </c>
      <c r="W30" s="73">
        <v>8.3258527011169606E-2</v>
      </c>
      <c r="X30" s="48">
        <v>36.1</v>
      </c>
      <c r="Y30" s="73">
        <v>1.6397490000000001E-2</v>
      </c>
      <c r="Z30" s="215">
        <v>3.3924204184358264E-2</v>
      </c>
      <c r="AB30" s="197"/>
      <c r="AC30" s="81"/>
      <c r="AD30" s="81"/>
      <c r="AE30" s="81"/>
      <c r="AF30" s="197"/>
    </row>
    <row r="31" spans="1:32" ht="20.100000000000001" customHeight="1" x14ac:dyDescent="0.2">
      <c r="A31" s="42">
        <v>28</v>
      </c>
      <c r="B31" s="43" t="s">
        <v>354</v>
      </c>
      <c r="C31" s="42" t="s">
        <v>355</v>
      </c>
      <c r="D31" s="42" t="s">
        <v>356</v>
      </c>
      <c r="E31" s="46" t="s">
        <v>357</v>
      </c>
      <c r="F31" s="43" t="s">
        <v>320</v>
      </c>
      <c r="G31" s="51" t="s">
        <v>82</v>
      </c>
      <c r="H31" s="43" t="s">
        <v>43</v>
      </c>
      <c r="I31" s="76" t="s">
        <v>63</v>
      </c>
      <c r="J31" s="76" t="s">
        <v>63</v>
      </c>
      <c r="K31" s="196">
        <v>294210636</v>
      </c>
      <c r="L31" s="196">
        <v>43920349089</v>
      </c>
      <c r="M31" s="47">
        <v>150</v>
      </c>
      <c r="N31" s="72">
        <v>149</v>
      </c>
      <c r="O31" s="48">
        <v>11.568031897696796</v>
      </c>
      <c r="P31" s="73">
        <v>5.0885800000000002E-2</v>
      </c>
      <c r="Q31" s="73">
        <v>0.99591991297010762</v>
      </c>
      <c r="R31" s="73">
        <v>0.87502326054588997</v>
      </c>
      <c r="S31" s="73">
        <v>0.99870000000000003</v>
      </c>
      <c r="T31" s="73">
        <f t="shared" si="0"/>
        <v>2.7800870298924085E-3</v>
      </c>
      <c r="U31" s="73">
        <v>0.88719999999999999</v>
      </c>
      <c r="V31" s="73">
        <f t="shared" si="1"/>
        <v>1.2176739454110019E-2</v>
      </c>
      <c r="W31" s="73">
        <v>9.7921354549534365E-2</v>
      </c>
      <c r="X31" s="48">
        <v>38.5</v>
      </c>
      <c r="Y31" s="73">
        <v>1.846018E-2</v>
      </c>
      <c r="Z31" s="215">
        <v>3.5084775659641104E-2</v>
      </c>
      <c r="AB31" s="197"/>
      <c r="AC31" s="81"/>
      <c r="AD31" s="81"/>
      <c r="AE31" s="81"/>
      <c r="AF31" s="197"/>
    </row>
    <row r="32" spans="1:32" ht="20.100000000000001" customHeight="1" x14ac:dyDescent="0.2">
      <c r="A32" s="42">
        <v>29</v>
      </c>
      <c r="B32" s="43" t="s">
        <v>358</v>
      </c>
      <c r="C32" s="42" t="s">
        <v>359</v>
      </c>
      <c r="D32" s="42" t="s">
        <v>360</v>
      </c>
      <c r="E32" s="46" t="s">
        <v>357</v>
      </c>
      <c r="F32" s="42" t="s">
        <v>361</v>
      </c>
      <c r="G32" s="51" t="s">
        <v>82</v>
      </c>
      <c r="H32" s="43" t="s">
        <v>43</v>
      </c>
      <c r="I32" s="76" t="s">
        <v>63</v>
      </c>
      <c r="J32" s="76" t="s">
        <v>63</v>
      </c>
      <c r="K32" s="196">
        <v>287404918</v>
      </c>
      <c r="L32" s="196">
        <v>42938290299</v>
      </c>
      <c r="M32" s="47">
        <v>150</v>
      </c>
      <c r="N32" s="72">
        <v>149</v>
      </c>
      <c r="O32" s="48">
        <v>11.309370761258362</v>
      </c>
      <c r="P32" s="73">
        <v>5.3772199999999999E-2</v>
      </c>
      <c r="Q32" s="73">
        <v>0.9960687137580575</v>
      </c>
      <c r="R32" s="73">
        <v>0.87628877665899929</v>
      </c>
      <c r="S32" s="73">
        <v>0.99880000000000002</v>
      </c>
      <c r="T32" s="73">
        <f t="shared" si="0"/>
        <v>2.731286241942521E-3</v>
      </c>
      <c r="U32" s="73">
        <v>0.88829999999999998</v>
      </c>
      <c r="V32" s="73">
        <f t="shared" si="1"/>
        <v>1.2011223341000687E-2</v>
      </c>
      <c r="W32" s="73">
        <v>9.7108498331263768E-2</v>
      </c>
      <c r="X32" s="48">
        <v>38.700000000000003</v>
      </c>
      <c r="Y32" s="73">
        <v>1.7873529999999999E-2</v>
      </c>
      <c r="Z32" s="215">
        <v>3.5280152772834729E-2</v>
      </c>
      <c r="AB32" s="197"/>
      <c r="AC32" s="81"/>
      <c r="AD32" s="81"/>
      <c r="AE32" s="81"/>
      <c r="AF32" s="197"/>
    </row>
    <row r="33" spans="1:32" ht="20.100000000000001" customHeight="1" x14ac:dyDescent="0.2">
      <c r="A33" s="42">
        <v>30</v>
      </c>
      <c r="B33" s="43" t="s">
        <v>362</v>
      </c>
      <c r="C33" s="42" t="s">
        <v>363</v>
      </c>
      <c r="D33" s="42" t="s">
        <v>363</v>
      </c>
      <c r="E33" s="46" t="s">
        <v>81</v>
      </c>
      <c r="F33" s="42" t="s">
        <v>364</v>
      </c>
      <c r="G33" s="51" t="s">
        <v>82</v>
      </c>
      <c r="H33" s="43" t="s">
        <v>43</v>
      </c>
      <c r="I33" s="76" t="s">
        <v>63</v>
      </c>
      <c r="J33" s="77" t="s">
        <v>518</v>
      </c>
      <c r="K33" s="196">
        <v>289643404</v>
      </c>
      <c r="L33" s="196">
        <v>43310111140</v>
      </c>
      <c r="M33" s="47">
        <v>150</v>
      </c>
      <c r="N33" s="72">
        <v>149</v>
      </c>
      <c r="O33" s="48">
        <v>11.407303392444886</v>
      </c>
      <c r="P33" s="73">
        <v>7.4034199999999994E-2</v>
      </c>
      <c r="Q33" s="73">
        <v>0.99755393359484201</v>
      </c>
      <c r="R33" s="73">
        <v>0.93500574934549519</v>
      </c>
      <c r="S33" s="73">
        <v>0.99909999999999999</v>
      </c>
      <c r="T33" s="73">
        <f t="shared" si="0"/>
        <v>1.5460664051579753E-3</v>
      </c>
      <c r="U33" s="73">
        <v>0.94179999999999997</v>
      </c>
      <c r="V33" s="73">
        <f t="shared" si="1"/>
        <v>6.7942506545047854E-3</v>
      </c>
      <c r="W33" s="73">
        <v>5.0380128801414029E-2</v>
      </c>
      <c r="X33" s="48">
        <v>38.9</v>
      </c>
      <c r="Y33" s="73">
        <v>1.1302899999999999E-2</v>
      </c>
      <c r="Z33" s="215">
        <v>2.5079500084225825E-2</v>
      </c>
      <c r="AB33" s="197"/>
      <c r="AC33" s="81"/>
      <c r="AD33" s="81"/>
      <c r="AE33" s="81"/>
      <c r="AF33" s="197"/>
    </row>
    <row r="34" spans="1:32" ht="20.100000000000001" customHeight="1" x14ac:dyDescent="0.2">
      <c r="A34" s="42">
        <v>31</v>
      </c>
      <c r="B34" s="43" t="s">
        <v>365</v>
      </c>
      <c r="C34" s="42" t="s">
        <v>366</v>
      </c>
      <c r="D34" s="42" t="s">
        <v>366</v>
      </c>
      <c r="E34" s="46" t="s">
        <v>81</v>
      </c>
      <c r="F34" s="42" t="s">
        <v>367</v>
      </c>
      <c r="G34" s="51" t="s">
        <v>82</v>
      </c>
      <c r="H34" s="43" t="s">
        <v>43</v>
      </c>
      <c r="I34" s="76" t="s">
        <v>63</v>
      </c>
      <c r="J34" s="76" t="s">
        <v>517</v>
      </c>
      <c r="K34" s="196">
        <v>323421152</v>
      </c>
      <c r="L34" s="196">
        <v>48412170326</v>
      </c>
      <c r="M34" s="47">
        <v>150</v>
      </c>
      <c r="N34" s="72">
        <v>149</v>
      </c>
      <c r="O34" s="48">
        <v>12.751117470242527</v>
      </c>
      <c r="P34" s="73">
        <v>7.2572399999999995E-2</v>
      </c>
      <c r="Q34" s="73">
        <v>0.997261997261082</v>
      </c>
      <c r="R34" s="73">
        <v>0.91421974775477888</v>
      </c>
      <c r="S34" s="73">
        <v>0.99939999999999996</v>
      </c>
      <c r="T34" s="73">
        <f t="shared" si="0"/>
        <v>2.1380027389179546E-3</v>
      </c>
      <c r="U34" s="73">
        <v>0.92330000000000001</v>
      </c>
      <c r="V34" s="73">
        <f t="shared" si="1"/>
        <v>9.0802522452211321E-3</v>
      </c>
      <c r="W34" s="73">
        <v>6.7235070636320032E-2</v>
      </c>
      <c r="X34" s="48">
        <v>39.6</v>
      </c>
      <c r="Y34" s="73">
        <v>1.3359650000000001E-2</v>
      </c>
      <c r="Z34" s="215">
        <v>3.3303142239010514E-2</v>
      </c>
      <c r="AB34" s="197"/>
      <c r="AC34" s="81"/>
      <c r="AD34" s="81"/>
      <c r="AE34" s="81"/>
      <c r="AF34" s="197"/>
    </row>
    <row r="35" spans="1:32" ht="20.100000000000001" customHeight="1" x14ac:dyDescent="0.2">
      <c r="A35" s="42">
        <v>32</v>
      </c>
      <c r="B35" s="43" t="s">
        <v>368</v>
      </c>
      <c r="C35" s="42" t="s">
        <v>369</v>
      </c>
      <c r="D35" s="42" t="s">
        <v>369</v>
      </c>
      <c r="E35" s="46" t="s">
        <v>81</v>
      </c>
      <c r="F35" s="42" t="s">
        <v>370</v>
      </c>
      <c r="G35" s="51" t="s">
        <v>82</v>
      </c>
      <c r="H35" s="43" t="s">
        <v>43</v>
      </c>
      <c r="I35" s="76" t="s">
        <v>63</v>
      </c>
      <c r="J35" s="76" t="s">
        <v>63</v>
      </c>
      <c r="K35" s="196">
        <v>323675302</v>
      </c>
      <c r="L35" s="196">
        <v>48416412558</v>
      </c>
      <c r="M35" s="47">
        <v>150</v>
      </c>
      <c r="N35" s="72">
        <v>149</v>
      </c>
      <c r="O35" s="48">
        <v>12.752234817351813</v>
      </c>
      <c r="P35" s="73">
        <v>6.7800899999999997E-2</v>
      </c>
      <c r="Q35" s="73">
        <v>0.99743340009303516</v>
      </c>
      <c r="R35" s="73">
        <v>0.92151907840036551</v>
      </c>
      <c r="S35" s="73">
        <v>0.99929999999999997</v>
      </c>
      <c r="T35" s="73">
        <f t="shared" si="0"/>
        <v>1.8665999069648054E-3</v>
      </c>
      <c r="U35" s="73">
        <v>0.93010000000000004</v>
      </c>
      <c r="V35" s="73">
        <f t="shared" si="1"/>
        <v>8.5809215996345278E-3</v>
      </c>
      <c r="W35" s="73">
        <v>6.1344050279128183E-2</v>
      </c>
      <c r="X35" s="48">
        <v>38.9</v>
      </c>
      <c r="Y35" s="73">
        <v>1.3469729999999999E-2</v>
      </c>
      <c r="Z35" s="215">
        <v>3.0425815683812526E-2</v>
      </c>
      <c r="AB35" s="197"/>
      <c r="AC35" s="81"/>
      <c r="AD35" s="81"/>
      <c r="AE35" s="81"/>
      <c r="AF35" s="197"/>
    </row>
    <row r="36" spans="1:32" ht="20.100000000000001" customHeight="1" x14ac:dyDescent="0.2">
      <c r="A36" s="42">
        <v>33</v>
      </c>
      <c r="B36" s="43" t="s">
        <v>371</v>
      </c>
      <c r="C36" s="44" t="s">
        <v>372</v>
      </c>
      <c r="D36" s="44" t="s">
        <v>372</v>
      </c>
      <c r="E36" s="46" t="s">
        <v>81</v>
      </c>
      <c r="F36" s="42" t="s">
        <v>373</v>
      </c>
      <c r="G36" s="51" t="s">
        <v>82</v>
      </c>
      <c r="H36" s="43" t="s">
        <v>43</v>
      </c>
      <c r="I36" s="76" t="s">
        <v>63</v>
      </c>
      <c r="J36" s="77" t="s">
        <v>47</v>
      </c>
      <c r="K36" s="196">
        <v>283548742</v>
      </c>
      <c r="L36" s="196">
        <v>42265154281</v>
      </c>
      <c r="M36" s="47">
        <v>150</v>
      </c>
      <c r="N36" s="72">
        <v>149</v>
      </c>
      <c r="O36" s="48">
        <v>11.132075746778096</v>
      </c>
      <c r="P36" s="73">
        <v>2.84154E-2</v>
      </c>
      <c r="Q36" s="73">
        <v>0.99676171372327937</v>
      </c>
      <c r="R36" s="73">
        <v>0.93371701857171352</v>
      </c>
      <c r="S36" s="73">
        <v>0.99860000000000004</v>
      </c>
      <c r="T36" s="73">
        <f t="shared" si="0"/>
        <v>1.8382862767206687E-3</v>
      </c>
      <c r="U36" s="73">
        <v>0.94120000000000004</v>
      </c>
      <c r="V36" s="73">
        <f t="shared" si="1"/>
        <v>7.482981428286517E-3</v>
      </c>
      <c r="W36" s="73">
        <v>5.0134823028063373E-2</v>
      </c>
      <c r="X36" s="48">
        <v>38.6</v>
      </c>
      <c r="Y36" s="73">
        <v>1.260873E-2</v>
      </c>
      <c r="Z36" s="215">
        <v>2.7124933057599641E-2</v>
      </c>
      <c r="AB36" s="197"/>
      <c r="AC36" s="81"/>
      <c r="AD36" s="81"/>
      <c r="AE36" s="81"/>
      <c r="AF36" s="197"/>
    </row>
    <row r="37" spans="1:32" ht="20.100000000000001" customHeight="1" x14ac:dyDescent="0.2">
      <c r="A37" s="42">
        <v>34</v>
      </c>
      <c r="B37" s="43" t="s">
        <v>374</v>
      </c>
      <c r="C37" s="42" t="s">
        <v>375</v>
      </c>
      <c r="D37" s="42" t="s">
        <v>375</v>
      </c>
      <c r="E37" s="46" t="s">
        <v>81</v>
      </c>
      <c r="F37" s="42" t="s">
        <v>376</v>
      </c>
      <c r="G37" s="51" t="s">
        <v>82</v>
      </c>
      <c r="H37" s="43" t="s">
        <v>43</v>
      </c>
      <c r="I37" s="76" t="s">
        <v>63</v>
      </c>
      <c r="J37" s="76" t="s">
        <v>63</v>
      </c>
      <c r="K37" s="196">
        <v>270987866</v>
      </c>
      <c r="L37" s="196">
        <v>40460949048</v>
      </c>
      <c r="M37" s="47">
        <v>150</v>
      </c>
      <c r="N37" s="72">
        <v>149</v>
      </c>
      <c r="O37" s="48">
        <v>10.656872245024447</v>
      </c>
      <c r="P37" s="73">
        <v>2.7283100000000001E-2</v>
      </c>
      <c r="Q37" s="73">
        <v>0.99691385443804337</v>
      </c>
      <c r="R37" s="73">
        <v>0.91339280851785443</v>
      </c>
      <c r="S37" s="73">
        <v>0.99890000000000001</v>
      </c>
      <c r="T37" s="73">
        <f t="shared" si="0"/>
        <v>1.9861455619566426E-3</v>
      </c>
      <c r="U37" s="73">
        <v>0.92249999999999999</v>
      </c>
      <c r="V37" s="73">
        <f t="shared" si="1"/>
        <v>9.1071914821455602E-3</v>
      </c>
      <c r="W37" s="73">
        <v>6.6438458170669526E-2</v>
      </c>
      <c r="X37" s="48">
        <v>38.5</v>
      </c>
      <c r="Y37" s="73">
        <v>1.4861259999999999E-2</v>
      </c>
      <c r="Z37" s="215">
        <v>3.3008666070047467E-2</v>
      </c>
      <c r="AB37" s="197"/>
      <c r="AC37" s="81"/>
      <c r="AD37" s="81"/>
      <c r="AE37" s="81"/>
      <c r="AF37" s="197"/>
    </row>
    <row r="38" spans="1:32" ht="20.100000000000001" customHeight="1" x14ac:dyDescent="0.2">
      <c r="A38" s="42">
        <v>35</v>
      </c>
      <c r="B38" s="43" t="s">
        <v>377</v>
      </c>
      <c r="C38" s="42" t="s">
        <v>378</v>
      </c>
      <c r="D38" s="42" t="s">
        <v>378</v>
      </c>
      <c r="E38" s="46" t="s">
        <v>81</v>
      </c>
      <c r="F38" s="42" t="s">
        <v>379</v>
      </c>
      <c r="G38" s="51" t="s">
        <v>82</v>
      </c>
      <c r="H38" s="43" t="s">
        <v>43</v>
      </c>
      <c r="I38" s="76" t="s">
        <v>63</v>
      </c>
      <c r="J38" s="76" t="s">
        <v>63</v>
      </c>
      <c r="K38" s="196">
        <v>307190974</v>
      </c>
      <c r="L38" s="196">
        <v>45978946464</v>
      </c>
      <c r="M38" s="47">
        <v>150</v>
      </c>
      <c r="N38" s="72">
        <v>149</v>
      </c>
      <c r="O38" s="48">
        <v>12.110238883580687</v>
      </c>
      <c r="P38" s="73">
        <v>7.5392600000000004E-2</v>
      </c>
      <c r="Q38" s="73">
        <v>0.9975913224585824</v>
      </c>
      <c r="R38" s="73">
        <v>0.91856606437922228</v>
      </c>
      <c r="S38" s="73">
        <v>0.99929999999999997</v>
      </c>
      <c r="T38" s="73">
        <f t="shared" si="0"/>
        <v>1.7086775414175692E-3</v>
      </c>
      <c r="U38" s="73">
        <v>0.92659999999999998</v>
      </c>
      <c r="V38" s="73">
        <f t="shared" si="1"/>
        <v>8.0339356207776991E-3</v>
      </c>
      <c r="W38" s="73">
        <v>6.284682700345226E-2</v>
      </c>
      <c r="X38" s="48">
        <v>39.5</v>
      </c>
      <c r="Y38" s="73">
        <v>1.303792E-2</v>
      </c>
      <c r="Z38" s="215">
        <v>3.0579626107678688E-2</v>
      </c>
      <c r="AB38" s="197"/>
      <c r="AC38" s="81"/>
      <c r="AD38" s="81"/>
      <c r="AE38" s="81"/>
      <c r="AF38" s="197"/>
    </row>
    <row r="39" spans="1:32" ht="20.100000000000001" customHeight="1" x14ac:dyDescent="0.2">
      <c r="A39" s="42">
        <v>36</v>
      </c>
      <c r="B39" s="43" t="s">
        <v>380</v>
      </c>
      <c r="C39" s="42" t="s">
        <v>381</v>
      </c>
      <c r="D39" s="42" t="s">
        <v>381</v>
      </c>
      <c r="E39" s="46" t="s">
        <v>81</v>
      </c>
      <c r="F39" s="42" t="s">
        <v>382</v>
      </c>
      <c r="G39" s="51" t="s">
        <v>82</v>
      </c>
      <c r="H39" s="43" t="s">
        <v>43</v>
      </c>
      <c r="I39" s="76" t="s">
        <v>63</v>
      </c>
      <c r="J39" s="76" t="s">
        <v>63</v>
      </c>
      <c r="K39" s="196">
        <v>290321644</v>
      </c>
      <c r="L39" s="196">
        <v>43433203827</v>
      </c>
      <c r="M39" s="47">
        <v>150</v>
      </c>
      <c r="N39" s="72">
        <v>149</v>
      </c>
      <c r="O39" s="48">
        <v>11.439724358104876</v>
      </c>
      <c r="P39" s="73">
        <v>7.7847299999999994E-2</v>
      </c>
      <c r="Q39" s="73">
        <v>0.99738788335050899</v>
      </c>
      <c r="R39" s="73">
        <v>0.92665030513536217</v>
      </c>
      <c r="S39" s="73">
        <v>0.99919999999999998</v>
      </c>
      <c r="T39" s="73">
        <f t="shared" si="0"/>
        <v>1.8121166494909913E-3</v>
      </c>
      <c r="U39" s="73">
        <v>0.93430000000000002</v>
      </c>
      <c r="V39" s="73">
        <f t="shared" si="1"/>
        <v>7.649694864637846E-3</v>
      </c>
      <c r="W39" s="73">
        <v>5.7028961988104476E-2</v>
      </c>
      <c r="X39" s="48">
        <v>39.299999999999997</v>
      </c>
      <c r="Y39" s="73">
        <v>1.177602E-2</v>
      </c>
      <c r="Z39" s="215">
        <v>2.7402263170879716E-2</v>
      </c>
      <c r="AB39" s="197"/>
      <c r="AC39" s="81"/>
      <c r="AD39" s="81"/>
      <c r="AE39" s="81"/>
      <c r="AF39" s="197"/>
    </row>
    <row r="40" spans="1:32" ht="20.100000000000001" customHeight="1" x14ac:dyDescent="0.2">
      <c r="A40" s="42">
        <v>37</v>
      </c>
      <c r="B40" s="43" t="s">
        <v>383</v>
      </c>
      <c r="C40" s="44" t="s">
        <v>384</v>
      </c>
      <c r="D40" s="44" t="s">
        <v>384</v>
      </c>
      <c r="E40" s="46" t="s">
        <v>81</v>
      </c>
      <c r="F40" s="42" t="s">
        <v>385</v>
      </c>
      <c r="G40" s="51" t="s">
        <v>82</v>
      </c>
      <c r="H40" s="43" t="s">
        <v>43</v>
      </c>
      <c r="I40" s="76" t="s">
        <v>63</v>
      </c>
      <c r="J40" s="76" t="s">
        <v>63</v>
      </c>
      <c r="K40" s="196">
        <v>305375448</v>
      </c>
      <c r="L40" s="196">
        <v>45683207755</v>
      </c>
      <c r="M40" s="47">
        <v>150</v>
      </c>
      <c r="N40" s="72">
        <v>149</v>
      </c>
      <c r="O40" s="48">
        <v>12.03234526729446</v>
      </c>
      <c r="P40" s="73">
        <v>6.9874599999999995E-2</v>
      </c>
      <c r="Q40" s="73">
        <v>0.9968030697739656</v>
      </c>
      <c r="R40" s="73">
        <v>0.89590694272186544</v>
      </c>
      <c r="S40" s="73">
        <v>0.99929999999999997</v>
      </c>
      <c r="T40" s="73">
        <f t="shared" si="0"/>
        <v>2.4969302260343662E-3</v>
      </c>
      <c r="U40" s="73">
        <v>0.90710000000000002</v>
      </c>
      <c r="V40" s="73">
        <f t="shared" si="1"/>
        <v>1.1193057278134577E-2</v>
      </c>
      <c r="W40" s="73">
        <v>8.2196208517719471E-2</v>
      </c>
      <c r="X40" s="48">
        <v>38.9</v>
      </c>
      <c r="Y40" s="73">
        <v>1.6702930000000001E-2</v>
      </c>
      <c r="Z40" s="215">
        <v>3.7707800662512475E-2</v>
      </c>
      <c r="AB40" s="197"/>
      <c r="AC40" s="81"/>
      <c r="AD40" s="81"/>
      <c r="AE40" s="81"/>
      <c r="AF40" s="197"/>
    </row>
    <row r="41" spans="1:32" ht="20.100000000000001" customHeight="1" x14ac:dyDescent="0.2">
      <c r="A41" s="42">
        <v>38</v>
      </c>
      <c r="B41" s="43" t="s">
        <v>386</v>
      </c>
      <c r="C41" s="44" t="s">
        <v>80</v>
      </c>
      <c r="D41" s="44" t="s">
        <v>80</v>
      </c>
      <c r="E41" s="46" t="s">
        <v>81</v>
      </c>
      <c r="F41" s="42" t="s">
        <v>387</v>
      </c>
      <c r="G41" s="51" t="s">
        <v>82</v>
      </c>
      <c r="H41" s="43" t="s">
        <v>43</v>
      </c>
      <c r="I41" s="76" t="s">
        <v>63</v>
      </c>
      <c r="J41" s="76" t="s">
        <v>63</v>
      </c>
      <c r="K41" s="196">
        <v>853653378</v>
      </c>
      <c r="L41" s="196">
        <v>127944681516</v>
      </c>
      <c r="M41" s="47">
        <v>150</v>
      </c>
      <c r="N41" s="72">
        <v>149</v>
      </c>
      <c r="O41" s="48">
        <v>33.698916051840619</v>
      </c>
      <c r="P41" s="73">
        <v>5.2323000000000001E-2</v>
      </c>
      <c r="Q41" s="73">
        <v>0.99550988012373332</v>
      </c>
      <c r="R41" s="73">
        <v>0.8687130949302001</v>
      </c>
      <c r="S41" s="73">
        <v>0.99860000000000004</v>
      </c>
      <c r="T41" s="73">
        <f t="shared" si="0"/>
        <v>3.0901198762667281E-3</v>
      </c>
      <c r="U41" s="73">
        <v>0.88060000000000005</v>
      </c>
      <c r="V41" s="73">
        <f t="shared" si="1"/>
        <v>1.1886905069799947E-2</v>
      </c>
      <c r="W41" s="73">
        <v>0.10278539306617726</v>
      </c>
      <c r="X41" s="48">
        <v>37</v>
      </c>
      <c r="Y41" s="73">
        <v>1.7312089999999999E-2</v>
      </c>
      <c r="Z41" s="215">
        <v>4.5083283195235822E-2</v>
      </c>
      <c r="AB41" s="197"/>
      <c r="AC41" s="81"/>
      <c r="AD41" s="81"/>
      <c r="AE41" s="81"/>
      <c r="AF41" s="197"/>
    </row>
    <row r="42" spans="1:32" ht="20.100000000000001" customHeight="1" x14ac:dyDescent="0.2">
      <c r="A42" s="42">
        <v>39</v>
      </c>
      <c r="B42" s="43" t="s">
        <v>388</v>
      </c>
      <c r="C42" s="42" t="s">
        <v>389</v>
      </c>
      <c r="D42" s="42" t="s">
        <v>389</v>
      </c>
      <c r="E42" s="46" t="s">
        <v>81</v>
      </c>
      <c r="F42" s="42" t="s">
        <v>390</v>
      </c>
      <c r="G42" s="51" t="s">
        <v>82</v>
      </c>
      <c r="H42" s="43" t="s">
        <v>43</v>
      </c>
      <c r="I42" s="76" t="s">
        <v>63</v>
      </c>
      <c r="J42" s="76" t="s">
        <v>63</v>
      </c>
      <c r="K42" s="196">
        <v>314245088</v>
      </c>
      <c r="L42" s="196">
        <v>46990111639</v>
      </c>
      <c r="M42" s="47">
        <v>150</v>
      </c>
      <c r="N42" s="72">
        <v>149</v>
      </c>
      <c r="O42" s="48">
        <v>12.376566252120881</v>
      </c>
      <c r="P42" s="73">
        <v>7.0055599999999996E-2</v>
      </c>
      <c r="Q42" s="73">
        <v>0.99693355906966474</v>
      </c>
      <c r="R42" s="73">
        <v>0.91562668435409245</v>
      </c>
      <c r="S42" s="73">
        <v>0.999</v>
      </c>
      <c r="T42" s="73">
        <f t="shared" si="0"/>
        <v>2.066440930335256E-3</v>
      </c>
      <c r="U42" s="73">
        <v>0.9244</v>
      </c>
      <c r="V42" s="73">
        <f t="shared" si="1"/>
        <v>8.7733156459075534E-3</v>
      </c>
      <c r="W42" s="73">
        <v>6.4431988830323417E-2</v>
      </c>
      <c r="X42" s="48">
        <v>38.9</v>
      </c>
      <c r="Y42" s="73">
        <v>1.374997E-2</v>
      </c>
      <c r="Z42" s="215">
        <v>3.1681720806626498E-2</v>
      </c>
      <c r="AB42" s="197"/>
      <c r="AC42" s="81"/>
      <c r="AD42" s="81"/>
      <c r="AE42" s="81"/>
      <c r="AF42" s="197"/>
    </row>
    <row r="43" spans="1:32" ht="20.100000000000001" customHeight="1" x14ac:dyDescent="0.2">
      <c r="A43" s="42">
        <v>40</v>
      </c>
      <c r="B43" s="43" t="s">
        <v>391</v>
      </c>
      <c r="C43" s="44" t="s">
        <v>392</v>
      </c>
      <c r="D43" s="44" t="s">
        <v>392</v>
      </c>
      <c r="E43" s="46" t="s">
        <v>81</v>
      </c>
      <c r="F43" s="42" t="s">
        <v>393</v>
      </c>
      <c r="G43" s="51" t="s">
        <v>82</v>
      </c>
      <c r="H43" s="43" t="s">
        <v>43</v>
      </c>
      <c r="I43" s="76" t="s">
        <v>63</v>
      </c>
      <c r="J43" s="76" t="s">
        <v>63</v>
      </c>
      <c r="K43" s="196">
        <v>269935898</v>
      </c>
      <c r="L43" s="196">
        <v>40376026802</v>
      </c>
      <c r="M43" s="47">
        <v>150</v>
      </c>
      <c r="N43" s="72">
        <v>149</v>
      </c>
      <c r="O43" s="48">
        <v>10.634504862457396</v>
      </c>
      <c r="P43" s="73">
        <v>7.86472E-2</v>
      </c>
      <c r="Q43" s="73">
        <v>0.99675956030123858</v>
      </c>
      <c r="R43" s="73">
        <v>0.89592426124812785</v>
      </c>
      <c r="S43" s="73">
        <v>0.99919999999999998</v>
      </c>
      <c r="T43" s="73">
        <f t="shared" si="0"/>
        <v>2.4404396987613985E-3</v>
      </c>
      <c r="U43" s="73">
        <v>0.90680000000000005</v>
      </c>
      <c r="V43" s="73">
        <f t="shared" si="1"/>
        <v>1.0875738751872199E-2</v>
      </c>
      <c r="W43" s="73">
        <v>8.2230863565986329E-2</v>
      </c>
      <c r="X43" s="48">
        <v>39</v>
      </c>
      <c r="Y43" s="73">
        <v>1.6645110000000001E-2</v>
      </c>
      <c r="Z43" s="215">
        <v>3.6230929451160097E-2</v>
      </c>
      <c r="AB43" s="197"/>
      <c r="AC43" s="81"/>
      <c r="AD43" s="81"/>
      <c r="AE43" s="81"/>
      <c r="AF43" s="197"/>
    </row>
    <row r="44" spans="1:32" ht="20.100000000000001" customHeight="1" x14ac:dyDescent="0.2">
      <c r="A44" s="42">
        <v>41</v>
      </c>
      <c r="B44" s="43" t="s">
        <v>394</v>
      </c>
      <c r="C44" s="44" t="s">
        <v>84</v>
      </c>
      <c r="D44" s="44" t="s">
        <v>84</v>
      </c>
      <c r="E44" s="46" t="s">
        <v>81</v>
      </c>
      <c r="F44" s="42" t="s">
        <v>395</v>
      </c>
      <c r="G44" s="51" t="s">
        <v>82</v>
      </c>
      <c r="H44" s="43" t="s">
        <v>43</v>
      </c>
      <c r="I44" s="76" t="s">
        <v>63</v>
      </c>
      <c r="J44" s="76" t="s">
        <v>63</v>
      </c>
      <c r="K44" s="196">
        <v>942205896</v>
      </c>
      <c r="L44" s="196">
        <v>141206048076</v>
      </c>
      <c r="M44" s="47">
        <v>150</v>
      </c>
      <c r="N44" s="72">
        <v>149</v>
      </c>
      <c r="O44" s="48">
        <v>37.191782446464778</v>
      </c>
      <c r="P44" s="73">
        <v>5.0755500000000002E-2</v>
      </c>
      <c r="Q44" s="73">
        <v>0.99660461899720487</v>
      </c>
      <c r="R44" s="73">
        <v>0.88977389078023772</v>
      </c>
      <c r="S44" s="73">
        <v>0.99890000000000001</v>
      </c>
      <c r="T44" s="73">
        <f t="shared" si="0"/>
        <v>2.2953810027951382E-3</v>
      </c>
      <c r="U44" s="73">
        <v>0.89980000000000004</v>
      </c>
      <c r="V44" s="73">
        <f t="shared" si="1"/>
        <v>1.0026109219762325E-2</v>
      </c>
      <c r="W44" s="73">
        <v>8.6048281319606595E-2</v>
      </c>
      <c r="X44" s="48">
        <v>36.9</v>
      </c>
      <c r="Y44" s="73">
        <v>1.558094E-2</v>
      </c>
      <c r="Z44" s="215">
        <v>0.1568675348523145</v>
      </c>
      <c r="AB44" s="197"/>
      <c r="AC44" s="81"/>
      <c r="AD44" s="81"/>
      <c r="AE44" s="81"/>
      <c r="AF44" s="197"/>
    </row>
    <row r="45" spans="1:32" ht="20.100000000000001" customHeight="1" x14ac:dyDescent="0.2">
      <c r="A45" s="42">
        <v>42</v>
      </c>
      <c r="B45" s="43" t="s">
        <v>396</v>
      </c>
      <c r="C45" s="44" t="s">
        <v>86</v>
      </c>
      <c r="D45" s="44" t="s">
        <v>86</v>
      </c>
      <c r="E45" s="46" t="s">
        <v>81</v>
      </c>
      <c r="F45" s="42" t="s">
        <v>397</v>
      </c>
      <c r="G45" s="51" t="s">
        <v>82</v>
      </c>
      <c r="H45" s="43" t="s">
        <v>43</v>
      </c>
      <c r="I45" s="76" t="s">
        <v>63</v>
      </c>
      <c r="J45" s="76" t="s">
        <v>63</v>
      </c>
      <c r="K45" s="196">
        <v>913188480</v>
      </c>
      <c r="L45" s="196">
        <v>136861238196</v>
      </c>
      <c r="M45" s="47">
        <v>150</v>
      </c>
      <c r="N45" s="72">
        <v>149</v>
      </c>
      <c r="O45" s="48">
        <v>36.047417697008441</v>
      </c>
      <c r="P45" s="73">
        <v>0.10287499999999999</v>
      </c>
      <c r="Q45" s="73">
        <v>0.99642232236657213</v>
      </c>
      <c r="R45" s="73">
        <v>0.87682537344316913</v>
      </c>
      <c r="S45" s="73">
        <v>0.99909999999999999</v>
      </c>
      <c r="T45" s="73">
        <f t="shared" si="0"/>
        <v>2.6776776334278551E-3</v>
      </c>
      <c r="U45" s="73">
        <v>0.88849999999999996</v>
      </c>
      <c r="V45" s="73">
        <f t="shared" si="1"/>
        <v>1.1674626556830825E-2</v>
      </c>
      <c r="W45" s="73">
        <v>9.7286575494250654E-2</v>
      </c>
      <c r="X45" s="48">
        <v>37.200000000000003</v>
      </c>
      <c r="Y45" s="73">
        <v>1.6936409999999999E-2</v>
      </c>
      <c r="Z45" s="215">
        <v>8.3665335741842747E-2</v>
      </c>
      <c r="AB45" s="197"/>
      <c r="AC45" s="81"/>
      <c r="AD45" s="81"/>
      <c r="AE45" s="81"/>
      <c r="AF45" s="197"/>
    </row>
    <row r="46" spans="1:32" ht="20.100000000000001" customHeight="1" x14ac:dyDescent="0.2">
      <c r="A46" s="42">
        <v>43</v>
      </c>
      <c r="B46" s="43" t="s">
        <v>398</v>
      </c>
      <c r="C46" s="44" t="s">
        <v>88</v>
      </c>
      <c r="D46" s="44" t="s">
        <v>88</v>
      </c>
      <c r="E46" s="46" t="s">
        <v>81</v>
      </c>
      <c r="F46" s="42" t="s">
        <v>399</v>
      </c>
      <c r="G46" s="51" t="s">
        <v>82</v>
      </c>
      <c r="H46" s="43" t="s">
        <v>43</v>
      </c>
      <c r="I46" s="76" t="s">
        <v>63</v>
      </c>
      <c r="J46" s="76" t="s">
        <v>63</v>
      </c>
      <c r="K46" s="196">
        <v>937779538</v>
      </c>
      <c r="L46" s="196">
        <v>140544869525</v>
      </c>
      <c r="M46" s="47">
        <v>150</v>
      </c>
      <c r="N46" s="72">
        <v>149</v>
      </c>
      <c r="O46" s="48">
        <v>37.017636868693025</v>
      </c>
      <c r="P46" s="73">
        <v>5.0679000000000002E-2</v>
      </c>
      <c r="Q46" s="73">
        <v>0.99643482090990132</v>
      </c>
      <c r="R46" s="73">
        <v>0.90248785104116869</v>
      </c>
      <c r="S46" s="73">
        <v>0.99860000000000004</v>
      </c>
      <c r="T46" s="73">
        <f t="shared" si="0"/>
        <v>2.1651790900987233E-3</v>
      </c>
      <c r="U46" s="73">
        <v>0.9113</v>
      </c>
      <c r="V46" s="73">
        <f t="shared" si="1"/>
        <v>8.8121489588313118E-3</v>
      </c>
      <c r="W46" s="73">
        <v>7.5972657872174637E-2</v>
      </c>
      <c r="X46" s="48">
        <v>36.799999999999997</v>
      </c>
      <c r="Y46" s="73">
        <v>1.417822E-2</v>
      </c>
      <c r="Z46" s="215">
        <v>3.3601692997668985E-2</v>
      </c>
      <c r="AB46" s="197"/>
      <c r="AC46" s="81"/>
      <c r="AD46" s="81"/>
      <c r="AE46" s="81"/>
      <c r="AF46" s="197"/>
    </row>
    <row r="47" spans="1:32" ht="20.100000000000001" customHeight="1" x14ac:dyDescent="0.2">
      <c r="A47" s="42">
        <v>44</v>
      </c>
      <c r="B47" s="43" t="s">
        <v>400</v>
      </c>
      <c r="C47" s="42" t="s">
        <v>401</v>
      </c>
      <c r="D47" s="42" t="s">
        <v>402</v>
      </c>
      <c r="E47" s="46" t="s">
        <v>81</v>
      </c>
      <c r="F47" s="42" t="s">
        <v>403</v>
      </c>
      <c r="G47" s="51" t="s">
        <v>82</v>
      </c>
      <c r="H47" s="43" t="s">
        <v>43</v>
      </c>
      <c r="I47" s="76" t="s">
        <v>63</v>
      </c>
      <c r="J47" s="76" t="s">
        <v>63</v>
      </c>
      <c r="K47" s="196">
        <v>328631380</v>
      </c>
      <c r="L47" s="196">
        <v>49200011072</v>
      </c>
      <c r="M47" s="47">
        <v>150</v>
      </c>
      <c r="N47" s="72">
        <v>149</v>
      </c>
      <c r="O47" s="48">
        <v>12.958624174289099</v>
      </c>
      <c r="P47" s="73">
        <v>7.22106E-2</v>
      </c>
      <c r="Q47" s="73">
        <v>0.99705889620157395</v>
      </c>
      <c r="R47" s="73">
        <v>0.90131529131515076</v>
      </c>
      <c r="S47" s="73">
        <v>0.99950000000000006</v>
      </c>
      <c r="T47" s="73">
        <f t="shared" si="0"/>
        <v>2.441103798426103E-3</v>
      </c>
      <c r="U47" s="73">
        <v>0.91200000000000003</v>
      </c>
      <c r="V47" s="73">
        <f t="shared" si="1"/>
        <v>1.0684708684849276E-2</v>
      </c>
      <c r="W47" s="73">
        <v>7.7781738311174062E-2</v>
      </c>
      <c r="X47" s="48">
        <v>39.299999999999997</v>
      </c>
      <c r="Y47" s="73">
        <v>1.633737E-2</v>
      </c>
      <c r="Z47" s="215">
        <v>3.7704759018079896E-2</v>
      </c>
      <c r="AB47" s="197"/>
      <c r="AC47" s="81"/>
      <c r="AD47" s="81"/>
      <c r="AE47" s="81"/>
      <c r="AF47" s="197"/>
    </row>
    <row r="48" spans="1:32" ht="20.100000000000001" customHeight="1" x14ac:dyDescent="0.2">
      <c r="A48" s="42">
        <v>45</v>
      </c>
      <c r="B48" s="43" t="s">
        <v>404</v>
      </c>
      <c r="C48" s="42" t="s">
        <v>405</v>
      </c>
      <c r="D48" s="42" t="s">
        <v>406</v>
      </c>
      <c r="E48" s="46" t="s">
        <v>1873</v>
      </c>
      <c r="F48" s="42" t="s">
        <v>407</v>
      </c>
      <c r="G48" s="51" t="s">
        <v>82</v>
      </c>
      <c r="H48" s="43" t="s">
        <v>43</v>
      </c>
      <c r="I48" s="76" t="s">
        <v>63</v>
      </c>
      <c r="J48" s="76" t="s">
        <v>63</v>
      </c>
      <c r="K48" s="196">
        <v>303772252</v>
      </c>
      <c r="L48" s="196">
        <v>45478099627</v>
      </c>
      <c r="M48" s="47">
        <v>150</v>
      </c>
      <c r="N48" s="72">
        <v>149</v>
      </c>
      <c r="O48" s="48">
        <v>11.978322532585024</v>
      </c>
      <c r="P48" s="73">
        <v>7.8164999999999998E-2</v>
      </c>
      <c r="Q48" s="73">
        <v>0.99729724161902711</v>
      </c>
      <c r="R48" s="73">
        <v>0.94643274396240773</v>
      </c>
      <c r="S48" s="73">
        <v>0.99890000000000001</v>
      </c>
      <c r="T48" s="73">
        <f t="shared" si="0"/>
        <v>1.6027583809729018E-3</v>
      </c>
      <c r="U48" s="73">
        <v>0.95250000000000001</v>
      </c>
      <c r="V48" s="73">
        <f t="shared" si="1"/>
        <v>6.0672560375922835E-3</v>
      </c>
      <c r="W48" s="73">
        <v>4.0664155197427318E-2</v>
      </c>
      <c r="X48" s="48">
        <v>39.4</v>
      </c>
      <c r="Y48" s="73">
        <v>9.6272570000000002E-3</v>
      </c>
      <c r="Z48" s="215">
        <v>2.637524698065534E-2</v>
      </c>
      <c r="AB48" s="197"/>
      <c r="AC48" s="81"/>
      <c r="AD48" s="81"/>
      <c r="AE48" s="81"/>
      <c r="AF48" s="197"/>
    </row>
    <row r="49" spans="1:32" ht="20.100000000000001" customHeight="1" x14ac:dyDescent="0.2">
      <c r="A49" s="42">
        <v>46</v>
      </c>
      <c r="B49" s="43" t="s">
        <v>408</v>
      </c>
      <c r="C49" s="42" t="s">
        <v>409</v>
      </c>
      <c r="D49" s="42" t="s">
        <v>410</v>
      </c>
      <c r="E49" s="46" t="s">
        <v>81</v>
      </c>
      <c r="F49" s="42" t="s">
        <v>411</v>
      </c>
      <c r="G49" s="51" t="s">
        <v>82</v>
      </c>
      <c r="H49" s="43" t="s">
        <v>43</v>
      </c>
      <c r="I49" s="76" t="s">
        <v>63</v>
      </c>
      <c r="J49" s="76" t="s">
        <v>63</v>
      </c>
      <c r="K49" s="196">
        <v>335923902</v>
      </c>
      <c r="L49" s="196">
        <v>50284455073</v>
      </c>
      <c r="M49" s="47">
        <v>150</v>
      </c>
      <c r="N49" s="72">
        <v>149</v>
      </c>
      <c r="O49" s="48">
        <v>13.244252204462835</v>
      </c>
      <c r="P49" s="73">
        <v>7.1277599999999997E-2</v>
      </c>
      <c r="Q49" s="73">
        <v>0.99707148853016125</v>
      </c>
      <c r="R49" s="73">
        <v>0.90147043481294165</v>
      </c>
      <c r="S49" s="73">
        <v>0.99939999999999996</v>
      </c>
      <c r="T49" s="73">
        <f t="shared" si="0"/>
        <v>2.3285114698387011E-3</v>
      </c>
      <c r="U49" s="73">
        <v>0.91180000000000005</v>
      </c>
      <c r="V49" s="73">
        <f t="shared" si="1"/>
        <v>1.0329565187058409E-2</v>
      </c>
      <c r="W49" s="73">
        <v>7.7724216242284538E-2</v>
      </c>
      <c r="X49" s="48">
        <v>39.200000000000003</v>
      </c>
      <c r="Y49" s="73">
        <v>1.6279700000000001E-2</v>
      </c>
      <c r="Z49" s="215">
        <v>3.589494157161445E-2</v>
      </c>
      <c r="AB49" s="197"/>
      <c r="AC49" s="81"/>
      <c r="AD49" s="81"/>
      <c r="AE49" s="81"/>
      <c r="AF49" s="197"/>
    </row>
    <row r="50" spans="1:32" ht="20.100000000000001" customHeight="1" x14ac:dyDescent="0.2">
      <c r="A50" s="42">
        <v>47</v>
      </c>
      <c r="B50" s="43" t="s">
        <v>412</v>
      </c>
      <c r="C50" s="42" t="s">
        <v>413</v>
      </c>
      <c r="D50" s="42" t="s">
        <v>413</v>
      </c>
      <c r="E50" s="46" t="s">
        <v>81</v>
      </c>
      <c r="F50" s="42" t="s">
        <v>414</v>
      </c>
      <c r="G50" s="51" t="s">
        <v>82</v>
      </c>
      <c r="H50" s="43" t="s">
        <v>43</v>
      </c>
      <c r="I50" s="76" t="s">
        <v>63</v>
      </c>
      <c r="J50" s="76" t="s">
        <v>63</v>
      </c>
      <c r="K50" s="196">
        <v>353285208</v>
      </c>
      <c r="L50" s="196">
        <v>52876145002</v>
      </c>
      <c r="M50" s="47">
        <v>150</v>
      </c>
      <c r="N50" s="72">
        <v>149</v>
      </c>
      <c r="O50" s="48">
        <v>13.926868631460232</v>
      </c>
      <c r="P50" s="73">
        <v>6.7535800000000007E-2</v>
      </c>
      <c r="Q50" s="73">
        <v>0.99768265701064962</v>
      </c>
      <c r="R50" s="73">
        <v>0.92643543683266805</v>
      </c>
      <c r="S50" s="73">
        <v>0.99929999999999997</v>
      </c>
      <c r="T50" s="73">
        <f t="shared" si="0"/>
        <v>1.6173429893503455E-3</v>
      </c>
      <c r="U50" s="73">
        <v>0.93389999999999995</v>
      </c>
      <c r="V50" s="73">
        <f t="shared" si="1"/>
        <v>7.4645631673319057E-3</v>
      </c>
      <c r="W50" s="73">
        <v>5.7526167356545539E-2</v>
      </c>
      <c r="X50" s="48">
        <v>39.4</v>
      </c>
      <c r="Y50" s="73">
        <v>1.202491E-2</v>
      </c>
      <c r="Z50" s="215">
        <v>2.7306036623115475E-2</v>
      </c>
      <c r="AB50" s="197"/>
      <c r="AC50" s="81"/>
      <c r="AD50" s="81"/>
      <c r="AE50" s="81"/>
      <c r="AF50" s="197"/>
    </row>
    <row r="51" spans="1:32" ht="20.100000000000001" customHeight="1" x14ac:dyDescent="0.2">
      <c r="A51" s="42">
        <v>48</v>
      </c>
      <c r="B51" s="43" t="s">
        <v>415</v>
      </c>
      <c r="C51" s="42" t="s">
        <v>416</v>
      </c>
      <c r="D51" s="42" t="s">
        <v>417</v>
      </c>
      <c r="E51" s="46" t="s">
        <v>81</v>
      </c>
      <c r="F51" s="42" t="s">
        <v>418</v>
      </c>
      <c r="G51" s="51" t="s">
        <v>82</v>
      </c>
      <c r="H51" s="43" t="s">
        <v>43</v>
      </c>
      <c r="I51" s="76" t="s">
        <v>63</v>
      </c>
      <c r="J51" s="76" t="s">
        <v>63</v>
      </c>
      <c r="K51" s="196">
        <v>287860838</v>
      </c>
      <c r="L51" s="196">
        <v>43094843921</v>
      </c>
      <c r="M51" s="47">
        <v>150</v>
      </c>
      <c r="N51" s="72">
        <v>149</v>
      </c>
      <c r="O51" s="48">
        <v>11.350604889186766</v>
      </c>
      <c r="P51" s="73">
        <v>8.1486699999999995E-2</v>
      </c>
      <c r="Q51" s="73">
        <v>0.99702011219740838</v>
      </c>
      <c r="R51" s="73">
        <v>0.90865466736395728</v>
      </c>
      <c r="S51" s="73">
        <v>0.99929999999999997</v>
      </c>
      <c r="T51" s="73">
        <f t="shared" si="0"/>
        <v>2.2798878025915847E-3</v>
      </c>
      <c r="U51" s="73">
        <v>0.91839999999999999</v>
      </c>
      <c r="V51" s="73">
        <f t="shared" si="1"/>
        <v>9.7453326360427139E-3</v>
      </c>
      <c r="W51" s="73">
        <v>7.1954588001303596E-2</v>
      </c>
      <c r="X51" s="48">
        <v>39.4</v>
      </c>
      <c r="Y51" s="73">
        <v>1.4698330000000001E-2</v>
      </c>
      <c r="Z51" s="215">
        <v>3.3462347548678571E-2</v>
      </c>
      <c r="AB51" s="197"/>
      <c r="AC51" s="81"/>
      <c r="AD51" s="81"/>
      <c r="AE51" s="81"/>
      <c r="AF51" s="197"/>
    </row>
    <row r="52" spans="1:32" ht="20.100000000000001" customHeight="1" x14ac:dyDescent="0.2">
      <c r="A52" s="42">
        <v>49</v>
      </c>
      <c r="B52" s="43" t="s">
        <v>419</v>
      </c>
      <c r="C52" s="44" t="s">
        <v>420</v>
      </c>
      <c r="D52" s="44" t="s">
        <v>420</v>
      </c>
      <c r="E52" s="46" t="s">
        <v>81</v>
      </c>
      <c r="F52" s="42" t="s">
        <v>421</v>
      </c>
      <c r="G52" s="51" t="s">
        <v>82</v>
      </c>
      <c r="H52" s="43" t="s">
        <v>43</v>
      </c>
      <c r="I52" s="76" t="s">
        <v>63</v>
      </c>
      <c r="J52" s="76" t="s">
        <v>63</v>
      </c>
      <c r="K52" s="196">
        <v>304742500</v>
      </c>
      <c r="L52" s="196">
        <v>45600101253</v>
      </c>
      <c r="M52" s="47">
        <v>150</v>
      </c>
      <c r="N52" s="72">
        <v>149</v>
      </c>
      <c r="O52" s="48">
        <v>12.010456127385897</v>
      </c>
      <c r="P52" s="73">
        <v>7.16334E-2</v>
      </c>
      <c r="Q52" s="73">
        <v>0.99721846476943654</v>
      </c>
      <c r="R52" s="73">
        <v>0.91797497231269021</v>
      </c>
      <c r="S52" s="73">
        <v>0.99919999999999998</v>
      </c>
      <c r="T52" s="73">
        <f t="shared" si="0"/>
        <v>1.9815352305634359E-3</v>
      </c>
      <c r="U52" s="73">
        <v>0.92669999999999997</v>
      </c>
      <c r="V52" s="73">
        <f t="shared" si="1"/>
        <v>8.725027687309761E-3</v>
      </c>
      <c r="W52" s="73">
        <v>6.4325389468157537E-2</v>
      </c>
      <c r="X52" s="48">
        <v>39</v>
      </c>
      <c r="Y52" s="73">
        <v>1.313686E-2</v>
      </c>
      <c r="Z52" s="215">
        <v>3.1776945405001325E-2</v>
      </c>
      <c r="AB52" s="197"/>
      <c r="AC52" s="81"/>
      <c r="AD52" s="81"/>
      <c r="AE52" s="81"/>
      <c r="AF52" s="197"/>
    </row>
    <row r="53" spans="1:32" ht="20.100000000000001" customHeight="1" x14ac:dyDescent="0.2">
      <c r="A53" s="42">
        <v>50</v>
      </c>
      <c r="B53" s="43" t="s">
        <v>422</v>
      </c>
      <c r="C53" s="44" t="s">
        <v>423</v>
      </c>
      <c r="D53" s="44" t="s">
        <v>423</v>
      </c>
      <c r="E53" s="46" t="s">
        <v>81</v>
      </c>
      <c r="F53" s="42" t="s">
        <v>424</v>
      </c>
      <c r="G53" s="51" t="s">
        <v>82</v>
      </c>
      <c r="H53" s="43" t="s">
        <v>43</v>
      </c>
      <c r="I53" s="76" t="s">
        <v>63</v>
      </c>
      <c r="J53" s="76" t="s">
        <v>63</v>
      </c>
      <c r="K53" s="196">
        <v>268840970</v>
      </c>
      <c r="L53" s="196">
        <v>40235024347</v>
      </c>
      <c r="M53" s="47">
        <v>150</v>
      </c>
      <c r="N53" s="72">
        <v>149</v>
      </c>
      <c r="O53" s="48">
        <v>10.59736670370123</v>
      </c>
      <c r="P53" s="73">
        <v>8.1883800000000007E-2</v>
      </c>
      <c r="Q53" s="73">
        <v>0.99754664997675024</v>
      </c>
      <c r="R53" s="73">
        <v>0.92271670497246017</v>
      </c>
      <c r="S53" s="73">
        <v>0.99939999999999996</v>
      </c>
      <c r="T53" s="73">
        <f t="shared" si="0"/>
        <v>1.8533500232497113E-3</v>
      </c>
      <c r="U53" s="73">
        <v>0.93069999999999997</v>
      </c>
      <c r="V53" s="73">
        <f t="shared" si="1"/>
        <v>7.9832950275398051E-3</v>
      </c>
      <c r="W53" s="73">
        <v>6.05821277910134E-2</v>
      </c>
      <c r="X53" s="48">
        <v>39.200000000000003</v>
      </c>
      <c r="Y53" s="73">
        <v>1.258741E-2</v>
      </c>
      <c r="Z53" s="215">
        <v>2.8204396830190829E-2</v>
      </c>
      <c r="AB53" s="197"/>
      <c r="AC53" s="81"/>
      <c r="AD53" s="81"/>
      <c r="AE53" s="81"/>
      <c r="AF53" s="197"/>
    </row>
    <row r="54" spans="1:32" ht="20.100000000000001" customHeight="1" x14ac:dyDescent="0.2">
      <c r="A54" s="42">
        <v>51</v>
      </c>
      <c r="B54" s="43" t="s">
        <v>89</v>
      </c>
      <c r="C54" s="44" t="s">
        <v>91</v>
      </c>
      <c r="D54" s="44" t="s">
        <v>91</v>
      </c>
      <c r="E54" s="45" t="s">
        <v>65</v>
      </c>
      <c r="F54" s="43"/>
      <c r="G54" s="43" t="s">
        <v>92</v>
      </c>
      <c r="H54" s="43" t="s">
        <v>33</v>
      </c>
      <c r="I54" s="74" t="s">
        <v>90</v>
      </c>
      <c r="J54" s="74" t="s">
        <v>90</v>
      </c>
      <c r="K54" s="196">
        <v>844943110</v>
      </c>
      <c r="L54" s="196">
        <v>126741466500</v>
      </c>
      <c r="M54" s="47">
        <v>150</v>
      </c>
      <c r="N54" s="72">
        <v>150</v>
      </c>
      <c r="O54" s="48">
        <v>33.382005326548558</v>
      </c>
      <c r="P54" s="73">
        <v>7.2102100000000002E-2</v>
      </c>
      <c r="Q54" s="73">
        <v>0.99843466266030623</v>
      </c>
      <c r="R54" s="73">
        <v>0.94639370454183591</v>
      </c>
      <c r="S54" s="73">
        <v>0.99950000000000006</v>
      </c>
      <c r="T54" s="73">
        <f t="shared" si="0"/>
        <v>1.0653373396938282E-3</v>
      </c>
      <c r="U54" s="73">
        <v>0.95220000000000005</v>
      </c>
      <c r="V54" s="73">
        <f t="shared" si="1"/>
        <v>5.8062954581641346E-3</v>
      </c>
      <c r="W54" s="73">
        <v>4.0210969943290029E-2</v>
      </c>
      <c r="X54" s="48">
        <v>38.5</v>
      </c>
      <c r="Y54" s="73">
        <v>9.8083519999999993E-3</v>
      </c>
      <c r="Z54" s="215">
        <v>1.4386443167238435E-2</v>
      </c>
      <c r="AB54" s="197"/>
      <c r="AC54" s="81"/>
      <c r="AD54" s="81"/>
      <c r="AE54" s="81"/>
      <c r="AF54" s="197"/>
    </row>
    <row r="55" spans="1:32" ht="20.100000000000001" customHeight="1" x14ac:dyDescent="0.2">
      <c r="A55" s="42">
        <v>52</v>
      </c>
      <c r="B55" s="43" t="s">
        <v>93</v>
      </c>
      <c r="C55" s="41" t="s">
        <v>327</v>
      </c>
      <c r="D55" s="41" t="s">
        <v>94</v>
      </c>
      <c r="E55" s="46" t="s">
        <v>81</v>
      </c>
      <c r="F55" s="43"/>
      <c r="G55" s="51" t="s">
        <v>95</v>
      </c>
      <c r="H55" s="43" t="s">
        <v>33</v>
      </c>
      <c r="I55" s="74" t="s">
        <v>90</v>
      </c>
      <c r="J55" s="74" t="s">
        <v>90</v>
      </c>
      <c r="K55" s="196">
        <v>256896236</v>
      </c>
      <c r="L55" s="196">
        <v>25680030523</v>
      </c>
      <c r="M55" s="47">
        <v>100</v>
      </c>
      <c r="N55" s="72">
        <v>99</v>
      </c>
      <c r="O55" s="48">
        <v>6.7637762081971449</v>
      </c>
      <c r="P55" s="73">
        <v>2.0055699999999999E-2</v>
      </c>
      <c r="Q55" s="73">
        <v>0.99692192064659135</v>
      </c>
      <c r="R55" s="73">
        <v>0.95305946794798502</v>
      </c>
      <c r="S55" s="73">
        <v>0.99850000000000005</v>
      </c>
      <c r="T55" s="73">
        <f t="shared" si="0"/>
        <v>1.5780793534087012E-3</v>
      </c>
      <c r="U55" s="73">
        <v>0.95799999999999996</v>
      </c>
      <c r="V55" s="73">
        <f t="shared" si="1"/>
        <v>4.9405320520149454E-3</v>
      </c>
      <c r="W55" s="73">
        <v>3.1870478631691589E-2</v>
      </c>
      <c r="X55" s="48">
        <v>36.6</v>
      </c>
      <c r="Y55" s="73">
        <v>8.1830370000000006E-3</v>
      </c>
      <c r="Z55" s="215">
        <v>1.8254873271056869E-2</v>
      </c>
      <c r="AB55" s="197"/>
      <c r="AC55" s="81"/>
      <c r="AD55" s="81"/>
      <c r="AE55" s="81"/>
      <c r="AF55" s="197"/>
    </row>
    <row r="56" spans="1:32" ht="20.100000000000001" customHeight="1" x14ac:dyDescent="0.2">
      <c r="A56" s="42">
        <v>53</v>
      </c>
      <c r="B56" s="43" t="s">
        <v>96</v>
      </c>
      <c r="C56" s="44" t="s">
        <v>328</v>
      </c>
      <c r="D56" s="44" t="s">
        <v>97</v>
      </c>
      <c r="E56" s="45" t="s">
        <v>65</v>
      </c>
      <c r="F56" s="44" t="s">
        <v>98</v>
      </c>
      <c r="G56" s="44" t="s">
        <v>92</v>
      </c>
      <c r="H56" s="43" t="s">
        <v>33</v>
      </c>
      <c r="I56" s="74" t="s">
        <v>90</v>
      </c>
      <c r="J56" s="74" t="s">
        <v>90</v>
      </c>
      <c r="K56" s="196">
        <v>294467440</v>
      </c>
      <c r="L56" s="196">
        <v>29440036609</v>
      </c>
      <c r="M56" s="47">
        <v>100</v>
      </c>
      <c r="N56" s="72">
        <v>99</v>
      </c>
      <c r="O56" s="48">
        <v>7.7541114682890502</v>
      </c>
      <c r="P56" s="73">
        <v>2.35046E-2</v>
      </c>
      <c r="Q56" s="73">
        <v>0.99720228491136409</v>
      </c>
      <c r="R56" s="73">
        <v>0.95562880568391539</v>
      </c>
      <c r="S56" s="73">
        <v>0.99870000000000003</v>
      </c>
      <c r="T56" s="73">
        <f t="shared" si="0"/>
        <v>1.4977150886359425E-3</v>
      </c>
      <c r="U56" s="73">
        <v>0.96060000000000001</v>
      </c>
      <c r="V56" s="73">
        <f t="shared" si="1"/>
        <v>4.971194316084615E-3</v>
      </c>
      <c r="W56" s="73">
        <v>3.1305729421222256E-2</v>
      </c>
      <c r="X56" s="48">
        <v>36.5</v>
      </c>
      <c r="Y56" s="73">
        <v>8.1244579999999993E-3</v>
      </c>
      <c r="Z56" s="215">
        <v>1.4849109533350207E-2</v>
      </c>
      <c r="AB56" s="197"/>
      <c r="AC56" s="81"/>
      <c r="AD56" s="81"/>
      <c r="AE56" s="81"/>
      <c r="AF56" s="197"/>
    </row>
    <row r="57" spans="1:32" ht="20.100000000000001" customHeight="1" x14ac:dyDescent="0.2">
      <c r="A57" s="42">
        <v>54</v>
      </c>
      <c r="B57" s="43" t="s">
        <v>135</v>
      </c>
      <c r="C57" s="44" t="s">
        <v>136</v>
      </c>
      <c r="D57" s="44" t="s">
        <v>136</v>
      </c>
      <c r="E57" s="45" t="s">
        <v>65</v>
      </c>
      <c r="F57" s="49"/>
      <c r="G57" s="44" t="s">
        <v>92</v>
      </c>
      <c r="H57" s="43" t="s">
        <v>33</v>
      </c>
      <c r="I57" s="74" t="s">
        <v>90</v>
      </c>
      <c r="J57" s="74" t="s">
        <v>90</v>
      </c>
      <c r="K57" s="196">
        <v>314252216</v>
      </c>
      <c r="L57" s="196">
        <v>31739473816</v>
      </c>
      <c r="M57" s="47">
        <v>101</v>
      </c>
      <c r="N57" s="72">
        <v>101</v>
      </c>
      <c r="O57" s="48">
        <v>8.3597524413019197</v>
      </c>
      <c r="P57" s="73">
        <v>1.7855699999999999E-2</v>
      </c>
      <c r="Q57" s="73">
        <v>0.99545730808784494</v>
      </c>
      <c r="R57" s="73">
        <v>0.95185461476586697</v>
      </c>
      <c r="S57" s="73">
        <v>0.99880000000000002</v>
      </c>
      <c r="T57" s="73">
        <f t="shared" si="0"/>
        <v>3.3426919121550824E-3</v>
      </c>
      <c r="U57" s="73">
        <v>0.95909999999999995</v>
      </c>
      <c r="V57" s="73">
        <f t="shared" si="1"/>
        <v>7.2453852341329839E-3</v>
      </c>
      <c r="W57" s="73">
        <v>3.4452504863163799E-2</v>
      </c>
      <c r="X57" s="48">
        <v>37.200000000000003</v>
      </c>
      <c r="Y57" s="73">
        <v>9.4519819999999994E-3</v>
      </c>
      <c r="Z57" s="215">
        <v>1.61427114099379E-2</v>
      </c>
      <c r="AB57" s="197"/>
      <c r="AC57" s="81"/>
      <c r="AD57" s="81"/>
      <c r="AE57" s="81"/>
      <c r="AF57" s="197"/>
    </row>
    <row r="58" spans="1:32" ht="20.100000000000001" customHeight="1" x14ac:dyDescent="0.2">
      <c r="A58" s="42">
        <v>55</v>
      </c>
      <c r="B58" s="43" t="s">
        <v>137</v>
      </c>
      <c r="C58" s="44" t="s">
        <v>138</v>
      </c>
      <c r="D58" s="44" t="s">
        <v>138</v>
      </c>
      <c r="E58" s="45" t="s">
        <v>65</v>
      </c>
      <c r="F58" s="49" t="s">
        <v>103</v>
      </c>
      <c r="G58" s="44" t="s">
        <v>66</v>
      </c>
      <c r="H58" s="43" t="s">
        <v>33</v>
      </c>
      <c r="I58" s="74" t="s">
        <v>90</v>
      </c>
      <c r="J58" s="74" t="s">
        <v>90</v>
      </c>
      <c r="K58" s="196">
        <v>657339900</v>
      </c>
      <c r="L58" s="196">
        <v>66007759280</v>
      </c>
      <c r="M58" s="47">
        <v>100</v>
      </c>
      <c r="N58" s="72">
        <v>100</v>
      </c>
      <c r="O58" s="48">
        <v>17.385560012267138</v>
      </c>
      <c r="P58" s="73">
        <v>3.7123200000000002E-2</v>
      </c>
      <c r="Q58" s="73">
        <v>0.99383708641450186</v>
      </c>
      <c r="R58" s="73">
        <v>0.93894608557916537</v>
      </c>
      <c r="S58" s="73">
        <v>0.998</v>
      </c>
      <c r="T58" s="73">
        <f t="shared" si="0"/>
        <v>4.1629135854981403E-3</v>
      </c>
      <c r="U58" s="73">
        <v>0.94750000000000001</v>
      </c>
      <c r="V58" s="73">
        <f t="shared" si="1"/>
        <v>8.5539144208346407E-3</v>
      </c>
      <c r="W58" s="73">
        <v>4.2807275201155445E-2</v>
      </c>
      <c r="X58" s="48">
        <v>36.6</v>
      </c>
      <c r="Y58" s="73">
        <v>1.18207E-2</v>
      </c>
      <c r="Z58" s="215">
        <v>9.5350001101421597E-2</v>
      </c>
      <c r="AB58" s="197"/>
      <c r="AC58" s="81"/>
      <c r="AD58" s="81"/>
      <c r="AE58" s="81"/>
      <c r="AF58" s="197"/>
    </row>
    <row r="59" spans="1:32" ht="20.100000000000001" customHeight="1" x14ac:dyDescent="0.2">
      <c r="A59" s="42">
        <v>56</v>
      </c>
      <c r="B59" s="43" t="s">
        <v>99</v>
      </c>
      <c r="C59" s="78" t="s">
        <v>329</v>
      </c>
      <c r="D59" s="44" t="s">
        <v>100</v>
      </c>
      <c r="E59" s="45" t="s">
        <v>65</v>
      </c>
      <c r="F59" s="52"/>
      <c r="G59" s="44" t="s">
        <v>92</v>
      </c>
      <c r="H59" s="43" t="s">
        <v>33</v>
      </c>
      <c r="I59" s="74" t="s">
        <v>90</v>
      </c>
      <c r="J59" s="74" t="s">
        <v>90</v>
      </c>
      <c r="K59" s="196">
        <v>371077040</v>
      </c>
      <c r="L59" s="196">
        <v>37478781040</v>
      </c>
      <c r="M59" s="47">
        <v>101</v>
      </c>
      <c r="N59" s="72">
        <v>101</v>
      </c>
      <c r="O59" s="48">
        <v>9.8714091201542704</v>
      </c>
      <c r="P59" s="73">
        <v>2.7696399999999999E-2</v>
      </c>
      <c r="Q59" s="73">
        <v>0.99469843782304612</v>
      </c>
      <c r="R59" s="73">
        <v>0.93730733650349263</v>
      </c>
      <c r="S59" s="73">
        <v>0.99809999999999999</v>
      </c>
      <c r="T59" s="73">
        <f t="shared" si="0"/>
        <v>3.4015621769538651E-3</v>
      </c>
      <c r="U59" s="73">
        <v>0.94359999999999999</v>
      </c>
      <c r="V59" s="73">
        <f t="shared" si="1"/>
        <v>6.2926634965073669E-3</v>
      </c>
      <c r="W59" s="73">
        <v>3.7364990299588466E-2</v>
      </c>
      <c r="X59" s="48">
        <v>34.799999999999997</v>
      </c>
      <c r="Y59" s="73">
        <v>9.6417829999999993E-3</v>
      </c>
      <c r="Z59" s="215">
        <v>1.3584035598099585E-2</v>
      </c>
      <c r="AB59" s="197"/>
      <c r="AC59" s="81"/>
      <c r="AD59" s="81"/>
      <c r="AE59" s="81"/>
      <c r="AF59" s="197"/>
    </row>
    <row r="60" spans="1:32" ht="20.100000000000001" customHeight="1" x14ac:dyDescent="0.2">
      <c r="A60" s="42">
        <v>57</v>
      </c>
      <c r="B60" s="43" t="s">
        <v>101</v>
      </c>
      <c r="C60" s="44" t="s">
        <v>102</v>
      </c>
      <c r="D60" s="44" t="s">
        <v>102</v>
      </c>
      <c r="E60" s="45" t="s">
        <v>65</v>
      </c>
      <c r="F60" s="52" t="s">
        <v>103</v>
      </c>
      <c r="G60" s="44" t="s">
        <v>92</v>
      </c>
      <c r="H60" s="43" t="s">
        <v>33</v>
      </c>
      <c r="I60" s="74" t="s">
        <v>90</v>
      </c>
      <c r="J60" s="74" t="s">
        <v>90</v>
      </c>
      <c r="K60" s="196">
        <v>700244892</v>
      </c>
      <c r="L60" s="196">
        <v>70724734092</v>
      </c>
      <c r="M60" s="47">
        <v>101</v>
      </c>
      <c r="N60" s="72">
        <v>101</v>
      </c>
      <c r="O60" s="48">
        <v>18.627948021872339</v>
      </c>
      <c r="P60" s="73">
        <v>3.4650599999999997E-2</v>
      </c>
      <c r="Q60" s="73">
        <v>0.99425676353237857</v>
      </c>
      <c r="R60" s="73">
        <v>0.95672177498725686</v>
      </c>
      <c r="S60" s="73">
        <v>0.99829999999999997</v>
      </c>
      <c r="T60" s="73">
        <f t="shared" si="0"/>
        <v>4.0432364676213917E-3</v>
      </c>
      <c r="U60" s="73">
        <v>0.96260000000000001</v>
      </c>
      <c r="V60" s="73">
        <f t="shared" si="1"/>
        <v>5.8782250127431546E-3</v>
      </c>
      <c r="W60" s="73">
        <v>2.7706746913335571E-2</v>
      </c>
      <c r="X60" s="48">
        <v>36.799999999999997</v>
      </c>
      <c r="Y60" s="73">
        <v>7.9952400000000007E-3</v>
      </c>
      <c r="Z60" s="215">
        <v>1.197057154810189E-2</v>
      </c>
      <c r="AB60" s="197"/>
      <c r="AC60" s="81"/>
      <c r="AD60" s="81"/>
      <c r="AE60" s="81"/>
      <c r="AF60" s="197"/>
    </row>
    <row r="61" spans="1:32" ht="20.100000000000001" customHeight="1" x14ac:dyDescent="0.2">
      <c r="A61" s="42">
        <v>58</v>
      </c>
      <c r="B61" s="43" t="s">
        <v>104</v>
      </c>
      <c r="C61" s="49" t="s">
        <v>330</v>
      </c>
      <c r="D61" s="44" t="s">
        <v>105</v>
      </c>
      <c r="E61" s="45" t="s">
        <v>65</v>
      </c>
      <c r="F61" s="52" t="s">
        <v>106</v>
      </c>
      <c r="G61" s="44" t="s">
        <v>66</v>
      </c>
      <c r="H61" s="43" t="s">
        <v>33</v>
      </c>
      <c r="I61" s="74" t="s">
        <v>90</v>
      </c>
      <c r="J61" s="74" t="s">
        <v>90</v>
      </c>
      <c r="K61" s="196">
        <v>209334996</v>
      </c>
      <c r="L61" s="196">
        <v>21142834596</v>
      </c>
      <c r="M61" s="47">
        <v>101</v>
      </c>
      <c r="N61" s="72">
        <v>101</v>
      </c>
      <c r="O61" s="48">
        <v>5.5687395498300241</v>
      </c>
      <c r="P61" s="73">
        <v>1.68986E-2</v>
      </c>
      <c r="Q61" s="73">
        <v>0.98863427976466967</v>
      </c>
      <c r="R61" s="73">
        <v>0.92516748609009458</v>
      </c>
      <c r="S61" s="73">
        <v>0.99570000000000003</v>
      </c>
      <c r="T61" s="73">
        <f t="shared" si="0"/>
        <v>7.0657202353303639E-3</v>
      </c>
      <c r="U61" s="73">
        <v>0.93600000000000005</v>
      </c>
      <c r="V61" s="73">
        <f t="shared" si="1"/>
        <v>1.0832513909905472E-2</v>
      </c>
      <c r="W61" s="73">
        <v>4.8063134173705002E-2</v>
      </c>
      <c r="X61" s="48">
        <v>37.200000000000003</v>
      </c>
      <c r="Y61" s="73">
        <v>1.139368E-2</v>
      </c>
      <c r="Z61" s="215">
        <v>1.6128624750923807E-2</v>
      </c>
      <c r="AB61" s="197"/>
      <c r="AC61" s="81"/>
      <c r="AD61" s="81"/>
      <c r="AE61" s="81"/>
      <c r="AF61" s="197"/>
    </row>
    <row r="62" spans="1:32" ht="20.100000000000001" customHeight="1" x14ac:dyDescent="0.2">
      <c r="A62" s="42">
        <v>59</v>
      </c>
      <c r="B62" s="43" t="s">
        <v>107</v>
      </c>
      <c r="C62" s="52" t="s">
        <v>331</v>
      </c>
      <c r="D62" s="44" t="s">
        <v>108</v>
      </c>
      <c r="E62" s="45" t="s">
        <v>65</v>
      </c>
      <c r="F62" s="49"/>
      <c r="G62" s="44" t="s">
        <v>66</v>
      </c>
      <c r="H62" s="43" t="s">
        <v>33</v>
      </c>
      <c r="I62" s="74" t="s">
        <v>90</v>
      </c>
      <c r="J62" s="74" t="s">
        <v>90</v>
      </c>
      <c r="K62" s="196">
        <v>234599394</v>
      </c>
      <c r="L62" s="196">
        <v>23694538794</v>
      </c>
      <c r="M62" s="47">
        <v>101</v>
      </c>
      <c r="N62" s="72">
        <v>101</v>
      </c>
      <c r="O62" s="48">
        <v>6.2408242706535146</v>
      </c>
      <c r="P62" s="73">
        <v>1.4411500000000001E-2</v>
      </c>
      <c r="Q62" s="73">
        <v>0.98688391752623195</v>
      </c>
      <c r="R62" s="73">
        <v>0.92338819937446215</v>
      </c>
      <c r="S62" s="73">
        <v>0.99309999999999998</v>
      </c>
      <c r="T62" s="73">
        <f t="shared" si="0"/>
        <v>6.2160824737680365E-3</v>
      </c>
      <c r="U62" s="73">
        <v>0.93359999999999999</v>
      </c>
      <c r="V62" s="73">
        <f t="shared" si="1"/>
        <v>1.0211800625537837E-2</v>
      </c>
      <c r="W62" s="73">
        <v>4.3297562823201498E-2</v>
      </c>
      <c r="X62" s="48">
        <v>35.6</v>
      </c>
      <c r="Y62" s="73">
        <v>1.198423E-2</v>
      </c>
      <c r="Z62" s="215">
        <v>1.5038928335444216E-2</v>
      </c>
      <c r="AB62" s="197"/>
      <c r="AC62" s="81"/>
      <c r="AD62" s="81"/>
      <c r="AE62" s="81"/>
      <c r="AF62" s="197"/>
    </row>
    <row r="63" spans="1:32" ht="20.100000000000001" customHeight="1" x14ac:dyDescent="0.2">
      <c r="A63" s="42">
        <v>60</v>
      </c>
      <c r="B63" s="43" t="s">
        <v>109</v>
      </c>
      <c r="C63" s="44" t="s">
        <v>110</v>
      </c>
      <c r="D63" s="44" t="s">
        <v>110</v>
      </c>
      <c r="E63" s="45" t="s">
        <v>65</v>
      </c>
      <c r="F63" s="52" t="s">
        <v>98</v>
      </c>
      <c r="G63" s="44" t="s">
        <v>92</v>
      </c>
      <c r="H63" s="43" t="s">
        <v>33</v>
      </c>
      <c r="I63" s="74" t="s">
        <v>90</v>
      </c>
      <c r="J63" s="74" t="s">
        <v>90</v>
      </c>
      <c r="K63" s="196">
        <v>243394202</v>
      </c>
      <c r="L63" s="196">
        <v>24582814402</v>
      </c>
      <c r="M63" s="47">
        <v>101</v>
      </c>
      <c r="N63" s="72">
        <v>101</v>
      </c>
      <c r="O63" s="48">
        <v>6.4747841726221349</v>
      </c>
      <c r="P63" s="73">
        <v>1.3080899999999999E-2</v>
      </c>
      <c r="Q63" s="73">
        <v>0.97872876610265347</v>
      </c>
      <c r="R63" s="73">
        <v>0.91987077818723062</v>
      </c>
      <c r="S63" s="73">
        <v>0.98440000000000005</v>
      </c>
      <c r="T63" s="73">
        <f t="shared" si="0"/>
        <v>5.6712338973465837E-3</v>
      </c>
      <c r="U63" s="73">
        <v>0.92859999999999998</v>
      </c>
      <c r="V63" s="73">
        <f t="shared" si="1"/>
        <v>8.729221812769361E-3</v>
      </c>
      <c r="W63" s="73">
        <v>3.4892827890781061E-2</v>
      </c>
      <c r="X63" s="48">
        <v>34.299999999999997</v>
      </c>
      <c r="Y63" s="73">
        <v>1.185977E-2</v>
      </c>
      <c r="Z63" s="215">
        <v>1.371762506388991E-2</v>
      </c>
      <c r="AB63" s="197"/>
      <c r="AC63" s="81"/>
      <c r="AD63" s="81"/>
      <c r="AE63" s="81"/>
      <c r="AF63" s="197"/>
    </row>
    <row r="64" spans="1:32" ht="20.100000000000001" customHeight="1" x14ac:dyDescent="0.2">
      <c r="A64" s="42">
        <v>61</v>
      </c>
      <c r="B64" s="43" t="s">
        <v>163</v>
      </c>
      <c r="C64" s="49" t="s">
        <v>332</v>
      </c>
      <c r="D64" s="44" t="s">
        <v>164</v>
      </c>
      <c r="E64" s="45" t="s">
        <v>65</v>
      </c>
      <c r="F64" s="49" t="s">
        <v>129</v>
      </c>
      <c r="G64" s="44" t="s">
        <v>165</v>
      </c>
      <c r="H64" s="43" t="s">
        <v>33</v>
      </c>
      <c r="I64" s="74" t="s">
        <v>90</v>
      </c>
      <c r="J64" s="74" t="s">
        <v>90</v>
      </c>
      <c r="K64" s="196">
        <v>829832856</v>
      </c>
      <c r="L64" s="196">
        <v>124474928400</v>
      </c>
      <c r="M64" s="47">
        <v>150</v>
      </c>
      <c r="N64" s="72">
        <v>150</v>
      </c>
      <c r="O64" s="48">
        <v>32.78502953783125</v>
      </c>
      <c r="P64" s="73">
        <v>6.2509499999999996E-2</v>
      </c>
      <c r="Q64" s="73">
        <v>0.99732680022975617</v>
      </c>
      <c r="R64" s="73">
        <v>0.91907859816049509</v>
      </c>
      <c r="S64" s="73">
        <v>0.99909999999999999</v>
      </c>
      <c r="T64" s="73">
        <f t="shared" si="0"/>
        <v>1.7731997702438163E-3</v>
      </c>
      <c r="U64" s="73">
        <v>0.92689999999999995</v>
      </c>
      <c r="V64" s="73">
        <f t="shared" si="1"/>
        <v>7.8214018395048601E-3</v>
      </c>
      <c r="W64" s="73">
        <v>6.018162288816388E-2</v>
      </c>
      <c r="X64" s="48">
        <v>38.4</v>
      </c>
      <c r="Y64" s="73">
        <v>1.3107519999999999E-2</v>
      </c>
      <c r="Z64" s="215">
        <v>1.951875382052784E-2</v>
      </c>
      <c r="AB64" s="197"/>
      <c r="AC64" s="81"/>
      <c r="AD64" s="81"/>
      <c r="AE64" s="81"/>
      <c r="AF64" s="197"/>
    </row>
    <row r="65" spans="1:32" ht="20.100000000000001" customHeight="1" x14ac:dyDescent="0.2">
      <c r="A65" s="42">
        <v>62</v>
      </c>
      <c r="B65" s="43" t="s">
        <v>111</v>
      </c>
      <c r="C65" s="49" t="s">
        <v>333</v>
      </c>
      <c r="D65" s="44" t="s">
        <v>112</v>
      </c>
      <c r="E65" s="45" t="s">
        <v>65</v>
      </c>
      <c r="F65" s="49" t="s">
        <v>113</v>
      </c>
      <c r="G65" s="44" t="s">
        <v>114</v>
      </c>
      <c r="H65" s="43" t="s">
        <v>33</v>
      </c>
      <c r="I65" s="74" t="s">
        <v>90</v>
      </c>
      <c r="J65" s="74" t="s">
        <v>90</v>
      </c>
      <c r="K65" s="196">
        <v>495030802</v>
      </c>
      <c r="L65" s="196">
        <v>49698289044</v>
      </c>
      <c r="M65" s="47">
        <v>100</v>
      </c>
      <c r="N65" s="72">
        <v>100</v>
      </c>
      <c r="O65" s="48">
        <v>13.089863920638457</v>
      </c>
      <c r="P65" s="73">
        <v>2.8519800000000001E-2</v>
      </c>
      <c r="Q65" s="73">
        <v>0.9957505088743952</v>
      </c>
      <c r="R65" s="73">
        <v>0.94247038389340465</v>
      </c>
      <c r="S65" s="73">
        <v>0.99890000000000001</v>
      </c>
      <c r="T65" s="73">
        <f t="shared" si="0"/>
        <v>3.1494911256048086E-3</v>
      </c>
      <c r="U65" s="73">
        <v>0.95030000000000003</v>
      </c>
      <c r="V65" s="73">
        <f t="shared" si="1"/>
        <v>7.8296161065953829E-3</v>
      </c>
      <c r="W65" s="73">
        <v>4.1831514152931439E-2</v>
      </c>
      <c r="X65" s="48">
        <v>36.9</v>
      </c>
      <c r="Y65" s="73">
        <v>1.110539E-2</v>
      </c>
      <c r="Z65" s="215">
        <v>2.1574600652042537E-2</v>
      </c>
      <c r="AB65" s="197"/>
      <c r="AC65" s="81"/>
      <c r="AD65" s="81"/>
      <c r="AE65" s="81"/>
      <c r="AF65" s="197"/>
    </row>
    <row r="66" spans="1:32" ht="20.100000000000001" customHeight="1" x14ac:dyDescent="0.2">
      <c r="A66" s="42">
        <v>63</v>
      </c>
      <c r="B66" s="43" t="s">
        <v>139</v>
      </c>
      <c r="C66" s="44" t="s">
        <v>140</v>
      </c>
      <c r="D66" s="44" t="s">
        <v>140</v>
      </c>
      <c r="E66" s="45" t="s">
        <v>65</v>
      </c>
      <c r="F66" s="49" t="s">
        <v>103</v>
      </c>
      <c r="G66" s="44" t="s">
        <v>92</v>
      </c>
      <c r="H66" s="43" t="s">
        <v>33</v>
      </c>
      <c r="I66" s="74" t="s">
        <v>90</v>
      </c>
      <c r="J66" s="74" t="s">
        <v>90</v>
      </c>
      <c r="K66" s="196">
        <v>363257772</v>
      </c>
      <c r="L66" s="196">
        <v>36689034972</v>
      </c>
      <c r="M66" s="47">
        <v>101</v>
      </c>
      <c r="N66" s="72">
        <v>101</v>
      </c>
      <c r="O66" s="48">
        <v>9.6634005798033762</v>
      </c>
      <c r="P66" s="73">
        <v>1.2021E-2</v>
      </c>
      <c r="Q66" s="73">
        <v>0.99015652444182256</v>
      </c>
      <c r="R66" s="73">
        <v>0.92997222369133514</v>
      </c>
      <c r="S66" s="73">
        <v>0.995</v>
      </c>
      <c r="T66" s="73">
        <f t="shared" si="0"/>
        <v>4.8434755581774347E-3</v>
      </c>
      <c r="U66" s="73">
        <v>0.93810000000000004</v>
      </c>
      <c r="V66" s="73">
        <f t="shared" si="1"/>
        <v>8.1277763086649024E-3</v>
      </c>
      <c r="W66" s="73">
        <v>4.4651476858146889E-2</v>
      </c>
      <c r="X66" s="48">
        <v>35.6</v>
      </c>
      <c r="Y66" s="73">
        <v>1.0707940000000001E-2</v>
      </c>
      <c r="Z66" s="215">
        <v>1.3778068475814316E-2</v>
      </c>
      <c r="AB66" s="197"/>
      <c r="AC66" s="81"/>
      <c r="AD66" s="81"/>
      <c r="AE66" s="81"/>
      <c r="AF66" s="197"/>
    </row>
    <row r="67" spans="1:32" ht="20.100000000000001" customHeight="1" x14ac:dyDescent="0.2">
      <c r="A67" s="42">
        <v>64</v>
      </c>
      <c r="B67" s="43" t="s">
        <v>115</v>
      </c>
      <c r="C67" s="44" t="s">
        <v>116</v>
      </c>
      <c r="D67" s="44" t="s">
        <v>116</v>
      </c>
      <c r="E67" s="45" t="s">
        <v>65</v>
      </c>
      <c r="F67" s="49" t="s">
        <v>103</v>
      </c>
      <c r="G67" s="44" t="s">
        <v>92</v>
      </c>
      <c r="H67" s="43" t="s">
        <v>33</v>
      </c>
      <c r="I67" s="74" t="s">
        <v>90</v>
      </c>
      <c r="J67" s="74" t="s">
        <v>90</v>
      </c>
      <c r="K67" s="196">
        <v>331568280</v>
      </c>
      <c r="L67" s="196">
        <v>33488396280</v>
      </c>
      <c r="M67" s="47">
        <v>101</v>
      </c>
      <c r="N67" s="72">
        <v>101</v>
      </c>
      <c r="O67" s="48">
        <v>8.8203952018854768</v>
      </c>
      <c r="P67" s="73">
        <v>1.0923E-2</v>
      </c>
      <c r="Q67" s="73">
        <v>0.98996403998597216</v>
      </c>
      <c r="R67" s="73">
        <v>0.93676064549962379</v>
      </c>
      <c r="S67" s="73">
        <v>0.99529999999999996</v>
      </c>
      <c r="T67" s="73">
        <f t="shared" si="0"/>
        <v>5.3359600140278074E-3</v>
      </c>
      <c r="U67" s="73">
        <v>0.94510000000000005</v>
      </c>
      <c r="V67" s="73">
        <f t="shared" si="1"/>
        <v>8.3393545003762615E-3</v>
      </c>
      <c r="W67" s="73">
        <v>3.906590220270769E-2</v>
      </c>
      <c r="X67" s="48">
        <v>36</v>
      </c>
      <c r="Y67" s="73">
        <v>9.2854430000000009E-3</v>
      </c>
      <c r="Z67" s="215">
        <v>1.2322803827564536E-2</v>
      </c>
      <c r="AB67" s="197"/>
      <c r="AC67" s="81"/>
      <c r="AD67" s="81"/>
      <c r="AE67" s="81"/>
      <c r="AF67" s="197"/>
    </row>
    <row r="68" spans="1:32" ht="20.100000000000001" customHeight="1" x14ac:dyDescent="0.2">
      <c r="A68" s="42">
        <v>65</v>
      </c>
      <c r="B68" s="43" t="s">
        <v>117</v>
      </c>
      <c r="C68" s="44" t="s">
        <v>118</v>
      </c>
      <c r="D68" s="44" t="s">
        <v>118</v>
      </c>
      <c r="E68" s="45" t="s">
        <v>71</v>
      </c>
      <c r="F68" s="49"/>
      <c r="G68" s="44" t="s">
        <v>66</v>
      </c>
      <c r="H68" s="43" t="s">
        <v>33</v>
      </c>
      <c r="I68" s="74" t="s">
        <v>90</v>
      </c>
      <c r="J68" s="74" t="s">
        <v>90</v>
      </c>
      <c r="K68" s="196">
        <v>252930286</v>
      </c>
      <c r="L68" s="196">
        <v>25545958886</v>
      </c>
      <c r="M68" s="47">
        <v>101</v>
      </c>
      <c r="N68" s="72">
        <v>101</v>
      </c>
      <c r="O68" s="48">
        <v>6.728463534105015</v>
      </c>
      <c r="P68" s="73">
        <v>1.8399100000000002E-2</v>
      </c>
      <c r="Q68" s="73">
        <v>0.99403613136309033</v>
      </c>
      <c r="R68" s="73">
        <v>0.94649361207775651</v>
      </c>
      <c r="S68" s="73">
        <v>0.99809999999999999</v>
      </c>
      <c r="T68" s="73">
        <f t="shared" ref="T68:T121" si="2">S68-Q68</f>
        <v>4.0638686369096622E-3</v>
      </c>
      <c r="U68" s="73">
        <v>0.95469999999999999</v>
      </c>
      <c r="V68" s="73">
        <f t="shared" ref="V68:V121" si="3">U68-R68</f>
        <v>8.2063879222434855E-3</v>
      </c>
      <c r="W68" s="73">
        <v>3.7758277788844948E-2</v>
      </c>
      <c r="X68" s="48">
        <v>36.799999999999997</v>
      </c>
      <c r="Y68" s="73">
        <v>1.0315619999999999E-2</v>
      </c>
      <c r="Z68" s="215">
        <v>1.7473895698360862E-2</v>
      </c>
      <c r="AB68" s="197"/>
      <c r="AC68" s="81"/>
      <c r="AD68" s="81"/>
      <c r="AE68" s="81"/>
      <c r="AF68" s="197"/>
    </row>
    <row r="69" spans="1:32" ht="20.100000000000001" customHeight="1" x14ac:dyDescent="0.2">
      <c r="A69" s="42">
        <v>66</v>
      </c>
      <c r="B69" s="43" t="s">
        <v>141</v>
      </c>
      <c r="C69" s="44" t="s">
        <v>142</v>
      </c>
      <c r="D69" s="44" t="s">
        <v>142</v>
      </c>
      <c r="E69" s="45" t="s">
        <v>65</v>
      </c>
      <c r="F69" s="44" t="s">
        <v>103</v>
      </c>
      <c r="G69" s="44" t="s">
        <v>130</v>
      </c>
      <c r="H69" s="43" t="s">
        <v>33</v>
      </c>
      <c r="I69" s="74" t="s">
        <v>90</v>
      </c>
      <c r="J69" s="74" t="s">
        <v>90</v>
      </c>
      <c r="K69" s="196">
        <v>294216134</v>
      </c>
      <c r="L69" s="196">
        <v>29715829534</v>
      </c>
      <c r="M69" s="47">
        <v>101</v>
      </c>
      <c r="N69" s="72">
        <v>101</v>
      </c>
      <c r="O69" s="48">
        <v>7.8267516321250463</v>
      </c>
      <c r="P69" s="73">
        <v>4.1726800000000001E-2</v>
      </c>
      <c r="Q69" s="73">
        <v>0.98450016340708224</v>
      </c>
      <c r="R69" s="73">
        <v>0.89877829065621528</v>
      </c>
      <c r="S69" s="73">
        <v>0.99580000000000002</v>
      </c>
      <c r="T69" s="73">
        <f t="shared" si="2"/>
        <v>1.1299836592917778E-2</v>
      </c>
      <c r="U69" s="73">
        <v>0.91210000000000002</v>
      </c>
      <c r="V69" s="73">
        <f t="shared" si="3"/>
        <v>1.3321709343784738E-2</v>
      </c>
      <c r="W69" s="73">
        <v>5.6941268897238655E-2</v>
      </c>
      <c r="X69" s="48">
        <v>35.4</v>
      </c>
      <c r="Y69" s="73">
        <v>1.200178E-2</v>
      </c>
      <c r="Z69" s="215">
        <v>1.8577823347992073E-2</v>
      </c>
      <c r="AB69" s="197"/>
      <c r="AC69" s="81"/>
      <c r="AD69" s="81"/>
      <c r="AE69" s="81"/>
      <c r="AF69" s="197"/>
    </row>
    <row r="70" spans="1:32" ht="20.100000000000001" customHeight="1" x14ac:dyDescent="0.2">
      <c r="A70" s="42">
        <v>67</v>
      </c>
      <c r="B70" s="43" t="s">
        <v>119</v>
      </c>
      <c r="C70" s="44" t="s">
        <v>334</v>
      </c>
      <c r="D70" s="44" t="s">
        <v>120</v>
      </c>
      <c r="E70" s="45" t="s">
        <v>65</v>
      </c>
      <c r="F70" s="44" t="s">
        <v>121</v>
      </c>
      <c r="G70" s="44" t="s">
        <v>92</v>
      </c>
      <c r="H70" s="43" t="s">
        <v>33</v>
      </c>
      <c r="I70" s="74" t="s">
        <v>90</v>
      </c>
      <c r="J70" s="74" t="s">
        <v>90</v>
      </c>
      <c r="K70" s="196">
        <v>812915918</v>
      </c>
      <c r="L70" s="196">
        <v>121937387700</v>
      </c>
      <c r="M70" s="47">
        <v>150</v>
      </c>
      <c r="N70" s="72">
        <v>150</v>
      </c>
      <c r="O70" s="48">
        <v>32.116675292744986</v>
      </c>
      <c r="P70" s="73">
        <v>0.100744</v>
      </c>
      <c r="Q70" s="73">
        <v>0.99668845948222651</v>
      </c>
      <c r="R70" s="73">
        <v>0.9498902345273057</v>
      </c>
      <c r="S70" s="73">
        <v>0.998</v>
      </c>
      <c r="T70" s="73">
        <f t="shared" si="2"/>
        <v>1.3115405177734907E-3</v>
      </c>
      <c r="U70" s="73">
        <v>0.95489999999999997</v>
      </c>
      <c r="V70" s="73">
        <f t="shared" si="3"/>
        <v>5.009765472694272E-3</v>
      </c>
      <c r="W70" s="73">
        <v>3.486667116782919E-2</v>
      </c>
      <c r="X70" s="48">
        <v>39.1</v>
      </c>
      <c r="Y70" s="73">
        <v>8.4034490000000003E-3</v>
      </c>
      <c r="Z70" s="215">
        <v>1.3225351282474845E-2</v>
      </c>
      <c r="AB70" s="197"/>
      <c r="AC70" s="81"/>
      <c r="AD70" s="81"/>
      <c r="AE70" s="81"/>
      <c r="AF70" s="197"/>
    </row>
    <row r="71" spans="1:32" ht="20.100000000000001" customHeight="1" x14ac:dyDescent="0.2">
      <c r="A71" s="42">
        <v>68</v>
      </c>
      <c r="B71" s="43" t="s">
        <v>335</v>
      </c>
      <c r="C71" s="44" t="s">
        <v>336</v>
      </c>
      <c r="D71" s="44" t="s">
        <v>336</v>
      </c>
      <c r="E71" s="46" t="s">
        <v>1874</v>
      </c>
      <c r="F71" s="43" t="s">
        <v>337</v>
      </c>
      <c r="G71" s="51" t="s">
        <v>82</v>
      </c>
      <c r="H71" s="43" t="s">
        <v>43</v>
      </c>
      <c r="I71" s="74" t="s">
        <v>90</v>
      </c>
      <c r="J71" s="74" t="s">
        <v>90</v>
      </c>
      <c r="K71" s="196">
        <v>341606862</v>
      </c>
      <c r="L71" s="196">
        <v>51093170697</v>
      </c>
      <c r="M71" s="47">
        <v>150</v>
      </c>
      <c r="N71" s="72">
        <v>149</v>
      </c>
      <c r="O71" s="48">
        <v>13.457257071879539</v>
      </c>
      <c r="P71" s="73">
        <v>6.0903100000000002E-2</v>
      </c>
      <c r="Q71" s="73">
        <v>0.99408970596146862</v>
      </c>
      <c r="R71" s="73">
        <v>0.7773046373992335</v>
      </c>
      <c r="S71" s="73">
        <v>0.99909999999999999</v>
      </c>
      <c r="T71" s="73">
        <f t="shared" si="2"/>
        <v>5.010294038531371E-3</v>
      </c>
      <c r="U71" s="73">
        <v>0.80120000000000002</v>
      </c>
      <c r="V71" s="73">
        <f t="shared" si="3"/>
        <v>2.3895362600766523E-2</v>
      </c>
      <c r="W71" s="73">
        <v>0.17835752374318523</v>
      </c>
      <c r="X71" s="48">
        <v>38.9</v>
      </c>
      <c r="Y71" s="73">
        <v>2.7742200000000002E-2</v>
      </c>
      <c r="Z71" s="215">
        <v>1.8387020337473019E-2</v>
      </c>
      <c r="AB71" s="197"/>
      <c r="AC71" s="81"/>
      <c r="AD71" s="81"/>
      <c r="AE71" s="81"/>
      <c r="AF71" s="197"/>
    </row>
    <row r="72" spans="1:32" ht="20.100000000000001" customHeight="1" x14ac:dyDescent="0.2">
      <c r="A72" s="42">
        <v>69</v>
      </c>
      <c r="B72" s="43" t="s">
        <v>1875</v>
      </c>
      <c r="C72" s="44" t="s">
        <v>123</v>
      </c>
      <c r="D72" s="44" t="s">
        <v>123</v>
      </c>
      <c r="E72" s="45" t="s">
        <v>65</v>
      </c>
      <c r="F72" s="43" t="s">
        <v>124</v>
      </c>
      <c r="G72" s="51" t="s">
        <v>82</v>
      </c>
      <c r="H72" s="43" t="s">
        <v>43</v>
      </c>
      <c r="I72" s="74" t="s">
        <v>90</v>
      </c>
      <c r="J72" s="74" t="s">
        <v>90</v>
      </c>
      <c r="K72" s="196">
        <v>903354612</v>
      </c>
      <c r="L72" s="196">
        <v>135318043106</v>
      </c>
      <c r="M72" s="47">
        <v>150</v>
      </c>
      <c r="N72" s="72">
        <v>149</v>
      </c>
      <c r="O72" s="48">
        <v>35.640960772239595</v>
      </c>
      <c r="P72" s="73">
        <v>3.3622100000000002E-2</v>
      </c>
      <c r="Q72" s="73">
        <v>0.99717132677903464</v>
      </c>
      <c r="R72" s="73">
        <v>0.93359041820002353</v>
      </c>
      <c r="S72" s="73">
        <v>0.99860000000000004</v>
      </c>
      <c r="T72" s="73">
        <f t="shared" si="2"/>
        <v>1.4286732209654041E-3</v>
      </c>
      <c r="U72" s="73">
        <v>0.93869999999999998</v>
      </c>
      <c r="V72" s="73">
        <f t="shared" si="3"/>
        <v>5.1095817999764481E-3</v>
      </c>
      <c r="W72" s="73">
        <v>5.0905216389153719E-2</v>
      </c>
      <c r="X72" s="48">
        <v>36</v>
      </c>
      <c r="Y72" s="73">
        <v>1.2764019999999999E-2</v>
      </c>
      <c r="Z72" s="215">
        <v>1.9120392861510238E-2</v>
      </c>
      <c r="AB72" s="197"/>
      <c r="AC72" s="81"/>
      <c r="AD72" s="81"/>
      <c r="AE72" s="81"/>
      <c r="AF72" s="197"/>
    </row>
    <row r="73" spans="1:32" ht="20.100000000000001" customHeight="1" x14ac:dyDescent="0.2">
      <c r="A73" s="42">
        <v>70</v>
      </c>
      <c r="B73" s="43" t="s">
        <v>1876</v>
      </c>
      <c r="C73" s="44" t="s">
        <v>126</v>
      </c>
      <c r="D73" s="44" t="s">
        <v>126</v>
      </c>
      <c r="E73" s="45" t="s">
        <v>51</v>
      </c>
      <c r="F73" s="43" t="s">
        <v>127</v>
      </c>
      <c r="G73" s="51" t="s">
        <v>82</v>
      </c>
      <c r="H73" s="43" t="s">
        <v>43</v>
      </c>
      <c r="I73" s="74" t="s">
        <v>90</v>
      </c>
      <c r="J73" s="74" t="s">
        <v>90</v>
      </c>
      <c r="K73" s="196">
        <v>881507154</v>
      </c>
      <c r="L73" s="196">
        <v>132112241282</v>
      </c>
      <c r="M73" s="47">
        <v>150</v>
      </c>
      <c r="N73" s="72">
        <v>149</v>
      </c>
      <c r="O73" s="48">
        <v>34.796595494482403</v>
      </c>
      <c r="P73" s="73">
        <v>6.9328699999999993E-2</v>
      </c>
      <c r="Q73" s="73">
        <v>0.99745239503751093</v>
      </c>
      <c r="R73" s="73">
        <v>0.92898583781658117</v>
      </c>
      <c r="S73" s="73">
        <v>0.99890000000000001</v>
      </c>
      <c r="T73" s="73">
        <f t="shared" si="2"/>
        <v>1.4476049624890797E-3</v>
      </c>
      <c r="U73" s="73">
        <v>0.9345</v>
      </c>
      <c r="V73" s="73">
        <f t="shared" si="3"/>
        <v>5.5141621834188248E-3</v>
      </c>
      <c r="W73" s="73">
        <v>5.5268724455524949E-2</v>
      </c>
      <c r="X73" s="48">
        <v>36.5</v>
      </c>
      <c r="Y73" s="73">
        <v>1.2390419999999999E-2</v>
      </c>
      <c r="Z73" s="215">
        <v>1.9923904404298386E-2</v>
      </c>
      <c r="AB73" s="197"/>
      <c r="AC73" s="81"/>
      <c r="AD73" s="81"/>
      <c r="AE73" s="81"/>
      <c r="AF73" s="197"/>
    </row>
    <row r="74" spans="1:32" ht="20.100000000000001" customHeight="1" x14ac:dyDescent="0.2">
      <c r="A74" s="42">
        <v>71</v>
      </c>
      <c r="B74" s="43" t="s">
        <v>338</v>
      </c>
      <c r="C74" s="44" t="s">
        <v>339</v>
      </c>
      <c r="D74" s="44" t="s">
        <v>339</v>
      </c>
      <c r="E74" s="46" t="s">
        <v>36</v>
      </c>
      <c r="F74" s="43" t="s">
        <v>168</v>
      </c>
      <c r="G74" s="51" t="s">
        <v>82</v>
      </c>
      <c r="H74" s="43" t="s">
        <v>43</v>
      </c>
      <c r="I74" s="74" t="s">
        <v>90</v>
      </c>
      <c r="J74" s="74" t="s">
        <v>1877</v>
      </c>
      <c r="K74" s="196">
        <v>298655672</v>
      </c>
      <c r="L74" s="196">
        <v>44606614932</v>
      </c>
      <c r="M74" s="47">
        <v>150</v>
      </c>
      <c r="N74" s="72">
        <v>149</v>
      </c>
      <c r="O74" s="48">
        <v>11.748785132286002</v>
      </c>
      <c r="P74" s="73">
        <v>5.96924E-2</v>
      </c>
      <c r="Q74" s="73">
        <v>0.99685049678212712</v>
      </c>
      <c r="R74" s="73">
        <v>0.91405027794014237</v>
      </c>
      <c r="S74" s="73">
        <v>0.99880000000000002</v>
      </c>
      <c r="T74" s="73">
        <f t="shared" si="2"/>
        <v>1.9495032178729055E-3</v>
      </c>
      <c r="U74" s="73">
        <v>0.92110000000000003</v>
      </c>
      <c r="V74" s="73">
        <f t="shared" si="3"/>
        <v>7.0497220598576549E-3</v>
      </c>
      <c r="W74" s="73">
        <v>6.7081860075974054E-2</v>
      </c>
      <c r="X74" s="48">
        <v>38.5</v>
      </c>
      <c r="Y74" s="73">
        <v>1.3385040000000001E-2</v>
      </c>
      <c r="Z74" s="215">
        <v>5.7023042107215427E-2</v>
      </c>
      <c r="AB74" s="197"/>
      <c r="AC74" s="81"/>
      <c r="AD74" s="81"/>
      <c r="AE74" s="81"/>
      <c r="AF74" s="197"/>
    </row>
    <row r="75" spans="1:32" ht="20.100000000000001" customHeight="1" x14ac:dyDescent="0.2">
      <c r="A75" s="42">
        <v>72</v>
      </c>
      <c r="B75" s="43" t="s">
        <v>128</v>
      </c>
      <c r="C75" s="52" t="s">
        <v>340</v>
      </c>
      <c r="D75" s="44">
        <v>552</v>
      </c>
      <c r="E75" s="45" t="s">
        <v>65</v>
      </c>
      <c r="F75" s="49" t="s">
        <v>129</v>
      </c>
      <c r="G75" s="44" t="s">
        <v>130</v>
      </c>
      <c r="H75" s="43" t="s">
        <v>33</v>
      </c>
      <c r="I75" s="74" t="s">
        <v>90</v>
      </c>
      <c r="J75" s="74" t="s">
        <v>90</v>
      </c>
      <c r="K75" s="196">
        <v>270427876</v>
      </c>
      <c r="L75" s="196">
        <v>27040034581</v>
      </c>
      <c r="M75" s="47">
        <v>100</v>
      </c>
      <c r="N75" s="72">
        <v>99</v>
      </c>
      <c r="O75" s="48">
        <v>7.1219830678935621</v>
      </c>
      <c r="P75" s="73">
        <v>8.2270299999999998E-3</v>
      </c>
      <c r="Q75" s="73">
        <v>0.99584293225747189</v>
      </c>
      <c r="R75" s="73">
        <v>0.94179153335508947</v>
      </c>
      <c r="S75" s="73">
        <v>0.99739999999999995</v>
      </c>
      <c r="T75" s="73">
        <f t="shared" si="2"/>
        <v>1.5570677425280621E-3</v>
      </c>
      <c r="U75" s="73">
        <v>0.94640000000000002</v>
      </c>
      <c r="V75" s="73">
        <f t="shared" si="3"/>
        <v>4.6084666449105471E-3</v>
      </c>
      <c r="W75" s="73">
        <v>4.1327322335660395E-2</v>
      </c>
      <c r="X75" s="48">
        <v>34.799999999999997</v>
      </c>
      <c r="Y75" s="73">
        <v>9.4939470000000008E-3</v>
      </c>
      <c r="Z75" s="215">
        <v>5.0393061289188364E-2</v>
      </c>
      <c r="AB75" s="197"/>
      <c r="AC75" s="81"/>
      <c r="AD75" s="81"/>
      <c r="AE75" s="81"/>
      <c r="AF75" s="197"/>
    </row>
    <row r="76" spans="1:32" ht="20.100000000000001" customHeight="1" x14ac:dyDescent="0.2">
      <c r="A76" s="42">
        <v>73</v>
      </c>
      <c r="B76" s="43" t="s">
        <v>143</v>
      </c>
      <c r="C76" s="52" t="s">
        <v>341</v>
      </c>
      <c r="D76" s="44" t="s">
        <v>144</v>
      </c>
      <c r="E76" s="45" t="s">
        <v>65</v>
      </c>
      <c r="F76" s="52" t="s">
        <v>103</v>
      </c>
      <c r="G76" s="44" t="s">
        <v>130</v>
      </c>
      <c r="H76" s="43" t="s">
        <v>33</v>
      </c>
      <c r="I76" s="74" t="s">
        <v>90</v>
      </c>
      <c r="J76" s="74" t="s">
        <v>90</v>
      </c>
      <c r="K76" s="196">
        <v>271227844</v>
      </c>
      <c r="L76" s="196">
        <v>27120033840</v>
      </c>
      <c r="M76" s="47">
        <v>100</v>
      </c>
      <c r="N76" s="72">
        <v>99</v>
      </c>
      <c r="O76" s="48">
        <v>7.1430538015989979</v>
      </c>
      <c r="P76" s="73">
        <v>8.1424600000000007E-3</v>
      </c>
      <c r="Q76" s="73">
        <v>0.99512013965645796</v>
      </c>
      <c r="R76" s="73">
        <v>0.93086527650162643</v>
      </c>
      <c r="S76" s="73">
        <v>0.99719999999999998</v>
      </c>
      <c r="T76" s="73">
        <f t="shared" si="2"/>
        <v>2.0798603435420171E-3</v>
      </c>
      <c r="U76" s="73">
        <v>0.93689999999999996</v>
      </c>
      <c r="V76" s="73">
        <f t="shared" si="3"/>
        <v>6.0347234983735287E-3</v>
      </c>
      <c r="W76" s="73">
        <v>4.9353959396587613E-2</v>
      </c>
      <c r="X76" s="48">
        <v>33.6</v>
      </c>
      <c r="Y76" s="73">
        <v>1.1938829999999999E-2</v>
      </c>
      <c r="Z76" s="215">
        <v>1.2076885057705397E-2</v>
      </c>
      <c r="AB76" s="197"/>
      <c r="AC76" s="81"/>
      <c r="AD76" s="81"/>
      <c r="AE76" s="81"/>
      <c r="AF76" s="197"/>
    </row>
    <row r="77" spans="1:32" ht="20.100000000000001" customHeight="1" x14ac:dyDescent="0.2">
      <c r="A77" s="42">
        <v>74</v>
      </c>
      <c r="B77" s="43" t="s">
        <v>145</v>
      </c>
      <c r="C77" s="44" t="s">
        <v>146</v>
      </c>
      <c r="D77" s="44" t="s">
        <v>146</v>
      </c>
      <c r="E77" s="45" t="s">
        <v>65</v>
      </c>
      <c r="F77" s="52"/>
      <c r="G77" s="44" t="s">
        <v>66</v>
      </c>
      <c r="H77" s="43" t="s">
        <v>33</v>
      </c>
      <c r="I77" s="74" t="s">
        <v>90</v>
      </c>
      <c r="J77" s="74" t="s">
        <v>90</v>
      </c>
      <c r="K77" s="196">
        <v>287230000</v>
      </c>
      <c r="L77" s="196">
        <v>28720035758</v>
      </c>
      <c r="M77" s="47">
        <v>100</v>
      </c>
      <c r="N77" s="72">
        <v>99</v>
      </c>
      <c r="O77" s="48">
        <v>7.5644728842728117</v>
      </c>
      <c r="P77" s="73">
        <v>9.0259299999999997E-3</v>
      </c>
      <c r="Q77" s="73">
        <v>0.99528977126344742</v>
      </c>
      <c r="R77" s="73">
        <v>0.9050390418828117</v>
      </c>
      <c r="S77" s="73">
        <v>0.998</v>
      </c>
      <c r="T77" s="73">
        <f t="shared" si="2"/>
        <v>2.7102287365525779E-3</v>
      </c>
      <c r="U77" s="73">
        <v>0.91159999999999997</v>
      </c>
      <c r="V77" s="73">
        <f t="shared" si="3"/>
        <v>6.5609581171882647E-3</v>
      </c>
      <c r="W77" s="73">
        <v>7.070072067680952E-2</v>
      </c>
      <c r="X77" s="48">
        <v>35.799999999999997</v>
      </c>
      <c r="Y77" s="73">
        <v>1.28603E-2</v>
      </c>
      <c r="Z77" s="215">
        <v>1.5197216383230404E-2</v>
      </c>
      <c r="AB77" s="197"/>
      <c r="AC77" s="81"/>
      <c r="AD77" s="81"/>
      <c r="AE77" s="81"/>
      <c r="AF77" s="197"/>
    </row>
    <row r="78" spans="1:32" ht="20.100000000000001" customHeight="1" x14ac:dyDescent="0.2">
      <c r="A78" s="42">
        <v>75</v>
      </c>
      <c r="B78" s="43" t="s">
        <v>131</v>
      </c>
      <c r="C78" s="52" t="s">
        <v>340</v>
      </c>
      <c r="D78" s="44" t="s">
        <v>132</v>
      </c>
      <c r="E78" s="45" t="s">
        <v>65</v>
      </c>
      <c r="F78" s="52" t="s">
        <v>103</v>
      </c>
      <c r="G78" s="44" t="s">
        <v>92</v>
      </c>
      <c r="H78" s="43" t="s">
        <v>33</v>
      </c>
      <c r="I78" s="74" t="s">
        <v>90</v>
      </c>
      <c r="J78" s="74" t="s">
        <v>90</v>
      </c>
      <c r="K78" s="196">
        <v>275229746</v>
      </c>
      <c r="L78" s="196">
        <v>27520034408</v>
      </c>
      <c r="M78" s="47">
        <v>100</v>
      </c>
      <c r="N78" s="72">
        <v>99</v>
      </c>
      <c r="O78" s="48">
        <v>7.2484085955771667</v>
      </c>
      <c r="P78" s="73">
        <v>8.38618E-3</v>
      </c>
      <c r="Q78" s="73">
        <v>0.99604345818057038</v>
      </c>
      <c r="R78" s="73">
        <v>0.94689086404199929</v>
      </c>
      <c r="S78" s="73">
        <v>0.99770000000000003</v>
      </c>
      <c r="T78" s="73">
        <f t="shared" si="2"/>
        <v>1.6565418194296466E-3</v>
      </c>
      <c r="U78" s="73">
        <v>0.95140000000000002</v>
      </c>
      <c r="V78" s="73">
        <f t="shared" si="3"/>
        <v>4.5091359580007317E-3</v>
      </c>
      <c r="W78" s="73">
        <v>3.7462847493235703E-2</v>
      </c>
      <c r="X78" s="48">
        <v>34.299999999999997</v>
      </c>
      <c r="Y78" s="73">
        <v>9.5020339999999995E-3</v>
      </c>
      <c r="Z78" s="215">
        <v>9.513580629144102E-3</v>
      </c>
      <c r="AB78" s="197"/>
      <c r="AC78" s="81"/>
      <c r="AD78" s="81"/>
      <c r="AE78" s="81"/>
      <c r="AF78" s="197"/>
    </row>
    <row r="79" spans="1:32" ht="20.100000000000001" customHeight="1" x14ac:dyDescent="0.2">
      <c r="A79" s="42">
        <v>76</v>
      </c>
      <c r="B79" s="43" t="s">
        <v>147</v>
      </c>
      <c r="C79" s="52" t="s">
        <v>342</v>
      </c>
      <c r="D79" s="44" t="s">
        <v>148</v>
      </c>
      <c r="E79" s="45" t="s">
        <v>65</v>
      </c>
      <c r="F79" s="49" t="s">
        <v>129</v>
      </c>
      <c r="G79" s="44" t="s">
        <v>66</v>
      </c>
      <c r="H79" s="43" t="s">
        <v>33</v>
      </c>
      <c r="I79" s="74" t="s">
        <v>90</v>
      </c>
      <c r="J79" s="74" t="s">
        <v>90</v>
      </c>
      <c r="K79" s="196">
        <v>278211114</v>
      </c>
      <c r="L79" s="196">
        <v>28099322514</v>
      </c>
      <c r="M79" s="47">
        <v>101</v>
      </c>
      <c r="N79" s="72">
        <v>101</v>
      </c>
      <c r="O79" s="48">
        <v>7.4009853265722922</v>
      </c>
      <c r="P79" s="73">
        <v>2.2954200000000001E-2</v>
      </c>
      <c r="Q79" s="73">
        <v>0.99487590204609866</v>
      </c>
      <c r="R79" s="73">
        <v>0.93664414858710499</v>
      </c>
      <c r="S79" s="73">
        <v>0.999</v>
      </c>
      <c r="T79" s="73">
        <f t="shared" si="2"/>
        <v>4.12409795390134E-3</v>
      </c>
      <c r="U79" s="73">
        <v>0.94569999999999999</v>
      </c>
      <c r="V79" s="73">
        <f t="shared" si="3"/>
        <v>9.0558514128949996E-3</v>
      </c>
      <c r="W79" s="73">
        <v>4.6209002275876009E-2</v>
      </c>
      <c r="X79" s="48">
        <v>36.9</v>
      </c>
      <c r="Y79" s="73">
        <v>1.177313E-2</v>
      </c>
      <c r="Z79" s="215">
        <v>1.8678651193749667E-2</v>
      </c>
      <c r="AB79" s="197"/>
      <c r="AC79" s="81"/>
      <c r="AD79" s="81"/>
      <c r="AE79" s="81"/>
      <c r="AF79" s="197"/>
    </row>
    <row r="80" spans="1:32" ht="20.100000000000001" customHeight="1" x14ac:dyDescent="0.2">
      <c r="A80" s="42">
        <v>77</v>
      </c>
      <c r="B80" s="43" t="s">
        <v>133</v>
      </c>
      <c r="C80" s="44" t="s">
        <v>134</v>
      </c>
      <c r="D80" s="44" t="s">
        <v>134</v>
      </c>
      <c r="E80" s="45" t="s">
        <v>65</v>
      </c>
      <c r="F80" s="52" t="s">
        <v>103</v>
      </c>
      <c r="G80" s="44" t="s">
        <v>92</v>
      </c>
      <c r="H80" s="43" t="s">
        <v>33</v>
      </c>
      <c r="I80" s="74" t="s">
        <v>90</v>
      </c>
      <c r="J80" s="74" t="s">
        <v>90</v>
      </c>
      <c r="K80" s="196">
        <v>285055098</v>
      </c>
      <c r="L80" s="196">
        <v>28790564898</v>
      </c>
      <c r="M80" s="47">
        <v>101</v>
      </c>
      <c r="N80" s="72">
        <v>101</v>
      </c>
      <c r="O80" s="48">
        <v>7.5830493154296734</v>
      </c>
      <c r="P80" s="73">
        <v>1.79933E-2</v>
      </c>
      <c r="Q80" s="73">
        <v>0.99460450975691728</v>
      </c>
      <c r="R80" s="73">
        <v>0.93574771288601899</v>
      </c>
      <c r="S80" s="73">
        <v>0.99870000000000003</v>
      </c>
      <c r="T80" s="73">
        <f t="shared" si="2"/>
        <v>4.0954902430827556E-3</v>
      </c>
      <c r="U80" s="73">
        <v>0.94259999999999999</v>
      </c>
      <c r="V80" s="73">
        <f t="shared" si="3"/>
        <v>6.8522871139810038E-3</v>
      </c>
      <c r="W80" s="73">
        <v>3.788178522595656E-2</v>
      </c>
      <c r="X80" s="48">
        <v>34.700000000000003</v>
      </c>
      <c r="Y80" s="73">
        <v>9.948564E-3</v>
      </c>
      <c r="Z80" s="215">
        <v>1.5928758421974137E-2</v>
      </c>
      <c r="AB80" s="197"/>
      <c r="AC80" s="81"/>
      <c r="AD80" s="81"/>
      <c r="AE80" s="81"/>
      <c r="AF80" s="197"/>
    </row>
    <row r="81" spans="1:32" ht="20.100000000000001" customHeight="1" x14ac:dyDescent="0.2">
      <c r="A81" s="42">
        <v>78</v>
      </c>
      <c r="B81" s="43" t="s">
        <v>343</v>
      </c>
      <c r="C81" s="44" t="s">
        <v>1878</v>
      </c>
      <c r="D81" s="44" t="s">
        <v>344</v>
      </c>
      <c r="E81" s="46" t="s">
        <v>1879</v>
      </c>
      <c r="F81" s="43" t="s">
        <v>345</v>
      </c>
      <c r="G81" s="51" t="s">
        <v>82</v>
      </c>
      <c r="H81" s="43" t="s">
        <v>43</v>
      </c>
      <c r="I81" s="74" t="s">
        <v>90</v>
      </c>
      <c r="J81" s="74" t="s">
        <v>90</v>
      </c>
      <c r="K81" s="196">
        <v>306037484</v>
      </c>
      <c r="L81" s="196">
        <v>45721221508</v>
      </c>
      <c r="M81" s="47">
        <v>150</v>
      </c>
      <c r="N81" s="72">
        <v>149</v>
      </c>
      <c r="O81" s="48">
        <v>12.042357580866105</v>
      </c>
      <c r="P81" s="73">
        <v>6.6107600000000002E-2</v>
      </c>
      <c r="Q81" s="73">
        <v>0.99266718909504559</v>
      </c>
      <c r="R81" s="73">
        <v>0.70919425674013192</v>
      </c>
      <c r="S81" s="73">
        <v>0.99870000000000003</v>
      </c>
      <c r="T81" s="73">
        <f t="shared" si="2"/>
        <v>6.0328109049544443E-3</v>
      </c>
      <c r="U81" s="73">
        <v>0.74150000000000005</v>
      </c>
      <c r="V81" s="73">
        <f t="shared" si="3"/>
        <v>3.2305743259868125E-2</v>
      </c>
      <c r="W81" s="73">
        <v>0.23364437932707616</v>
      </c>
      <c r="X81" s="48">
        <v>38.6</v>
      </c>
      <c r="Y81" s="73">
        <v>3.678712E-2</v>
      </c>
      <c r="Z81" s="215">
        <v>1.8707207204692072E-2</v>
      </c>
      <c r="AB81" s="197"/>
      <c r="AC81" s="81"/>
      <c r="AD81" s="81"/>
      <c r="AE81" s="81"/>
      <c r="AF81" s="197"/>
    </row>
    <row r="82" spans="1:32" ht="20.100000000000001" customHeight="1" x14ac:dyDescent="0.2">
      <c r="A82" s="42">
        <v>79</v>
      </c>
      <c r="B82" s="43" t="s">
        <v>346</v>
      </c>
      <c r="C82" s="44" t="s">
        <v>1880</v>
      </c>
      <c r="D82" s="44" t="s">
        <v>1880</v>
      </c>
      <c r="E82" s="45"/>
      <c r="F82" s="43" t="s">
        <v>347</v>
      </c>
      <c r="G82" s="51" t="s">
        <v>1881</v>
      </c>
      <c r="H82" s="43" t="s">
        <v>43</v>
      </c>
      <c r="I82" s="74" t="s">
        <v>90</v>
      </c>
      <c r="J82" s="74" t="s">
        <v>90</v>
      </c>
      <c r="K82" s="196">
        <v>287522358</v>
      </c>
      <c r="L82" s="196">
        <v>42996517140</v>
      </c>
      <c r="M82" s="47">
        <v>150</v>
      </c>
      <c r="N82" s="72">
        <v>149</v>
      </c>
      <c r="O82" s="48">
        <v>11.324706931574887</v>
      </c>
      <c r="P82" s="73">
        <v>7.0613400000000007E-2</v>
      </c>
      <c r="Q82" s="73">
        <v>0.99818456205064932</v>
      </c>
      <c r="R82" s="73">
        <v>0.94166811194557609</v>
      </c>
      <c r="S82" s="73">
        <v>0.99939999999999996</v>
      </c>
      <c r="T82" s="73">
        <f t="shared" si="2"/>
        <v>1.2154379493506395E-3</v>
      </c>
      <c r="U82" s="73">
        <v>0.94730000000000003</v>
      </c>
      <c r="V82" s="73">
        <f t="shared" si="3"/>
        <v>5.6318880544239391E-3</v>
      </c>
      <c r="W82" s="73">
        <v>4.5494298568600357E-2</v>
      </c>
      <c r="X82" s="48">
        <v>38.799999999999997</v>
      </c>
      <c r="Y82" s="73">
        <v>1.01175E-2</v>
      </c>
      <c r="Z82" s="215">
        <v>1.9770646894423916E-2</v>
      </c>
      <c r="AB82" s="197"/>
      <c r="AC82" s="81"/>
      <c r="AD82" s="81"/>
      <c r="AE82" s="81"/>
      <c r="AF82" s="197"/>
    </row>
    <row r="83" spans="1:32" ht="20.100000000000001" customHeight="1" x14ac:dyDescent="0.2">
      <c r="A83" s="42">
        <v>80</v>
      </c>
      <c r="B83" s="43" t="s">
        <v>348</v>
      </c>
      <c r="C83" s="44" t="s">
        <v>349</v>
      </c>
      <c r="D83" s="44" t="s">
        <v>349</v>
      </c>
      <c r="E83" s="45"/>
      <c r="F83" s="43" t="s">
        <v>350</v>
      </c>
      <c r="G83" s="51" t="s">
        <v>82</v>
      </c>
      <c r="H83" s="43" t="s">
        <v>43</v>
      </c>
      <c r="I83" s="74" t="s">
        <v>90</v>
      </c>
      <c r="J83" s="74" t="s">
        <v>90</v>
      </c>
      <c r="K83" s="196">
        <v>322770932</v>
      </c>
      <c r="L83" s="196">
        <v>48293934261</v>
      </c>
      <c r="M83" s="47">
        <v>150</v>
      </c>
      <c r="N83" s="72">
        <v>149</v>
      </c>
      <c r="O83" s="48">
        <v>12.719975673791717</v>
      </c>
      <c r="P83" s="73">
        <v>7.0286699999999994E-2</v>
      </c>
      <c r="Q83" s="73">
        <v>0.99732032870915399</v>
      </c>
      <c r="R83" s="73">
        <v>0.95273283778850326</v>
      </c>
      <c r="S83" s="73">
        <v>0.99890000000000001</v>
      </c>
      <c r="T83" s="73">
        <f t="shared" si="2"/>
        <v>1.5796712908460186E-3</v>
      </c>
      <c r="U83" s="73">
        <v>0.95779999999999998</v>
      </c>
      <c r="V83" s="73">
        <f t="shared" si="3"/>
        <v>5.067162211496723E-3</v>
      </c>
      <c r="W83" s="73">
        <v>3.5338863785912417E-2</v>
      </c>
      <c r="X83" s="48">
        <v>39.200000000000003</v>
      </c>
      <c r="Y83" s="73">
        <v>8.0466400000000007E-3</v>
      </c>
      <c r="Z83" s="215">
        <v>1.9320119799194405E-2</v>
      </c>
      <c r="AB83" s="197"/>
      <c r="AC83" s="81"/>
      <c r="AD83" s="81"/>
      <c r="AE83" s="81"/>
      <c r="AF83" s="197"/>
    </row>
    <row r="84" spans="1:32" ht="20.100000000000001" customHeight="1" x14ac:dyDescent="0.2">
      <c r="A84" s="42">
        <v>81</v>
      </c>
      <c r="B84" s="42" t="s">
        <v>351</v>
      </c>
      <c r="C84" s="43" t="s">
        <v>1882</v>
      </c>
      <c r="D84" s="43" t="s">
        <v>1882</v>
      </c>
      <c r="E84" s="46" t="s">
        <v>81</v>
      </c>
      <c r="F84" s="49"/>
      <c r="G84" s="44" t="s">
        <v>130</v>
      </c>
      <c r="H84" s="43" t="s">
        <v>43</v>
      </c>
      <c r="I84" s="74" t="s">
        <v>90</v>
      </c>
      <c r="J84" s="74" t="s">
        <v>90</v>
      </c>
      <c r="K84" s="196">
        <v>276473234</v>
      </c>
      <c r="L84" s="196">
        <v>41378552440</v>
      </c>
      <c r="M84" s="47">
        <v>150</v>
      </c>
      <c r="N84" s="72">
        <v>149</v>
      </c>
      <c r="O84" s="48">
        <v>10.898556692627103</v>
      </c>
      <c r="P84" s="73">
        <v>8.2525000000000001E-2</v>
      </c>
      <c r="Q84" s="73">
        <v>0.99948451429479068</v>
      </c>
      <c r="R84" s="73">
        <v>0.99370097432288873</v>
      </c>
      <c r="S84" s="73">
        <v>0.99950000000000006</v>
      </c>
      <c r="T84" s="73">
        <f t="shared" si="2"/>
        <v>1.5485705209372647E-5</v>
      </c>
      <c r="U84" s="73">
        <v>0.99360000000000004</v>
      </c>
      <c r="V84" s="73">
        <f t="shared" si="3"/>
        <v>-1.0097432288869168E-4</v>
      </c>
      <c r="W84" s="73">
        <v>3.7605737993429049E-3</v>
      </c>
      <c r="X84" s="48">
        <v>39.5</v>
      </c>
      <c r="Y84" s="73">
        <v>2.3421050000000001E-3</v>
      </c>
      <c r="Z84" s="215">
        <v>1.0360143467508587E-3</v>
      </c>
      <c r="AB84" s="197"/>
      <c r="AC84" s="81"/>
      <c r="AD84" s="81"/>
      <c r="AE84" s="81"/>
      <c r="AF84" s="197"/>
    </row>
    <row r="85" spans="1:32" ht="20.100000000000001" customHeight="1" x14ac:dyDescent="0.2">
      <c r="A85" s="42">
        <v>82</v>
      </c>
      <c r="B85" s="43" t="s">
        <v>352</v>
      </c>
      <c r="C85" s="43" t="s">
        <v>1883</v>
      </c>
      <c r="D85" s="43" t="s">
        <v>1883</v>
      </c>
      <c r="E85" s="46" t="s">
        <v>81</v>
      </c>
      <c r="F85" s="49"/>
      <c r="G85" s="44" t="s">
        <v>130</v>
      </c>
      <c r="H85" s="43" t="s">
        <v>43</v>
      </c>
      <c r="I85" s="74" t="s">
        <v>90</v>
      </c>
      <c r="J85" s="74" t="s">
        <v>90</v>
      </c>
      <c r="K85" s="196">
        <v>349049410</v>
      </c>
      <c r="L85" s="196">
        <v>52216553613</v>
      </c>
      <c r="M85" s="47">
        <v>150</v>
      </c>
      <c r="N85" s="72">
        <v>149</v>
      </c>
      <c r="O85" s="48">
        <v>13.753141090908667</v>
      </c>
      <c r="P85" s="73">
        <v>6.7195900000000003E-2</v>
      </c>
      <c r="Q85" s="73">
        <v>0.99833653350108797</v>
      </c>
      <c r="R85" s="73">
        <v>0.94206147490694803</v>
      </c>
      <c r="S85" s="73">
        <v>0.99929999999999997</v>
      </c>
      <c r="T85" s="73">
        <f t="shared" si="2"/>
        <v>9.6346649891199121E-4</v>
      </c>
      <c r="U85" s="73">
        <v>0.94689999999999996</v>
      </c>
      <c r="V85" s="73">
        <f t="shared" si="3"/>
        <v>4.8385250930519375E-3</v>
      </c>
      <c r="W85" s="73">
        <v>4.5452390250423289E-2</v>
      </c>
      <c r="X85" s="48">
        <v>39.299999999999997</v>
      </c>
      <c r="Y85" s="73">
        <v>9.0786110000000003E-3</v>
      </c>
      <c r="Z85" s="215">
        <v>1.7582125090309042E-2</v>
      </c>
      <c r="AB85" s="197"/>
      <c r="AC85" s="81"/>
      <c r="AD85" s="81"/>
      <c r="AE85" s="81"/>
      <c r="AF85" s="197"/>
    </row>
    <row r="86" spans="1:32" ht="20.100000000000001" customHeight="1" x14ac:dyDescent="0.2">
      <c r="A86" s="42">
        <v>83</v>
      </c>
      <c r="B86" s="43" t="s">
        <v>316</v>
      </c>
      <c r="C86" s="44" t="s">
        <v>317</v>
      </c>
      <c r="D86" s="44" t="s">
        <v>317</v>
      </c>
      <c r="E86" s="46" t="s">
        <v>1884</v>
      </c>
      <c r="F86" s="43" t="s">
        <v>159</v>
      </c>
      <c r="G86" s="51" t="s">
        <v>169</v>
      </c>
      <c r="H86" s="43" t="s">
        <v>43</v>
      </c>
      <c r="I86" s="71" t="s">
        <v>1885</v>
      </c>
      <c r="J86" s="71" t="s">
        <v>1885</v>
      </c>
      <c r="K86" s="196">
        <v>290351302</v>
      </c>
      <c r="L86" s="196">
        <v>43440170115</v>
      </c>
      <c r="M86" s="47">
        <v>150</v>
      </c>
      <c r="N86" s="72">
        <v>149</v>
      </c>
      <c r="O86" s="48">
        <v>11.441559185092004</v>
      </c>
      <c r="P86" s="73">
        <v>7.1546600000000002E-2</v>
      </c>
      <c r="Q86" s="73">
        <v>0.99424083174939581</v>
      </c>
      <c r="R86" s="73">
        <v>0.78037297039570364</v>
      </c>
      <c r="S86" s="73">
        <v>0.99919999999999998</v>
      </c>
      <c r="T86" s="73">
        <f t="shared" si="2"/>
        <v>4.9591682506041623E-3</v>
      </c>
      <c r="U86" s="73">
        <v>0.80420000000000003</v>
      </c>
      <c r="V86" s="73">
        <f t="shared" si="3"/>
        <v>2.382702960429639E-2</v>
      </c>
      <c r="W86" s="73">
        <v>0.17607668244587379</v>
      </c>
      <c r="X86" s="48">
        <v>39.1</v>
      </c>
      <c r="Y86" s="73">
        <v>2.7253400000000001E-2</v>
      </c>
      <c r="Z86" s="215">
        <v>3.0677942158409129E-2</v>
      </c>
      <c r="AB86" s="197"/>
      <c r="AC86" s="81"/>
      <c r="AD86" s="81"/>
      <c r="AE86" s="81"/>
      <c r="AF86" s="197"/>
    </row>
    <row r="87" spans="1:32" ht="20.100000000000001" customHeight="1" x14ac:dyDescent="0.2">
      <c r="A87" s="42">
        <v>84</v>
      </c>
      <c r="B87" s="43" t="s">
        <v>318</v>
      </c>
      <c r="C87" s="42" t="s">
        <v>319</v>
      </c>
      <c r="D87" s="42" t="s">
        <v>319</v>
      </c>
      <c r="E87" s="42" t="s">
        <v>1886</v>
      </c>
      <c r="F87" s="42" t="s">
        <v>320</v>
      </c>
      <c r="G87" s="43" t="s">
        <v>1887</v>
      </c>
      <c r="H87" s="43" t="s">
        <v>43</v>
      </c>
      <c r="I87" s="71" t="s">
        <v>1885</v>
      </c>
      <c r="J87" s="71" t="s">
        <v>1885</v>
      </c>
      <c r="K87" s="196">
        <v>294596074</v>
      </c>
      <c r="L87" s="196">
        <v>44052762860</v>
      </c>
      <c r="M87" s="47">
        <v>150</v>
      </c>
      <c r="N87" s="72">
        <v>149</v>
      </c>
      <c r="O87" s="48">
        <v>11.6029079120818</v>
      </c>
      <c r="P87" s="73">
        <v>7.2506299999999996E-2</v>
      </c>
      <c r="Q87" s="73">
        <v>0.99403387161228762</v>
      </c>
      <c r="R87" s="73">
        <v>0.76789098010858081</v>
      </c>
      <c r="S87" s="73">
        <v>0.999</v>
      </c>
      <c r="T87" s="73">
        <f t="shared" si="2"/>
        <v>4.9661283877123763E-3</v>
      </c>
      <c r="U87" s="73">
        <v>0.79179999999999995</v>
      </c>
      <c r="V87" s="73">
        <f t="shared" si="3"/>
        <v>2.3909019891419137E-2</v>
      </c>
      <c r="W87" s="73">
        <v>0.18633400389443072</v>
      </c>
      <c r="X87" s="48">
        <v>39</v>
      </c>
      <c r="Y87" s="73">
        <v>2.7873390000000001E-2</v>
      </c>
      <c r="Z87" s="215">
        <v>2.9609095133799161E-2</v>
      </c>
      <c r="AB87" s="197"/>
      <c r="AC87" s="81"/>
      <c r="AD87" s="81"/>
      <c r="AE87" s="81"/>
      <c r="AF87" s="197"/>
    </row>
    <row r="88" spans="1:32" ht="20.100000000000001" customHeight="1" x14ac:dyDescent="0.2">
      <c r="A88" s="42">
        <v>85</v>
      </c>
      <c r="B88" s="43" t="s">
        <v>322</v>
      </c>
      <c r="C88" s="42" t="s">
        <v>323</v>
      </c>
      <c r="D88" s="42" t="s">
        <v>323</v>
      </c>
      <c r="E88" s="42" t="s">
        <v>1886</v>
      </c>
      <c r="F88" s="42" t="s">
        <v>324</v>
      </c>
      <c r="G88" s="43" t="s">
        <v>1887</v>
      </c>
      <c r="H88" s="43" t="s">
        <v>43</v>
      </c>
      <c r="I88" s="71" t="s">
        <v>1885</v>
      </c>
      <c r="J88" s="71" t="s">
        <v>1885</v>
      </c>
      <c r="K88" s="196">
        <v>280328854</v>
      </c>
      <c r="L88" s="196">
        <v>41859520069</v>
      </c>
      <c r="M88" s="47">
        <v>150</v>
      </c>
      <c r="N88" s="72">
        <v>149</v>
      </c>
      <c r="O88" s="48">
        <v>11.025237126399546</v>
      </c>
      <c r="P88" s="73">
        <v>5.7455899999999997E-2</v>
      </c>
      <c r="Q88" s="73">
        <v>0.99629070648574758</v>
      </c>
      <c r="R88" s="73">
        <v>0.89030886560111289</v>
      </c>
      <c r="S88" s="73">
        <v>0.99880000000000002</v>
      </c>
      <c r="T88" s="73">
        <f t="shared" si="2"/>
        <v>2.509293514252442E-3</v>
      </c>
      <c r="U88" s="73">
        <v>0.90029999999999999</v>
      </c>
      <c r="V88" s="73">
        <f t="shared" si="3"/>
        <v>9.9911343988871026E-3</v>
      </c>
      <c r="W88" s="73">
        <v>8.5751101454579481E-2</v>
      </c>
      <c r="X88" s="48">
        <v>38.700000000000003</v>
      </c>
      <c r="Y88" s="73">
        <v>1.6390769999999999E-2</v>
      </c>
      <c r="Z88" s="215">
        <v>2.7753895067666283E-2</v>
      </c>
      <c r="AB88" s="197"/>
      <c r="AC88" s="81"/>
      <c r="AD88" s="81"/>
      <c r="AE88" s="81"/>
      <c r="AF88" s="197"/>
    </row>
    <row r="89" spans="1:32" ht="20.100000000000001" customHeight="1" x14ac:dyDescent="0.2">
      <c r="A89" s="42">
        <v>86</v>
      </c>
      <c r="B89" s="43" t="s">
        <v>325</v>
      </c>
      <c r="C89" s="42" t="s">
        <v>326</v>
      </c>
      <c r="D89" s="42" t="s">
        <v>326</v>
      </c>
      <c r="E89" s="42" t="s">
        <v>1886</v>
      </c>
      <c r="F89" s="42" t="s">
        <v>324</v>
      </c>
      <c r="G89" s="43" t="s">
        <v>1887</v>
      </c>
      <c r="H89" s="43" t="s">
        <v>43</v>
      </c>
      <c r="I89" s="71" t="s">
        <v>1885</v>
      </c>
      <c r="J89" s="71" t="s">
        <v>1885</v>
      </c>
      <c r="K89" s="196">
        <v>275784778</v>
      </c>
      <c r="L89" s="196">
        <v>41173082186</v>
      </c>
      <c r="M89" s="47">
        <v>150</v>
      </c>
      <c r="N89" s="72">
        <v>149</v>
      </c>
      <c r="O89" s="48">
        <v>10.844438578777794</v>
      </c>
      <c r="P89" s="73">
        <v>5.7002900000000002E-2</v>
      </c>
      <c r="Q89" s="73">
        <v>0.99592349509587508</v>
      </c>
      <c r="R89" s="73">
        <v>0.88483386853207679</v>
      </c>
      <c r="S89" s="73">
        <v>0.99860000000000004</v>
      </c>
      <c r="T89" s="73">
        <f t="shared" si="2"/>
        <v>2.6765049041249656E-3</v>
      </c>
      <c r="U89" s="73">
        <v>0.89529999999999998</v>
      </c>
      <c r="V89" s="73">
        <f t="shared" si="3"/>
        <v>1.046613146792319E-2</v>
      </c>
      <c r="W89" s="73">
        <v>8.9808539034014409E-2</v>
      </c>
      <c r="X89" s="48">
        <v>38.700000000000003</v>
      </c>
      <c r="Y89" s="73">
        <v>1.704261E-2</v>
      </c>
      <c r="Z89" s="215">
        <v>2.7535506996767704E-2</v>
      </c>
      <c r="AB89" s="197"/>
      <c r="AC89" s="81"/>
      <c r="AD89" s="81"/>
      <c r="AE89" s="81"/>
      <c r="AF89" s="197"/>
    </row>
    <row r="90" spans="1:32" ht="20.100000000000001" customHeight="1" x14ac:dyDescent="0.2">
      <c r="A90" s="42">
        <v>87</v>
      </c>
      <c r="B90" s="43" t="s">
        <v>149</v>
      </c>
      <c r="C90" s="49" t="s">
        <v>470</v>
      </c>
      <c r="D90" s="44" t="s">
        <v>151</v>
      </c>
      <c r="E90" s="45" t="s">
        <v>152</v>
      </c>
      <c r="F90" s="49" t="s">
        <v>153</v>
      </c>
      <c r="G90" s="44" t="s">
        <v>66</v>
      </c>
      <c r="H90" s="43" t="s">
        <v>33</v>
      </c>
      <c r="I90" s="79" t="s">
        <v>150</v>
      </c>
      <c r="J90" s="79" t="s">
        <v>1888</v>
      </c>
      <c r="K90" s="196">
        <v>323669320</v>
      </c>
      <c r="L90" s="196">
        <v>32690601320</v>
      </c>
      <c r="M90" s="47">
        <v>101</v>
      </c>
      <c r="N90" s="72">
        <v>101</v>
      </c>
      <c r="O90" s="48">
        <v>8.6102666911489081</v>
      </c>
      <c r="P90" s="73">
        <v>6.8249000000000004E-2</v>
      </c>
      <c r="Q90" s="73">
        <v>0.98001791458022647</v>
      </c>
      <c r="R90" s="73">
        <v>0.82517206141131938</v>
      </c>
      <c r="S90" s="73">
        <v>0.99760000000000004</v>
      </c>
      <c r="T90" s="73">
        <f t="shared" si="2"/>
        <v>1.7582085419773574E-2</v>
      </c>
      <c r="U90" s="73">
        <v>0.85740000000000005</v>
      </c>
      <c r="V90" s="73">
        <f t="shared" si="3"/>
        <v>3.2227938588680671E-2</v>
      </c>
      <c r="W90" s="73">
        <v>0.12400470949795303</v>
      </c>
      <c r="X90" s="48">
        <v>36.200000000000003</v>
      </c>
      <c r="Y90" s="73">
        <v>2.550237E-2</v>
      </c>
      <c r="Z90" s="215">
        <v>5.3856235682234042E-2</v>
      </c>
      <c r="AB90" s="197"/>
      <c r="AC90" s="81"/>
      <c r="AD90" s="81"/>
      <c r="AE90" s="81"/>
      <c r="AF90" s="197"/>
    </row>
    <row r="91" spans="1:32" ht="20.100000000000001" customHeight="1" x14ac:dyDescent="0.2">
      <c r="A91" s="42">
        <v>88</v>
      </c>
      <c r="B91" s="43" t="s">
        <v>471</v>
      </c>
      <c r="C91" s="44" t="s">
        <v>472</v>
      </c>
      <c r="D91" s="44" t="s">
        <v>472</v>
      </c>
      <c r="E91" s="46" t="s">
        <v>1884</v>
      </c>
      <c r="F91" s="43" t="s">
        <v>159</v>
      </c>
      <c r="G91" s="51" t="s">
        <v>169</v>
      </c>
      <c r="H91" s="43" t="s">
        <v>43</v>
      </c>
      <c r="I91" s="79" t="s">
        <v>1889</v>
      </c>
      <c r="J91" s="79" t="s">
        <v>1889</v>
      </c>
      <c r="K91" s="196">
        <v>270386292</v>
      </c>
      <c r="L91" s="196">
        <v>40390840879</v>
      </c>
      <c r="M91" s="47">
        <v>150</v>
      </c>
      <c r="N91" s="72">
        <v>149</v>
      </c>
      <c r="O91" s="48">
        <v>10.638406691992579</v>
      </c>
      <c r="P91" s="73">
        <v>5.6779700000000002E-2</v>
      </c>
      <c r="Q91" s="73">
        <v>0.99716124292277364</v>
      </c>
      <c r="R91" s="73">
        <v>0.932146190310565</v>
      </c>
      <c r="S91" s="73">
        <v>0.99870000000000003</v>
      </c>
      <c r="T91" s="73">
        <f t="shared" si="2"/>
        <v>1.5387570772263937E-3</v>
      </c>
      <c r="U91" s="73">
        <v>0.93830000000000002</v>
      </c>
      <c r="V91" s="73">
        <f t="shared" si="3"/>
        <v>6.1538096894350192E-3</v>
      </c>
      <c r="W91" s="73">
        <v>5.2127028688273888E-2</v>
      </c>
      <c r="X91" s="48">
        <v>38.700000000000003</v>
      </c>
      <c r="Y91" s="73">
        <v>1.046031E-2</v>
      </c>
      <c r="Z91" s="215">
        <v>5.8197684673669078E-2</v>
      </c>
      <c r="AB91" s="197"/>
      <c r="AC91" s="81"/>
      <c r="AD91" s="81"/>
      <c r="AE91" s="81"/>
      <c r="AF91" s="197"/>
    </row>
    <row r="92" spans="1:32" ht="20.100000000000001" customHeight="1" x14ac:dyDescent="0.2">
      <c r="A92" s="42">
        <v>89</v>
      </c>
      <c r="B92" s="43" t="s">
        <v>473</v>
      </c>
      <c r="C92" s="42" t="s">
        <v>474</v>
      </c>
      <c r="D92" s="42" t="s">
        <v>1890</v>
      </c>
      <c r="E92" s="42" t="s">
        <v>1886</v>
      </c>
      <c r="F92" s="42" t="s">
        <v>451</v>
      </c>
      <c r="G92" s="43" t="s">
        <v>1887</v>
      </c>
      <c r="H92" s="43" t="s">
        <v>43</v>
      </c>
      <c r="I92" s="79" t="s">
        <v>150</v>
      </c>
      <c r="J92" s="79" t="s">
        <v>150</v>
      </c>
      <c r="K92" s="196">
        <v>298300776</v>
      </c>
      <c r="L92" s="196">
        <v>44623700985</v>
      </c>
      <c r="M92" s="47">
        <v>150</v>
      </c>
      <c r="N92" s="72">
        <v>149</v>
      </c>
      <c r="O92" s="48">
        <v>11.753285369879952</v>
      </c>
      <c r="P92" s="73">
        <v>6.8440000000000001E-2</v>
      </c>
      <c r="Q92" s="73">
        <v>0.99680196943235577</v>
      </c>
      <c r="R92" s="73">
        <v>0.90398341437770846</v>
      </c>
      <c r="S92" s="73">
        <v>0.99929999999999997</v>
      </c>
      <c r="T92" s="73">
        <f t="shared" si="2"/>
        <v>2.4980305676441938E-3</v>
      </c>
      <c r="U92" s="73">
        <v>0.91369999999999996</v>
      </c>
      <c r="V92" s="73">
        <f t="shared" si="3"/>
        <v>9.7165856222914959E-3</v>
      </c>
      <c r="W92" s="73">
        <v>7.4956218015336307E-2</v>
      </c>
      <c r="X92" s="48">
        <v>39.1</v>
      </c>
      <c r="Y92" s="73">
        <v>1.592029E-2</v>
      </c>
      <c r="Z92" s="215">
        <v>5.8951383448122417E-2</v>
      </c>
      <c r="AB92" s="197"/>
      <c r="AC92" s="81"/>
      <c r="AD92" s="81"/>
      <c r="AE92" s="81"/>
      <c r="AF92" s="197"/>
    </row>
    <row r="93" spans="1:32" ht="20.100000000000001" customHeight="1" x14ac:dyDescent="0.2">
      <c r="A93" s="42">
        <v>90</v>
      </c>
      <c r="B93" s="43" t="s">
        <v>475</v>
      </c>
      <c r="C93" s="44" t="s">
        <v>476</v>
      </c>
      <c r="D93" s="44" t="s">
        <v>476</v>
      </c>
      <c r="E93" s="46" t="s">
        <v>1884</v>
      </c>
      <c r="F93" s="43" t="s">
        <v>451</v>
      </c>
      <c r="G93" s="51" t="s">
        <v>82</v>
      </c>
      <c r="H93" s="43" t="s">
        <v>43</v>
      </c>
      <c r="I93" s="79" t="s">
        <v>150</v>
      </c>
      <c r="J93" s="79" t="s">
        <v>150</v>
      </c>
      <c r="K93" s="196">
        <v>311765454</v>
      </c>
      <c r="L93" s="196">
        <v>46612582030</v>
      </c>
      <c r="M93" s="47">
        <v>150</v>
      </c>
      <c r="N93" s="72">
        <v>149</v>
      </c>
      <c r="O93" s="48">
        <v>12.277130007878215</v>
      </c>
      <c r="P93" s="73">
        <v>6.8816500000000003E-2</v>
      </c>
      <c r="Q93" s="73">
        <v>0.99363770753125202</v>
      </c>
      <c r="R93" s="73">
        <v>0.78058856386314057</v>
      </c>
      <c r="S93" s="73">
        <v>0.99890000000000001</v>
      </c>
      <c r="T93" s="73">
        <f t="shared" si="2"/>
        <v>5.2622924687479866E-3</v>
      </c>
      <c r="U93" s="73">
        <v>0.80459999999999998</v>
      </c>
      <c r="V93" s="73">
        <f t="shared" si="3"/>
        <v>2.401143613685941E-2</v>
      </c>
      <c r="W93" s="73">
        <v>0.17521566709568789</v>
      </c>
      <c r="X93" s="48">
        <v>38.9</v>
      </c>
      <c r="Y93" s="73">
        <v>2.7674210000000001E-2</v>
      </c>
      <c r="Z93" s="215">
        <v>5.7804743586502401E-2</v>
      </c>
      <c r="AB93" s="197"/>
      <c r="AC93" s="81"/>
      <c r="AD93" s="81"/>
      <c r="AE93" s="81"/>
      <c r="AF93" s="197"/>
    </row>
    <row r="94" spans="1:32" ht="20.100000000000001" customHeight="1" x14ac:dyDescent="0.2">
      <c r="A94" s="42">
        <v>91</v>
      </c>
      <c r="B94" s="43" t="s">
        <v>477</v>
      </c>
      <c r="C94" s="44" t="s">
        <v>478</v>
      </c>
      <c r="D94" s="44" t="s">
        <v>478</v>
      </c>
      <c r="E94" s="46" t="s">
        <v>1884</v>
      </c>
      <c r="F94" s="43" t="s">
        <v>159</v>
      </c>
      <c r="G94" s="51" t="s">
        <v>82</v>
      </c>
      <c r="H94" s="43" t="s">
        <v>43</v>
      </c>
      <c r="I94" s="79" t="s">
        <v>150</v>
      </c>
      <c r="J94" s="79" t="s">
        <v>150</v>
      </c>
      <c r="K94" s="196">
        <v>283718572</v>
      </c>
      <c r="L94" s="196">
        <v>42449513505</v>
      </c>
      <c r="M94" s="47">
        <v>150</v>
      </c>
      <c r="N94" s="72">
        <v>149</v>
      </c>
      <c r="O94" s="48">
        <v>11.180633497982326</v>
      </c>
      <c r="P94" s="73">
        <v>7.2686100000000003E-2</v>
      </c>
      <c r="Q94" s="73">
        <v>0.9942599563062795</v>
      </c>
      <c r="R94" s="73">
        <v>0.77189140794068289</v>
      </c>
      <c r="S94" s="73">
        <v>0.99929999999999997</v>
      </c>
      <c r="T94" s="73">
        <f t="shared" si="2"/>
        <v>5.040043693720464E-3</v>
      </c>
      <c r="U94" s="73">
        <v>0.79620000000000002</v>
      </c>
      <c r="V94" s="73">
        <f t="shared" si="3"/>
        <v>2.4308592059317125E-2</v>
      </c>
      <c r="W94" s="73">
        <v>0.18319311151756396</v>
      </c>
      <c r="X94" s="48">
        <v>39.200000000000003</v>
      </c>
      <c r="Y94" s="73">
        <v>2.7779669999999999E-2</v>
      </c>
      <c r="Z94" s="215">
        <v>5.7143329468787162E-2</v>
      </c>
      <c r="AB94" s="197"/>
      <c r="AC94" s="81"/>
      <c r="AD94" s="81"/>
      <c r="AE94" s="81"/>
      <c r="AF94" s="197"/>
    </row>
    <row r="95" spans="1:32" ht="20.100000000000001" customHeight="1" x14ac:dyDescent="0.2">
      <c r="A95" s="42">
        <v>92</v>
      </c>
      <c r="B95" s="43" t="s">
        <v>1891</v>
      </c>
      <c r="C95" s="44" t="s">
        <v>155</v>
      </c>
      <c r="D95" s="44" t="s">
        <v>155</v>
      </c>
      <c r="E95" s="46" t="s">
        <v>152</v>
      </c>
      <c r="F95" s="43" t="s">
        <v>156</v>
      </c>
      <c r="G95" s="51" t="s">
        <v>82</v>
      </c>
      <c r="H95" s="43" t="s">
        <v>43</v>
      </c>
      <c r="I95" s="79" t="s">
        <v>150</v>
      </c>
      <c r="J95" s="79" t="s">
        <v>150</v>
      </c>
      <c r="K95" s="196">
        <v>910761552</v>
      </c>
      <c r="L95" s="196">
        <v>136476723494</v>
      </c>
      <c r="M95" s="47">
        <v>150</v>
      </c>
      <c r="N95" s="72">
        <v>149</v>
      </c>
      <c r="O95" s="48">
        <v>35.946141672793431</v>
      </c>
      <c r="P95" s="73">
        <v>5.0216299999999998E-2</v>
      </c>
      <c r="Q95" s="73">
        <v>0.994139088339557</v>
      </c>
      <c r="R95" s="73">
        <v>0.76736494032413871</v>
      </c>
      <c r="S95" s="73">
        <v>0.999</v>
      </c>
      <c r="T95" s="73">
        <f t="shared" si="2"/>
        <v>4.8609116604430014E-3</v>
      </c>
      <c r="U95" s="73">
        <v>0.7903</v>
      </c>
      <c r="V95" s="73">
        <f t="shared" si="3"/>
        <v>2.2935059675861291E-2</v>
      </c>
      <c r="W95" s="73">
        <v>0.1866658771735239</v>
      </c>
      <c r="X95" s="48">
        <v>37</v>
      </c>
      <c r="Y95" s="73">
        <v>2.7511379999999998E-2</v>
      </c>
      <c r="Z95" s="215">
        <v>6.6458791524620864E-2</v>
      </c>
      <c r="AB95" s="197"/>
      <c r="AC95" s="81"/>
      <c r="AD95" s="81"/>
      <c r="AE95" s="81"/>
      <c r="AF95" s="197"/>
    </row>
    <row r="96" spans="1:32" ht="20.100000000000001" customHeight="1" x14ac:dyDescent="0.2">
      <c r="A96" s="42">
        <v>93</v>
      </c>
      <c r="B96" s="43" t="s">
        <v>1892</v>
      </c>
      <c r="C96" s="44" t="s">
        <v>158</v>
      </c>
      <c r="D96" s="44" t="s">
        <v>158</v>
      </c>
      <c r="E96" s="46" t="s">
        <v>152</v>
      </c>
      <c r="F96" s="43" t="s">
        <v>159</v>
      </c>
      <c r="G96" s="51" t="s">
        <v>82</v>
      </c>
      <c r="H96" s="43" t="s">
        <v>43</v>
      </c>
      <c r="I96" s="79" t="s">
        <v>150</v>
      </c>
      <c r="J96" s="79" t="s">
        <v>150</v>
      </c>
      <c r="K96" s="196">
        <v>867526310</v>
      </c>
      <c r="L96" s="196">
        <v>130012924271</v>
      </c>
      <c r="M96" s="47">
        <v>150</v>
      </c>
      <c r="N96" s="72">
        <v>149</v>
      </c>
      <c r="O96" s="48">
        <v>34.243663501673907</v>
      </c>
      <c r="P96" s="73">
        <v>4.9870299999999999E-2</v>
      </c>
      <c r="Q96" s="73">
        <v>0.99397949210324232</v>
      </c>
      <c r="R96" s="73">
        <v>0.76101275130203261</v>
      </c>
      <c r="S96" s="73">
        <v>0.99870000000000003</v>
      </c>
      <c r="T96" s="73">
        <f t="shared" si="2"/>
        <v>4.7205078967577085E-3</v>
      </c>
      <c r="U96" s="73">
        <v>0.78320000000000001</v>
      </c>
      <c r="V96" s="73">
        <f t="shared" si="3"/>
        <v>2.2187248697967399E-2</v>
      </c>
      <c r="W96" s="73">
        <v>0.19158488922370551</v>
      </c>
      <c r="X96" s="48">
        <v>36.799999999999997</v>
      </c>
      <c r="Y96" s="73">
        <v>2.7267489999999998E-2</v>
      </c>
      <c r="Z96" s="215">
        <v>6.257062540986906E-2</v>
      </c>
      <c r="AB96" s="197"/>
      <c r="AC96" s="81"/>
      <c r="AD96" s="81"/>
      <c r="AE96" s="81"/>
      <c r="AF96" s="197"/>
    </row>
    <row r="97" spans="1:32" ht="20.100000000000001" customHeight="1" x14ac:dyDescent="0.2">
      <c r="A97" s="42">
        <v>94</v>
      </c>
      <c r="B97" s="43" t="s">
        <v>479</v>
      </c>
      <c r="C97" s="44" t="s">
        <v>480</v>
      </c>
      <c r="D97" s="44" t="s">
        <v>480</v>
      </c>
      <c r="E97" s="46" t="s">
        <v>1884</v>
      </c>
      <c r="F97" s="43" t="s">
        <v>168</v>
      </c>
      <c r="G97" s="51" t="s">
        <v>169</v>
      </c>
      <c r="H97" s="43" t="s">
        <v>43</v>
      </c>
      <c r="I97" s="79" t="s">
        <v>150</v>
      </c>
      <c r="J97" s="79" t="s">
        <v>150</v>
      </c>
      <c r="K97" s="196">
        <v>267488172</v>
      </c>
      <c r="L97" s="196">
        <v>39961849336</v>
      </c>
      <c r="M97" s="47">
        <v>150</v>
      </c>
      <c r="N97" s="72">
        <v>149</v>
      </c>
      <c r="O97" s="48">
        <v>10.525416063361417</v>
      </c>
      <c r="P97" s="73">
        <v>6.7981600000000003E-2</v>
      </c>
      <c r="Q97" s="73">
        <v>0.99278298929793429</v>
      </c>
      <c r="R97" s="73">
        <v>0.76471803770074742</v>
      </c>
      <c r="S97" s="73">
        <v>0.998</v>
      </c>
      <c r="T97" s="73">
        <f t="shared" si="2"/>
        <v>5.2170107020657053E-3</v>
      </c>
      <c r="U97" s="73">
        <v>0.78969999999999996</v>
      </c>
      <c r="V97" s="73">
        <f t="shared" si="3"/>
        <v>2.4981962299252536E-2</v>
      </c>
      <c r="W97" s="73">
        <v>0.18702706600424934</v>
      </c>
      <c r="X97" s="48">
        <v>38.700000000000003</v>
      </c>
      <c r="Y97" s="73">
        <v>2.921267E-2</v>
      </c>
      <c r="Z97" s="215">
        <v>5.5427817654173005E-2</v>
      </c>
      <c r="AB97" s="197"/>
      <c r="AC97" s="81"/>
      <c r="AD97" s="81"/>
      <c r="AE97" s="81"/>
      <c r="AF97" s="197"/>
    </row>
    <row r="98" spans="1:32" ht="20.100000000000001" customHeight="1" x14ac:dyDescent="0.2">
      <c r="A98" s="42">
        <v>95</v>
      </c>
      <c r="B98" s="43" t="s">
        <v>481</v>
      </c>
      <c r="C98" s="44" t="s">
        <v>482</v>
      </c>
      <c r="D98" s="44" t="s">
        <v>482</v>
      </c>
      <c r="E98" s="46" t="s">
        <v>1884</v>
      </c>
      <c r="F98" s="43" t="s">
        <v>156</v>
      </c>
      <c r="G98" s="51" t="s">
        <v>82</v>
      </c>
      <c r="H98" s="43" t="s">
        <v>43</v>
      </c>
      <c r="I98" s="79" t="s">
        <v>150</v>
      </c>
      <c r="J98" s="79" t="s">
        <v>150</v>
      </c>
      <c r="K98" s="196">
        <v>318524676</v>
      </c>
      <c r="L98" s="196">
        <v>47634029707</v>
      </c>
      <c r="M98" s="47">
        <v>150</v>
      </c>
      <c r="N98" s="72">
        <v>149</v>
      </c>
      <c r="O98" s="48">
        <v>12.546165649772139</v>
      </c>
      <c r="P98" s="73">
        <v>6.4319899999999999E-2</v>
      </c>
      <c r="Q98" s="73">
        <v>0.99638730030448253</v>
      </c>
      <c r="R98" s="73">
        <v>0.89043688407990096</v>
      </c>
      <c r="S98" s="73">
        <v>0.999</v>
      </c>
      <c r="T98" s="73">
        <f t="shared" si="2"/>
        <v>2.6126996955174731E-3</v>
      </c>
      <c r="U98" s="73">
        <v>0.90059999999999996</v>
      </c>
      <c r="V98" s="73">
        <f t="shared" si="3"/>
        <v>1.0163115920098997E-2</v>
      </c>
      <c r="W98" s="73">
        <v>8.5993186914033626E-2</v>
      </c>
      <c r="X98" s="48">
        <v>38.9</v>
      </c>
      <c r="Y98" s="73">
        <v>1.640308E-2</v>
      </c>
      <c r="Z98" s="215">
        <v>5.6367205521833136E-2</v>
      </c>
      <c r="AB98" s="197"/>
      <c r="AC98" s="81"/>
      <c r="AD98" s="81"/>
      <c r="AE98" s="81"/>
      <c r="AF98" s="197"/>
    </row>
    <row r="99" spans="1:32" ht="20.100000000000001" customHeight="1" x14ac:dyDescent="0.2">
      <c r="A99" s="42">
        <v>96</v>
      </c>
      <c r="B99" s="43" t="s">
        <v>483</v>
      </c>
      <c r="C99" s="44" t="s">
        <v>484</v>
      </c>
      <c r="D99" s="44" t="s">
        <v>484</v>
      </c>
      <c r="E99" s="46" t="s">
        <v>1884</v>
      </c>
      <c r="F99" s="43" t="s">
        <v>156</v>
      </c>
      <c r="G99" s="51" t="s">
        <v>82</v>
      </c>
      <c r="H99" s="43" t="s">
        <v>43</v>
      </c>
      <c r="I99" s="79" t="s">
        <v>150</v>
      </c>
      <c r="J99" s="79" t="s">
        <v>150</v>
      </c>
      <c r="K99" s="196">
        <v>328011412</v>
      </c>
      <c r="L99" s="196">
        <v>49061781281</v>
      </c>
      <c r="M99" s="47">
        <v>150</v>
      </c>
      <c r="N99" s="72">
        <v>149</v>
      </c>
      <c r="O99" s="48">
        <v>12.922216298107157</v>
      </c>
      <c r="P99" s="73">
        <v>6.4140100000000005E-2</v>
      </c>
      <c r="Q99" s="73">
        <v>0.99400372996778541</v>
      </c>
      <c r="R99" s="73">
        <v>0.77381544883566433</v>
      </c>
      <c r="S99" s="73">
        <v>0.99919999999999998</v>
      </c>
      <c r="T99" s="73">
        <f t="shared" si="2"/>
        <v>5.1962700322145672E-3</v>
      </c>
      <c r="U99" s="73">
        <v>0.79820000000000002</v>
      </c>
      <c r="V99" s="73">
        <f t="shared" si="3"/>
        <v>2.4384551164335688E-2</v>
      </c>
      <c r="W99" s="73">
        <v>0.1812420843455288</v>
      </c>
      <c r="X99" s="48">
        <v>39.1</v>
      </c>
      <c r="Y99" s="73">
        <v>2.8065400000000001E-2</v>
      </c>
      <c r="Z99" s="215">
        <v>5.7702312199622637E-2</v>
      </c>
      <c r="AB99" s="197"/>
      <c r="AC99" s="81"/>
      <c r="AD99" s="81"/>
      <c r="AE99" s="81"/>
      <c r="AF99" s="197"/>
    </row>
    <row r="100" spans="1:32" ht="20.100000000000001" customHeight="1" x14ac:dyDescent="0.2">
      <c r="A100" s="42">
        <v>97</v>
      </c>
      <c r="B100" s="43" t="s">
        <v>485</v>
      </c>
      <c r="C100" s="44" t="s">
        <v>486</v>
      </c>
      <c r="D100" s="44" t="s">
        <v>486</v>
      </c>
      <c r="E100" s="46" t="s">
        <v>1884</v>
      </c>
      <c r="F100" s="43" t="s">
        <v>156</v>
      </c>
      <c r="G100" s="51" t="s">
        <v>82</v>
      </c>
      <c r="H100" s="43" t="s">
        <v>43</v>
      </c>
      <c r="I100" s="79" t="s">
        <v>150</v>
      </c>
      <c r="J100" s="79" t="s">
        <v>150</v>
      </c>
      <c r="K100" s="196">
        <v>288137198</v>
      </c>
      <c r="L100" s="196">
        <v>43089948156</v>
      </c>
      <c r="M100" s="47">
        <v>150</v>
      </c>
      <c r="N100" s="72">
        <v>149</v>
      </c>
      <c r="O100" s="48">
        <v>11.349315410235475</v>
      </c>
      <c r="P100" s="73">
        <v>7.5003500000000001E-2</v>
      </c>
      <c r="Q100" s="73">
        <v>0.99382022171257456</v>
      </c>
      <c r="R100" s="73">
        <v>0.77881710364935253</v>
      </c>
      <c r="S100" s="73">
        <v>0.999</v>
      </c>
      <c r="T100" s="73">
        <f t="shared" si="2"/>
        <v>5.1797782874254406E-3</v>
      </c>
      <c r="U100" s="73">
        <v>0.80310000000000004</v>
      </c>
      <c r="V100" s="73">
        <f t="shared" si="3"/>
        <v>2.4282896350647509E-2</v>
      </c>
      <c r="W100" s="73">
        <v>0.17684858586012903</v>
      </c>
      <c r="X100" s="48">
        <v>39.1</v>
      </c>
      <c r="Y100" s="73">
        <v>2.7724869999999999E-2</v>
      </c>
      <c r="Z100" s="215">
        <v>5.6890684890406974E-2</v>
      </c>
      <c r="AB100" s="197"/>
      <c r="AC100" s="81"/>
      <c r="AD100" s="81"/>
      <c r="AE100" s="81"/>
      <c r="AF100" s="197"/>
    </row>
    <row r="101" spans="1:32" ht="20.100000000000001" customHeight="1" x14ac:dyDescent="0.2">
      <c r="A101" s="42">
        <v>98</v>
      </c>
      <c r="B101" s="43" t="s">
        <v>487</v>
      </c>
      <c r="C101" s="44" t="s">
        <v>488</v>
      </c>
      <c r="D101" s="44" t="s">
        <v>488</v>
      </c>
      <c r="E101" s="46" t="s">
        <v>1884</v>
      </c>
      <c r="F101" s="43" t="s">
        <v>156</v>
      </c>
      <c r="G101" s="51" t="s">
        <v>82</v>
      </c>
      <c r="H101" s="43" t="s">
        <v>43</v>
      </c>
      <c r="I101" s="79" t="s">
        <v>150</v>
      </c>
      <c r="J101" s="79" t="s">
        <v>150</v>
      </c>
      <c r="K101" s="196">
        <v>298917832</v>
      </c>
      <c r="L101" s="196">
        <v>44693421155</v>
      </c>
      <c r="M101" s="47">
        <v>150</v>
      </c>
      <c r="N101" s="72">
        <v>149</v>
      </c>
      <c r="O101" s="48">
        <v>11.771648729170163</v>
      </c>
      <c r="P101" s="73">
        <v>6.8213700000000002E-2</v>
      </c>
      <c r="Q101" s="73">
        <v>0.99387057644657351</v>
      </c>
      <c r="R101" s="73">
        <v>0.77437513998830287</v>
      </c>
      <c r="S101" s="73">
        <v>0.99890000000000001</v>
      </c>
      <c r="T101" s="73">
        <f t="shared" si="2"/>
        <v>5.0294235534265042E-3</v>
      </c>
      <c r="U101" s="73">
        <v>0.79790000000000005</v>
      </c>
      <c r="V101" s="73">
        <f t="shared" si="3"/>
        <v>2.352486001169718E-2</v>
      </c>
      <c r="W101" s="73">
        <v>0.18034841093053292</v>
      </c>
      <c r="X101" s="48">
        <v>39.1</v>
      </c>
      <c r="Y101" s="73">
        <v>2.749391E-2</v>
      </c>
      <c r="Z101" s="215">
        <v>5.5453264429003224E-2</v>
      </c>
      <c r="AB101" s="197"/>
      <c r="AC101" s="81"/>
      <c r="AD101" s="81"/>
      <c r="AE101" s="81"/>
      <c r="AF101" s="197"/>
    </row>
    <row r="102" spans="1:32" ht="20.100000000000001" customHeight="1" x14ac:dyDescent="0.2">
      <c r="A102" s="42">
        <v>99</v>
      </c>
      <c r="B102" s="43" t="s">
        <v>489</v>
      </c>
      <c r="C102" s="44" t="s">
        <v>490</v>
      </c>
      <c r="D102" s="44" t="s">
        <v>490</v>
      </c>
      <c r="E102" s="46" t="s">
        <v>1884</v>
      </c>
      <c r="F102" s="43" t="s">
        <v>156</v>
      </c>
      <c r="G102" s="51" t="s">
        <v>82</v>
      </c>
      <c r="H102" s="43" t="s">
        <v>43</v>
      </c>
      <c r="I102" s="79" t="s">
        <v>150</v>
      </c>
      <c r="J102" s="79" t="s">
        <v>150</v>
      </c>
      <c r="K102" s="196">
        <v>297090420</v>
      </c>
      <c r="L102" s="196">
        <v>44424247376</v>
      </c>
      <c r="M102" s="47">
        <v>150</v>
      </c>
      <c r="N102" s="72">
        <v>149</v>
      </c>
      <c r="O102" s="48">
        <v>11.700751959766402</v>
      </c>
      <c r="P102" s="73">
        <v>6.9057400000000005E-2</v>
      </c>
      <c r="Q102" s="73">
        <v>0.99388442077667805</v>
      </c>
      <c r="R102" s="73">
        <v>0.77933783256962641</v>
      </c>
      <c r="S102" s="73">
        <v>0.99890000000000001</v>
      </c>
      <c r="T102" s="73">
        <f t="shared" si="2"/>
        <v>5.0155792233219643E-3</v>
      </c>
      <c r="U102" s="73">
        <v>0.80289999999999995</v>
      </c>
      <c r="V102" s="73">
        <f t="shared" si="3"/>
        <v>2.3562167430373537E-2</v>
      </c>
      <c r="W102" s="73">
        <v>0.1763429463662948</v>
      </c>
      <c r="X102" s="48">
        <v>39.1</v>
      </c>
      <c r="Y102" s="73">
        <v>2.7480609999999999E-2</v>
      </c>
      <c r="Z102" s="215">
        <v>5.6609169140113685E-2</v>
      </c>
      <c r="AB102" s="197"/>
      <c r="AC102" s="81"/>
      <c r="AD102" s="81"/>
      <c r="AE102" s="81"/>
      <c r="AF102" s="197"/>
    </row>
    <row r="103" spans="1:32" ht="20.100000000000001" customHeight="1" x14ac:dyDescent="0.2">
      <c r="A103" s="42">
        <v>100</v>
      </c>
      <c r="B103" s="43" t="s">
        <v>160</v>
      </c>
      <c r="C103" s="44" t="s">
        <v>161</v>
      </c>
      <c r="D103" s="44" t="s">
        <v>161</v>
      </c>
      <c r="E103" s="45" t="s">
        <v>152</v>
      </c>
      <c r="F103" s="52" t="s">
        <v>162</v>
      </c>
      <c r="G103" s="44" t="s">
        <v>66</v>
      </c>
      <c r="H103" s="43" t="s">
        <v>33</v>
      </c>
      <c r="I103" s="79" t="s">
        <v>150</v>
      </c>
      <c r="J103" s="79" t="s">
        <v>150</v>
      </c>
      <c r="K103" s="196">
        <v>318735810</v>
      </c>
      <c r="L103" s="196">
        <v>32192316810</v>
      </c>
      <c r="M103" s="47">
        <v>101</v>
      </c>
      <c r="N103" s="72">
        <v>101</v>
      </c>
      <c r="O103" s="48">
        <v>8.4790252227778868</v>
      </c>
      <c r="P103" s="73">
        <v>1.07574E-2</v>
      </c>
      <c r="Q103" s="73">
        <v>0.9834830545083717</v>
      </c>
      <c r="R103" s="73">
        <v>0.80245423945304417</v>
      </c>
      <c r="S103" s="73">
        <v>0.99560000000000004</v>
      </c>
      <c r="T103" s="73">
        <f t="shared" si="2"/>
        <v>1.2116945491628339E-2</v>
      </c>
      <c r="U103" s="73">
        <v>0.82469999999999999</v>
      </c>
      <c r="V103" s="73">
        <f t="shared" si="3"/>
        <v>2.2245760546955817E-2</v>
      </c>
      <c r="W103" s="73">
        <v>0.14620022770582319</v>
      </c>
      <c r="X103" s="48">
        <v>35.6</v>
      </c>
      <c r="Y103" s="73">
        <v>2.508409E-2</v>
      </c>
      <c r="Z103" s="215">
        <v>4.5264633016881647E-2</v>
      </c>
      <c r="AB103" s="197"/>
      <c r="AC103" s="81"/>
      <c r="AD103" s="81"/>
      <c r="AE103" s="81"/>
      <c r="AF103" s="197"/>
    </row>
    <row r="104" spans="1:32" ht="20.100000000000001" customHeight="1" x14ac:dyDescent="0.2">
      <c r="A104" s="42">
        <v>101</v>
      </c>
      <c r="B104" s="43" t="s">
        <v>491</v>
      </c>
      <c r="C104" s="44" t="s">
        <v>492</v>
      </c>
      <c r="D104" s="44" t="s">
        <v>492</v>
      </c>
      <c r="E104" s="46" t="s">
        <v>1884</v>
      </c>
      <c r="F104" s="43" t="s">
        <v>156</v>
      </c>
      <c r="G104" s="51" t="s">
        <v>82</v>
      </c>
      <c r="H104" s="43" t="s">
        <v>43</v>
      </c>
      <c r="I104" s="79" t="s">
        <v>150</v>
      </c>
      <c r="J104" s="79" t="s">
        <v>150</v>
      </c>
      <c r="K104" s="196">
        <v>321359166</v>
      </c>
      <c r="L104" s="196">
        <v>48051821484</v>
      </c>
      <c r="M104" s="47">
        <v>150</v>
      </c>
      <c r="N104" s="72">
        <v>149</v>
      </c>
      <c r="O104" s="48">
        <v>12.656206409993278</v>
      </c>
      <c r="P104" s="73">
        <v>6.4818700000000007E-2</v>
      </c>
      <c r="Q104" s="73">
        <v>0.99346771705276338</v>
      </c>
      <c r="R104" s="73">
        <v>0.77786730999918019</v>
      </c>
      <c r="S104" s="73">
        <v>0.99870000000000003</v>
      </c>
      <c r="T104" s="73">
        <f t="shared" si="2"/>
        <v>5.232282947236655E-3</v>
      </c>
      <c r="U104" s="73">
        <v>0.80220000000000002</v>
      </c>
      <c r="V104" s="73">
        <f t="shared" si="3"/>
        <v>2.4332690000819834E-2</v>
      </c>
      <c r="W104" s="73">
        <v>0.17713943780897165</v>
      </c>
      <c r="X104" s="48">
        <v>39.1</v>
      </c>
      <c r="Y104" s="73">
        <v>2.8078880000000001E-2</v>
      </c>
      <c r="Z104" s="215">
        <v>5.7691005302885498E-2</v>
      </c>
      <c r="AB104" s="197"/>
      <c r="AC104" s="81"/>
      <c r="AD104" s="81"/>
      <c r="AE104" s="81"/>
      <c r="AF104" s="197"/>
    </row>
    <row r="105" spans="1:32" ht="20.100000000000001" customHeight="1" x14ac:dyDescent="0.2">
      <c r="A105" s="42">
        <v>102</v>
      </c>
      <c r="B105" s="43" t="s">
        <v>493</v>
      </c>
      <c r="C105" s="41" t="s">
        <v>493</v>
      </c>
      <c r="D105" s="41" t="s">
        <v>494</v>
      </c>
      <c r="E105" s="46" t="s">
        <v>36</v>
      </c>
      <c r="F105" s="43"/>
      <c r="G105" s="43" t="s">
        <v>1893</v>
      </c>
      <c r="H105" s="43" t="s">
        <v>43</v>
      </c>
      <c r="I105" s="77" t="s">
        <v>47</v>
      </c>
      <c r="J105" s="71" t="s">
        <v>1885</v>
      </c>
      <c r="K105" s="196">
        <v>341325852</v>
      </c>
      <c r="L105" s="196">
        <v>51198877800</v>
      </c>
      <c r="M105" s="47">
        <v>150</v>
      </c>
      <c r="N105" s="72">
        <v>150</v>
      </c>
      <c r="O105" s="48">
        <v>13.485098907490617</v>
      </c>
      <c r="P105" s="73">
        <v>0.113126</v>
      </c>
      <c r="Q105" s="73">
        <v>0.99563990541214553</v>
      </c>
      <c r="R105" s="73">
        <v>0.80602103939082825</v>
      </c>
      <c r="S105" s="73">
        <v>0.99890000000000001</v>
      </c>
      <c r="T105" s="73">
        <f t="shared" si="2"/>
        <v>3.2600945878544785E-3</v>
      </c>
      <c r="U105" s="73">
        <v>0.81899999999999995</v>
      </c>
      <c r="V105" s="73">
        <f t="shared" si="3"/>
        <v>1.2978960609171697E-2</v>
      </c>
      <c r="W105" s="73">
        <v>0.15550395520583071</v>
      </c>
      <c r="X105" s="48">
        <v>35.799999999999997</v>
      </c>
      <c r="Y105" s="73">
        <v>2.4198069999999999E-2</v>
      </c>
      <c r="Z105" s="215">
        <v>2.752336804709923E-2</v>
      </c>
      <c r="AB105" s="197"/>
      <c r="AC105" s="81"/>
      <c r="AD105" s="81"/>
      <c r="AE105" s="81"/>
      <c r="AF105" s="197"/>
    </row>
    <row r="106" spans="1:32" ht="20.100000000000001" customHeight="1" x14ac:dyDescent="0.2">
      <c r="A106" s="42">
        <v>103</v>
      </c>
      <c r="B106" s="43" t="s">
        <v>170</v>
      </c>
      <c r="C106" s="44" t="s">
        <v>171</v>
      </c>
      <c r="D106" s="44" t="s">
        <v>171</v>
      </c>
      <c r="E106" s="45" t="s">
        <v>65</v>
      </c>
      <c r="F106" s="52" t="s">
        <v>162</v>
      </c>
      <c r="G106" s="44" t="s">
        <v>66</v>
      </c>
      <c r="H106" s="43" t="s">
        <v>33</v>
      </c>
      <c r="I106" s="77" t="s">
        <v>47</v>
      </c>
      <c r="J106" s="77" t="s">
        <v>47</v>
      </c>
      <c r="K106" s="196">
        <v>364900740</v>
      </c>
      <c r="L106" s="196">
        <v>36854974740</v>
      </c>
      <c r="M106" s="47">
        <v>101</v>
      </c>
      <c r="N106" s="72">
        <v>101</v>
      </c>
      <c r="O106" s="48">
        <v>9.7071068929164745</v>
      </c>
      <c r="P106" s="73">
        <v>3.1279599999999998E-2</v>
      </c>
      <c r="Q106" s="73">
        <v>0.99281220969845119</v>
      </c>
      <c r="R106" s="73">
        <v>0.89892694654442196</v>
      </c>
      <c r="S106" s="73">
        <v>0.99860000000000004</v>
      </c>
      <c r="T106" s="73">
        <f t="shared" si="2"/>
        <v>5.7877903015488563E-3</v>
      </c>
      <c r="U106" s="73">
        <v>0.91059999999999997</v>
      </c>
      <c r="V106" s="73">
        <f t="shared" si="3"/>
        <v>1.1673053455578009E-2</v>
      </c>
      <c r="W106" s="73">
        <v>6.9121027268949906E-2</v>
      </c>
      <c r="X106" s="48">
        <v>35.700000000000003</v>
      </c>
      <c r="Y106" s="73">
        <v>1.471739E-2</v>
      </c>
      <c r="Z106" s="215">
        <v>1.9722939170956032E-2</v>
      </c>
      <c r="AB106" s="197"/>
      <c r="AC106" s="81"/>
      <c r="AD106" s="81"/>
      <c r="AE106" s="81"/>
      <c r="AF106" s="197"/>
    </row>
    <row r="107" spans="1:32" ht="20.100000000000001" customHeight="1" x14ac:dyDescent="0.2">
      <c r="A107" s="42">
        <v>104</v>
      </c>
      <c r="B107" s="43" t="s">
        <v>46</v>
      </c>
      <c r="C107" s="44" t="s">
        <v>48</v>
      </c>
      <c r="D107" s="44" t="s">
        <v>48</v>
      </c>
      <c r="E107" s="45" t="s">
        <v>49</v>
      </c>
      <c r="F107" s="50" t="s">
        <v>37</v>
      </c>
      <c r="G107" s="44" t="s">
        <v>38</v>
      </c>
      <c r="H107" s="43" t="s">
        <v>33</v>
      </c>
      <c r="I107" s="77" t="s">
        <v>47</v>
      </c>
      <c r="J107" s="71" t="s">
        <v>1885</v>
      </c>
      <c r="K107" s="196">
        <v>368193764</v>
      </c>
      <c r="L107" s="196">
        <v>37187570164</v>
      </c>
      <c r="M107" s="47">
        <v>101</v>
      </c>
      <c r="N107" s="72">
        <v>101</v>
      </c>
      <c r="O107" s="48">
        <v>9.7947080744568016</v>
      </c>
      <c r="P107" s="73">
        <v>1.1920699999999999E-2</v>
      </c>
      <c r="Q107" s="73">
        <v>0.98361652317392312</v>
      </c>
      <c r="R107" s="73">
        <v>0.83791116570893365</v>
      </c>
      <c r="S107" s="73">
        <v>0.99480000000000002</v>
      </c>
      <c r="T107" s="73">
        <f t="shared" si="2"/>
        <v>1.1183476826076899E-2</v>
      </c>
      <c r="U107" s="73">
        <v>0.85550000000000004</v>
      </c>
      <c r="V107" s="73">
        <f t="shared" si="3"/>
        <v>1.7588834291066391E-2</v>
      </c>
      <c r="W107" s="73">
        <v>0.1139072632419706</v>
      </c>
      <c r="X107" s="48">
        <v>35.5</v>
      </c>
      <c r="Y107" s="73">
        <v>2.3575209999999999E-2</v>
      </c>
      <c r="Z107" s="215">
        <v>2.1555614396844554E-2</v>
      </c>
      <c r="AB107" s="197"/>
      <c r="AC107" s="81"/>
      <c r="AD107" s="81"/>
      <c r="AE107" s="81"/>
      <c r="AF107" s="197"/>
    </row>
    <row r="108" spans="1:32" ht="20.100000000000001" customHeight="1" x14ac:dyDescent="0.2">
      <c r="A108" s="42">
        <v>105</v>
      </c>
      <c r="B108" s="43" t="s">
        <v>50</v>
      </c>
      <c r="C108" s="49" t="s">
        <v>495</v>
      </c>
      <c r="D108" s="44">
        <v>721</v>
      </c>
      <c r="E108" s="45" t="s">
        <v>51</v>
      </c>
      <c r="F108" s="49" t="s">
        <v>37</v>
      </c>
      <c r="G108" s="44" t="s">
        <v>38</v>
      </c>
      <c r="H108" s="43" t="s">
        <v>33</v>
      </c>
      <c r="I108" s="77" t="s">
        <v>47</v>
      </c>
      <c r="J108" s="71" t="s">
        <v>1885</v>
      </c>
      <c r="K108" s="196">
        <v>368767454</v>
      </c>
      <c r="L108" s="196">
        <v>37245512854</v>
      </c>
      <c r="M108" s="47">
        <v>101</v>
      </c>
      <c r="N108" s="72">
        <v>101</v>
      </c>
      <c r="O108" s="48">
        <v>9.8099694032044411</v>
      </c>
      <c r="P108" s="73">
        <v>1.1587099999999999E-2</v>
      </c>
      <c r="Q108" s="73">
        <v>0.98539089894847387</v>
      </c>
      <c r="R108" s="73">
        <v>0.8113390451208311</v>
      </c>
      <c r="S108" s="73">
        <v>0.99480000000000002</v>
      </c>
      <c r="T108" s="73">
        <f t="shared" si="2"/>
        <v>9.4091010515261475E-3</v>
      </c>
      <c r="U108" s="73">
        <v>0.82830000000000004</v>
      </c>
      <c r="V108" s="73">
        <f t="shared" si="3"/>
        <v>1.6960954879168932E-2</v>
      </c>
      <c r="W108" s="73">
        <v>0.13797637901093082</v>
      </c>
      <c r="X108" s="48">
        <v>35.5</v>
      </c>
      <c r="Y108" s="73">
        <v>2.394081E-2</v>
      </c>
      <c r="Z108" s="215">
        <v>2.9775903051183633E-2</v>
      </c>
      <c r="AB108" s="197"/>
      <c r="AC108" s="81"/>
      <c r="AD108" s="81"/>
      <c r="AE108" s="81"/>
      <c r="AF108" s="197"/>
    </row>
    <row r="109" spans="1:32" ht="20.100000000000001" customHeight="1" x14ac:dyDescent="0.2">
      <c r="A109" s="42">
        <v>106</v>
      </c>
      <c r="B109" s="43" t="s">
        <v>52</v>
      </c>
      <c r="C109" s="44" t="s">
        <v>53</v>
      </c>
      <c r="D109" s="44" t="s">
        <v>53</v>
      </c>
      <c r="E109" s="45" t="s">
        <v>51</v>
      </c>
      <c r="F109" s="49" t="s">
        <v>54</v>
      </c>
      <c r="G109" s="44" t="s">
        <v>38</v>
      </c>
      <c r="H109" s="43" t="s">
        <v>33</v>
      </c>
      <c r="I109" s="77" t="s">
        <v>47</v>
      </c>
      <c r="J109" s="71" t="s">
        <v>1885</v>
      </c>
      <c r="K109" s="196">
        <v>376159852</v>
      </c>
      <c r="L109" s="196">
        <v>37992145052</v>
      </c>
      <c r="M109" s="47">
        <v>101</v>
      </c>
      <c r="N109" s="72">
        <v>101</v>
      </c>
      <c r="O109" s="48">
        <v>10.006622327451682</v>
      </c>
      <c r="P109" s="73">
        <v>1.11815E-2</v>
      </c>
      <c r="Q109" s="73">
        <v>0.97749205303281539</v>
      </c>
      <c r="R109" s="73">
        <v>0.80088399226613904</v>
      </c>
      <c r="S109" s="73">
        <v>0.9879</v>
      </c>
      <c r="T109" s="73">
        <f t="shared" si="2"/>
        <v>1.0407946967184611E-2</v>
      </c>
      <c r="U109" s="73">
        <v>0.81520000000000004</v>
      </c>
      <c r="V109" s="73">
        <f t="shared" si="3"/>
        <v>1.4316007733860991E-2</v>
      </c>
      <c r="W109" s="73">
        <v>0.13650190398309706</v>
      </c>
      <c r="X109" s="48">
        <v>30.9</v>
      </c>
      <c r="Y109" s="73">
        <v>3.5025969999999997E-2</v>
      </c>
      <c r="Z109" s="215">
        <v>2.5137189160988813E-2</v>
      </c>
      <c r="AB109" s="197"/>
      <c r="AC109" s="81"/>
      <c r="AD109" s="81"/>
      <c r="AE109" s="81"/>
      <c r="AF109" s="197"/>
    </row>
    <row r="110" spans="1:32" ht="20.100000000000001" customHeight="1" x14ac:dyDescent="0.2">
      <c r="A110" s="42">
        <v>107</v>
      </c>
      <c r="B110" s="43" t="s">
        <v>172</v>
      </c>
      <c r="C110" s="44" t="s">
        <v>173</v>
      </c>
      <c r="D110" s="44" t="s">
        <v>173</v>
      </c>
      <c r="E110" s="45" t="s">
        <v>51</v>
      </c>
      <c r="F110" s="49" t="s">
        <v>57</v>
      </c>
      <c r="G110" s="44" t="s">
        <v>38</v>
      </c>
      <c r="H110" s="43" t="s">
        <v>33</v>
      </c>
      <c r="I110" s="77" t="s">
        <v>47</v>
      </c>
      <c r="J110" s="77" t="s">
        <v>47</v>
      </c>
      <c r="K110" s="196">
        <v>414503436</v>
      </c>
      <c r="L110" s="196">
        <v>41864847036</v>
      </c>
      <c r="M110" s="47">
        <v>101</v>
      </c>
      <c r="N110" s="72">
        <v>101</v>
      </c>
      <c r="O110" s="48">
        <v>11.026640178184245</v>
      </c>
      <c r="P110" s="73">
        <v>1.3201900000000001E-2</v>
      </c>
      <c r="Q110" s="73">
        <v>0.98842534082154143</v>
      </c>
      <c r="R110" s="73">
        <v>0.87887810416124035</v>
      </c>
      <c r="S110" s="73">
        <v>0.99450000000000005</v>
      </c>
      <c r="T110" s="73">
        <f t="shared" si="2"/>
        <v>6.074659178458619E-3</v>
      </c>
      <c r="U110" s="73">
        <v>0.89100000000000001</v>
      </c>
      <c r="V110" s="73">
        <f t="shared" si="3"/>
        <v>1.2121895838759666E-2</v>
      </c>
      <c r="W110" s="73">
        <v>8.3935791547937857E-2</v>
      </c>
      <c r="X110" s="48">
        <v>34.9</v>
      </c>
      <c r="Y110" s="73">
        <v>1.8061279999999999E-2</v>
      </c>
      <c r="Z110" s="215">
        <v>2.2058584889226008E-2</v>
      </c>
      <c r="AB110" s="197"/>
      <c r="AC110" s="81"/>
      <c r="AD110" s="81"/>
      <c r="AE110" s="81"/>
      <c r="AF110" s="197"/>
    </row>
    <row r="111" spans="1:32" ht="20.100000000000001" customHeight="1" x14ac:dyDescent="0.2">
      <c r="A111" s="42">
        <v>108</v>
      </c>
      <c r="B111" s="43" t="s">
        <v>55</v>
      </c>
      <c r="C111" s="44" t="s">
        <v>56</v>
      </c>
      <c r="D111" s="44" t="s">
        <v>56</v>
      </c>
      <c r="E111" s="45" t="s">
        <v>51</v>
      </c>
      <c r="F111" s="49" t="s">
        <v>57</v>
      </c>
      <c r="G111" s="44" t="s">
        <v>38</v>
      </c>
      <c r="H111" s="43" t="s">
        <v>33</v>
      </c>
      <c r="I111" s="77" t="s">
        <v>47</v>
      </c>
      <c r="J111" s="71" t="s">
        <v>1885</v>
      </c>
      <c r="K111" s="196">
        <v>375097722</v>
      </c>
      <c r="L111" s="196">
        <v>37884869922</v>
      </c>
      <c r="M111" s="47">
        <v>101</v>
      </c>
      <c r="N111" s="72">
        <v>101</v>
      </c>
      <c r="O111" s="48">
        <v>9.9783674945232157</v>
      </c>
      <c r="P111" s="73">
        <v>1.2333E-2</v>
      </c>
      <c r="Q111" s="73">
        <v>0.98662587718941142</v>
      </c>
      <c r="R111" s="73">
        <v>0.83304186528757429</v>
      </c>
      <c r="S111" s="73">
        <v>0.99429999999999996</v>
      </c>
      <c r="T111" s="73">
        <f t="shared" si="2"/>
        <v>7.6741228105885462E-3</v>
      </c>
      <c r="U111" s="73">
        <v>0.84599999999999997</v>
      </c>
      <c r="V111" s="73">
        <f t="shared" si="3"/>
        <v>1.2958134712425684E-2</v>
      </c>
      <c r="W111" s="73">
        <v>0.12028010130117506</v>
      </c>
      <c r="X111" s="48">
        <v>35.5</v>
      </c>
      <c r="Y111" s="73">
        <v>2.2929390000000001E-2</v>
      </c>
      <c r="Z111" s="215">
        <v>2.2677017212203967E-2</v>
      </c>
      <c r="AB111" s="197"/>
      <c r="AC111" s="81"/>
      <c r="AD111" s="81"/>
      <c r="AE111" s="81"/>
      <c r="AF111" s="197"/>
    </row>
    <row r="112" spans="1:32" ht="20.100000000000001" customHeight="1" x14ac:dyDescent="0.2">
      <c r="A112" s="42">
        <v>109</v>
      </c>
      <c r="B112" s="43" t="s">
        <v>58</v>
      </c>
      <c r="C112" s="44" t="s">
        <v>59</v>
      </c>
      <c r="D112" s="44" t="s">
        <v>59</v>
      </c>
      <c r="E112" s="45" t="s">
        <v>60</v>
      </c>
      <c r="F112" s="49" t="s">
        <v>57</v>
      </c>
      <c r="G112" s="44" t="s">
        <v>38</v>
      </c>
      <c r="H112" s="43" t="s">
        <v>33</v>
      </c>
      <c r="I112" s="77" t="s">
        <v>47</v>
      </c>
      <c r="J112" s="71" t="s">
        <v>1885</v>
      </c>
      <c r="K112" s="196">
        <v>344482044</v>
      </c>
      <c r="L112" s="196">
        <v>34792686444</v>
      </c>
      <c r="M112" s="47">
        <v>101</v>
      </c>
      <c r="N112" s="72">
        <v>101</v>
      </c>
      <c r="O112" s="48">
        <v>9.1639277678591622</v>
      </c>
      <c r="P112" s="73">
        <v>1.12689E-2</v>
      </c>
      <c r="Q112" s="73">
        <v>0.9808833751578645</v>
      </c>
      <c r="R112" s="73">
        <v>0.79381363633571567</v>
      </c>
      <c r="S112" s="73">
        <v>0.9919</v>
      </c>
      <c r="T112" s="73">
        <f t="shared" si="2"/>
        <v>1.1016624842135503E-2</v>
      </c>
      <c r="U112" s="73">
        <v>0.80920000000000003</v>
      </c>
      <c r="V112" s="73">
        <f t="shared" si="3"/>
        <v>1.5386363664284364E-2</v>
      </c>
      <c r="W112" s="73">
        <v>0.14673782532479399</v>
      </c>
      <c r="X112" s="48">
        <v>34.200000000000003</v>
      </c>
      <c r="Y112" s="73">
        <v>2.6393170000000001E-2</v>
      </c>
      <c r="Z112" s="215">
        <v>4.9256674690765272E-2</v>
      </c>
      <c r="AB112" s="197"/>
      <c r="AC112" s="81"/>
      <c r="AD112" s="81"/>
      <c r="AE112" s="81"/>
      <c r="AF112" s="197"/>
    </row>
    <row r="113" spans="1:32" ht="20.100000000000001" customHeight="1" x14ac:dyDescent="0.2">
      <c r="A113" s="42">
        <v>110</v>
      </c>
      <c r="B113" s="43" t="s">
        <v>61</v>
      </c>
      <c r="C113" s="52" t="s">
        <v>496</v>
      </c>
      <c r="D113" s="44">
        <v>711</v>
      </c>
      <c r="E113" s="45" t="s">
        <v>49</v>
      </c>
      <c r="F113" s="50" t="s">
        <v>37</v>
      </c>
      <c r="G113" s="44" t="s">
        <v>38</v>
      </c>
      <c r="H113" s="43" t="s">
        <v>33</v>
      </c>
      <c r="I113" s="77" t="s">
        <v>47</v>
      </c>
      <c r="J113" s="77" t="s">
        <v>47</v>
      </c>
      <c r="K113" s="196">
        <v>473299026</v>
      </c>
      <c r="L113" s="196">
        <v>113443358763</v>
      </c>
      <c r="M113" s="47">
        <v>251</v>
      </c>
      <c r="N113" s="72">
        <v>239</v>
      </c>
      <c r="O113" s="48">
        <v>29.879461797832558</v>
      </c>
      <c r="P113" s="73">
        <v>1.3918399999999999E-2</v>
      </c>
      <c r="Q113" s="73">
        <v>0.98100651067048683</v>
      </c>
      <c r="R113" s="73">
        <v>0.69292991530474857</v>
      </c>
      <c r="S113" s="73">
        <v>0.98660000000000003</v>
      </c>
      <c r="T113" s="73">
        <f t="shared" si="2"/>
        <v>5.5934893295132015E-3</v>
      </c>
      <c r="U113" s="73">
        <v>0.70979999999999999</v>
      </c>
      <c r="V113" s="73">
        <f t="shared" si="3"/>
        <v>1.6870084695251419E-2</v>
      </c>
      <c r="W113" s="73">
        <v>0.22992310573654129</v>
      </c>
      <c r="X113" s="48">
        <v>35</v>
      </c>
      <c r="Y113" s="73">
        <v>4.2202129999999997E-2</v>
      </c>
      <c r="Z113" s="215">
        <v>4.0929428958179748E-2</v>
      </c>
      <c r="AB113" s="197"/>
      <c r="AC113" s="81"/>
      <c r="AD113" s="81"/>
      <c r="AE113" s="81"/>
      <c r="AF113" s="197"/>
    </row>
    <row r="114" spans="1:32" ht="20.100000000000001" customHeight="1" x14ac:dyDescent="0.2">
      <c r="A114" s="42">
        <v>111</v>
      </c>
      <c r="B114" s="43" t="s">
        <v>497</v>
      </c>
      <c r="C114" s="42" t="s">
        <v>498</v>
      </c>
      <c r="D114" s="42" t="s">
        <v>498</v>
      </c>
      <c r="E114" s="42" t="s">
        <v>1894</v>
      </c>
      <c r="F114" s="42" t="s">
        <v>451</v>
      </c>
      <c r="G114" s="43" t="s">
        <v>1893</v>
      </c>
      <c r="H114" s="43" t="s">
        <v>43</v>
      </c>
      <c r="I114" s="77" t="s">
        <v>47</v>
      </c>
      <c r="J114" s="71" t="s">
        <v>1885</v>
      </c>
      <c r="K114" s="196">
        <v>281795478</v>
      </c>
      <c r="L114" s="196">
        <v>42010018563</v>
      </c>
      <c r="M114" s="47">
        <v>150</v>
      </c>
      <c r="N114" s="72">
        <v>149</v>
      </c>
      <c r="O114" s="48">
        <v>11.064876414685243</v>
      </c>
      <c r="P114" s="73">
        <v>7.5484899999999994E-2</v>
      </c>
      <c r="Q114" s="73">
        <v>0.99463747250053458</v>
      </c>
      <c r="R114" s="73">
        <v>0.82447878741333103</v>
      </c>
      <c r="S114" s="73">
        <v>0.99870000000000003</v>
      </c>
      <c r="T114" s="73">
        <f t="shared" si="2"/>
        <v>4.0625274994654514E-3</v>
      </c>
      <c r="U114" s="73">
        <v>0.83979999999999999</v>
      </c>
      <c r="V114" s="73">
        <f t="shared" si="3"/>
        <v>1.5321212586668964E-2</v>
      </c>
      <c r="W114" s="73">
        <v>0.13981364172210031</v>
      </c>
      <c r="X114" s="48">
        <v>38.6</v>
      </c>
      <c r="Y114" s="73">
        <v>2.5856730000000001E-2</v>
      </c>
      <c r="Z114" s="215">
        <v>4.3106500840875688E-2</v>
      </c>
      <c r="AB114" s="197"/>
      <c r="AC114" s="81"/>
      <c r="AD114" s="81"/>
      <c r="AE114" s="81"/>
      <c r="AF114" s="197"/>
    </row>
    <row r="115" spans="1:32" ht="20.100000000000001" customHeight="1" x14ac:dyDescent="0.2">
      <c r="A115" s="42">
        <v>112</v>
      </c>
      <c r="B115" s="43" t="s">
        <v>1895</v>
      </c>
      <c r="C115" s="44" t="s">
        <v>167</v>
      </c>
      <c r="D115" s="44" t="s">
        <v>167</v>
      </c>
      <c r="E115" s="45" t="s">
        <v>51</v>
      </c>
      <c r="F115" s="43" t="s">
        <v>168</v>
      </c>
      <c r="G115" s="51" t="s">
        <v>169</v>
      </c>
      <c r="H115" s="43" t="s">
        <v>1896</v>
      </c>
      <c r="I115" s="77" t="s">
        <v>47</v>
      </c>
      <c r="J115" s="74" t="s">
        <v>90</v>
      </c>
      <c r="K115" s="196">
        <v>878126294</v>
      </c>
      <c r="L115" s="196">
        <v>131543342475</v>
      </c>
      <c r="M115" s="47">
        <v>150</v>
      </c>
      <c r="N115" s="72">
        <v>149</v>
      </c>
      <c r="O115" s="48">
        <v>34.646755165740892</v>
      </c>
      <c r="P115" s="73">
        <v>5.0466799999999999E-2</v>
      </c>
      <c r="Q115" s="73">
        <v>0.99657541515321024</v>
      </c>
      <c r="R115" s="73">
        <v>0.89017507998684298</v>
      </c>
      <c r="S115" s="73">
        <v>0.99870000000000003</v>
      </c>
      <c r="T115" s="73">
        <f t="shared" si="2"/>
        <v>2.1245848467897899E-3</v>
      </c>
      <c r="U115" s="73">
        <v>0.89900000000000002</v>
      </c>
      <c r="V115" s="73">
        <f t="shared" si="3"/>
        <v>8.8249200131570449E-3</v>
      </c>
      <c r="W115" s="73">
        <v>8.6654733516042512E-2</v>
      </c>
      <c r="X115" s="48">
        <v>36.700000000000003</v>
      </c>
      <c r="Y115" s="73">
        <v>1.524375E-2</v>
      </c>
      <c r="Z115" s="215">
        <v>2.8567339244027101E-2</v>
      </c>
      <c r="AB115" s="197"/>
      <c r="AC115" s="81"/>
      <c r="AD115" s="81"/>
      <c r="AE115" s="81"/>
      <c r="AF115" s="197"/>
    </row>
    <row r="116" spans="1:32" ht="20.100000000000001" customHeight="1" x14ac:dyDescent="0.2">
      <c r="A116" s="42">
        <v>113</v>
      </c>
      <c r="B116" s="43" t="s">
        <v>499</v>
      </c>
      <c r="C116" s="44" t="s">
        <v>500</v>
      </c>
      <c r="D116" s="44" t="s">
        <v>500</v>
      </c>
      <c r="E116" s="46" t="s">
        <v>36</v>
      </c>
      <c r="F116" s="43" t="s">
        <v>431</v>
      </c>
      <c r="G116" s="44" t="s">
        <v>38</v>
      </c>
      <c r="H116" s="43" t="s">
        <v>43</v>
      </c>
      <c r="I116" s="77" t="s">
        <v>47</v>
      </c>
      <c r="J116" s="77" t="s">
        <v>47</v>
      </c>
      <c r="K116" s="196">
        <v>310018110</v>
      </c>
      <c r="L116" s="196">
        <v>46294018925</v>
      </c>
      <c r="M116" s="47">
        <v>150</v>
      </c>
      <c r="N116" s="72">
        <v>149</v>
      </c>
      <c r="O116" s="48">
        <v>12.193224751282878</v>
      </c>
      <c r="P116" s="73">
        <v>5.64997E-2</v>
      </c>
      <c r="Q116" s="73">
        <v>0.99669166423858269</v>
      </c>
      <c r="R116" s="73">
        <v>0.89629953553358543</v>
      </c>
      <c r="S116" s="73">
        <v>0.999</v>
      </c>
      <c r="T116" s="73">
        <f t="shared" si="2"/>
        <v>2.3083357614173128E-3</v>
      </c>
      <c r="U116" s="73">
        <v>0.90559999999999996</v>
      </c>
      <c r="V116" s="73">
        <f t="shared" si="3"/>
        <v>9.3004644664145264E-3</v>
      </c>
      <c r="W116" s="73">
        <v>8.1364517705110842E-2</v>
      </c>
      <c r="X116" s="48">
        <v>38.5</v>
      </c>
      <c r="Y116" s="73">
        <v>1.6401889999999999E-2</v>
      </c>
      <c r="Z116" s="215">
        <v>2.5359818341627996E-2</v>
      </c>
      <c r="AB116" s="197"/>
      <c r="AC116" s="81"/>
      <c r="AD116" s="81"/>
      <c r="AE116" s="81"/>
      <c r="AF116" s="197"/>
    </row>
    <row r="117" spans="1:32" ht="20.100000000000001" customHeight="1" x14ac:dyDescent="0.2">
      <c r="A117" s="42">
        <v>114</v>
      </c>
      <c r="B117" s="43" t="s">
        <v>174</v>
      </c>
      <c r="C117" s="52" t="s">
        <v>501</v>
      </c>
      <c r="D117" s="44" t="s">
        <v>175</v>
      </c>
      <c r="E117" s="45" t="s">
        <v>65</v>
      </c>
      <c r="F117" s="52" t="s">
        <v>176</v>
      </c>
      <c r="G117" s="44" t="s">
        <v>66</v>
      </c>
      <c r="H117" s="43" t="s">
        <v>33</v>
      </c>
      <c r="I117" s="77" t="s">
        <v>47</v>
      </c>
      <c r="J117" s="77" t="s">
        <v>47</v>
      </c>
      <c r="K117" s="196">
        <v>303973596</v>
      </c>
      <c r="L117" s="196">
        <v>30701333196</v>
      </c>
      <c r="M117" s="47">
        <v>101</v>
      </c>
      <c r="N117" s="72">
        <v>101</v>
      </c>
      <c r="O117" s="48">
        <v>8.086320101724672</v>
      </c>
      <c r="P117" s="73">
        <v>1.0621999999999999E-2</v>
      </c>
      <c r="Q117" s="73">
        <v>0.98845801067537453</v>
      </c>
      <c r="R117" s="73">
        <v>0.89490381921198181</v>
      </c>
      <c r="S117" s="73">
        <v>0.99760000000000004</v>
      </c>
      <c r="T117" s="73">
        <f t="shared" si="2"/>
        <v>9.1419893246255102E-3</v>
      </c>
      <c r="U117" s="73">
        <v>0.90959999999999996</v>
      </c>
      <c r="V117" s="73">
        <f t="shared" si="3"/>
        <v>1.4696180788018154E-2</v>
      </c>
      <c r="W117" s="73">
        <v>7.4389875625907986E-2</v>
      </c>
      <c r="X117" s="48">
        <v>35.799999999999997</v>
      </c>
      <c r="Y117" s="73">
        <v>1.475656E-2</v>
      </c>
      <c r="Z117" s="215">
        <v>0.10537026951235623</v>
      </c>
      <c r="AB117" s="197"/>
      <c r="AC117" s="81"/>
      <c r="AD117" s="81"/>
      <c r="AE117" s="81"/>
      <c r="AF117" s="197"/>
    </row>
    <row r="118" spans="1:32" ht="20.100000000000001" customHeight="1" x14ac:dyDescent="0.2">
      <c r="A118" s="42">
        <v>115</v>
      </c>
      <c r="B118" s="43" t="s">
        <v>1897</v>
      </c>
      <c r="C118" s="42" t="s">
        <v>502</v>
      </c>
      <c r="D118" s="42" t="s">
        <v>502</v>
      </c>
      <c r="E118" s="42" t="s">
        <v>1894</v>
      </c>
      <c r="F118" s="42" t="s">
        <v>503</v>
      </c>
      <c r="G118" s="41" t="s">
        <v>504</v>
      </c>
      <c r="H118" s="43" t="s">
        <v>43</v>
      </c>
      <c r="I118" s="77" t="s">
        <v>47</v>
      </c>
      <c r="J118" s="71" t="s">
        <v>1885</v>
      </c>
      <c r="K118" s="196">
        <v>390223400</v>
      </c>
      <c r="L118" s="196">
        <v>58533510000</v>
      </c>
      <c r="M118" s="47">
        <v>150</v>
      </c>
      <c r="N118" s="72">
        <v>150</v>
      </c>
      <c r="O118" s="48">
        <v>15.416942825113857</v>
      </c>
      <c r="P118" s="73">
        <v>0.121665</v>
      </c>
      <c r="Q118" s="73">
        <v>0.99438321997091927</v>
      </c>
      <c r="R118" s="73">
        <v>0.74756843387659477</v>
      </c>
      <c r="S118" s="73">
        <v>0.99890000000000001</v>
      </c>
      <c r="T118" s="73">
        <f t="shared" si="2"/>
        <v>4.5167800290807358E-3</v>
      </c>
      <c r="U118" s="73">
        <v>0.76490000000000002</v>
      </c>
      <c r="V118" s="73">
        <f t="shared" si="3"/>
        <v>1.7331566123405251E-2</v>
      </c>
      <c r="W118" s="73">
        <v>0.20354287825896653</v>
      </c>
      <c r="X118" s="48">
        <v>35.700000000000003</v>
      </c>
      <c r="Y118" s="73">
        <v>2.768226E-2</v>
      </c>
      <c r="Z118" s="215">
        <v>3.6819646443394118E-2</v>
      </c>
      <c r="AB118" s="197"/>
      <c r="AC118" s="81"/>
      <c r="AD118" s="81"/>
      <c r="AE118" s="81"/>
      <c r="AF118" s="197"/>
    </row>
    <row r="119" spans="1:32" ht="20.100000000000001" customHeight="1" x14ac:dyDescent="0.2">
      <c r="A119" s="42">
        <v>116</v>
      </c>
      <c r="B119" s="43" t="s">
        <v>505</v>
      </c>
      <c r="C119" s="42" t="s">
        <v>506</v>
      </c>
      <c r="D119" s="42" t="s">
        <v>507</v>
      </c>
      <c r="E119" s="43" t="s">
        <v>1879</v>
      </c>
      <c r="F119" s="42" t="s">
        <v>508</v>
      </c>
      <c r="G119" s="51" t="s">
        <v>82</v>
      </c>
      <c r="H119" s="43" t="s">
        <v>43</v>
      </c>
      <c r="I119" s="77" t="s">
        <v>47</v>
      </c>
      <c r="J119" s="76" t="s">
        <v>1898</v>
      </c>
      <c r="K119" s="196">
        <v>287385680</v>
      </c>
      <c r="L119" s="196">
        <v>42943121659</v>
      </c>
      <c r="M119" s="47">
        <v>150</v>
      </c>
      <c r="N119" s="72">
        <v>149</v>
      </c>
      <c r="O119" s="48">
        <v>11.310643276794975</v>
      </c>
      <c r="P119" s="73">
        <v>5.50439E-2</v>
      </c>
      <c r="Q119" s="73">
        <v>0.99641134172029722</v>
      </c>
      <c r="R119" s="73">
        <v>0.89581730029137152</v>
      </c>
      <c r="S119" s="73">
        <v>0.999</v>
      </c>
      <c r="T119" s="73">
        <f t="shared" si="2"/>
        <v>2.5886582797027824E-3</v>
      </c>
      <c r="U119" s="73">
        <v>0.90590000000000004</v>
      </c>
      <c r="V119" s="73">
        <f t="shared" si="3"/>
        <v>1.0082699708628517E-2</v>
      </c>
      <c r="W119" s="73">
        <v>8.1467615227035675E-2</v>
      </c>
      <c r="X119" s="48">
        <v>38.9</v>
      </c>
      <c r="Y119" s="73">
        <v>1.5165659999999999E-2</v>
      </c>
      <c r="Z119" s="215">
        <v>2.8900646926596555E-2</v>
      </c>
      <c r="AB119" s="197"/>
      <c r="AC119" s="81"/>
      <c r="AD119" s="81"/>
      <c r="AE119" s="81"/>
      <c r="AF119" s="197"/>
    </row>
    <row r="120" spans="1:32" ht="20.100000000000001" customHeight="1" x14ac:dyDescent="0.2">
      <c r="A120" s="42">
        <v>117</v>
      </c>
      <c r="B120" s="43" t="s">
        <v>509</v>
      </c>
      <c r="C120" s="42" t="s">
        <v>510</v>
      </c>
      <c r="D120" s="42" t="s">
        <v>510</v>
      </c>
      <c r="E120" s="46" t="s">
        <v>81</v>
      </c>
      <c r="F120" s="42" t="s">
        <v>511</v>
      </c>
      <c r="G120" s="51" t="s">
        <v>82</v>
      </c>
      <c r="H120" s="43" t="s">
        <v>43</v>
      </c>
      <c r="I120" s="77" t="s">
        <v>47</v>
      </c>
      <c r="J120" s="77" t="s">
        <v>47</v>
      </c>
      <c r="K120" s="196">
        <v>306387212</v>
      </c>
      <c r="L120" s="196">
        <v>45858130933</v>
      </c>
      <c r="M120" s="47">
        <v>150</v>
      </c>
      <c r="N120" s="72">
        <v>149</v>
      </c>
      <c r="O120" s="48">
        <v>12.078417690322111</v>
      </c>
      <c r="P120" s="73">
        <v>7.4742000000000003E-2</v>
      </c>
      <c r="Q120" s="73">
        <v>0.99803392904009325</v>
      </c>
      <c r="R120" s="73">
        <v>0.93690767354872495</v>
      </c>
      <c r="S120" s="73">
        <v>0.99950000000000006</v>
      </c>
      <c r="T120" s="73">
        <f t="shared" si="2"/>
        <v>1.4660709599068067E-3</v>
      </c>
      <c r="U120" s="73">
        <v>0.94369999999999998</v>
      </c>
      <c r="V120" s="73">
        <f t="shared" si="3"/>
        <v>6.7923264512750325E-3</v>
      </c>
      <c r="W120" s="73">
        <v>4.9473827256210683E-2</v>
      </c>
      <c r="X120" s="48">
        <v>39.200000000000003</v>
      </c>
      <c r="Y120" s="73">
        <v>1.0439179999999999E-2</v>
      </c>
      <c r="Z120" s="215">
        <v>2.4314500814385045E-2</v>
      </c>
      <c r="AB120" s="197"/>
      <c r="AC120" s="81"/>
      <c r="AD120" s="81"/>
      <c r="AE120" s="81"/>
      <c r="AF120" s="197"/>
    </row>
    <row r="121" spans="1:32" ht="20.100000000000001" customHeight="1" x14ac:dyDescent="0.2">
      <c r="A121" s="42">
        <v>118</v>
      </c>
      <c r="B121" s="43" t="s">
        <v>512</v>
      </c>
      <c r="C121" s="42" t="s">
        <v>513</v>
      </c>
      <c r="D121" s="42" t="s">
        <v>513</v>
      </c>
      <c r="E121" s="42" t="s">
        <v>1894</v>
      </c>
      <c r="F121" s="42" t="s">
        <v>514</v>
      </c>
      <c r="G121" s="43" t="s">
        <v>1893</v>
      </c>
      <c r="H121" s="43" t="s">
        <v>43</v>
      </c>
      <c r="I121" s="77" t="s">
        <v>47</v>
      </c>
      <c r="J121" s="71" t="s">
        <v>1885</v>
      </c>
      <c r="K121" s="196">
        <v>340736856</v>
      </c>
      <c r="L121" s="196">
        <v>50971479220</v>
      </c>
      <c r="M121" s="47">
        <v>150</v>
      </c>
      <c r="N121" s="72">
        <v>149</v>
      </c>
      <c r="O121" s="48">
        <v>13.42520516617266</v>
      </c>
      <c r="P121" s="73">
        <v>6.1527199999999997E-2</v>
      </c>
      <c r="Q121" s="73">
        <v>0.99387214807194202</v>
      </c>
      <c r="R121" s="73">
        <v>0.77345657025138481</v>
      </c>
      <c r="S121" s="73">
        <v>0.999</v>
      </c>
      <c r="T121" s="73">
        <f t="shared" si="2"/>
        <v>5.1278519280579804E-3</v>
      </c>
      <c r="U121" s="73">
        <v>0.79200000000000004</v>
      </c>
      <c r="V121" s="73">
        <f t="shared" si="3"/>
        <v>1.8543429748615226E-2</v>
      </c>
      <c r="W121" s="73">
        <v>0.1811247328055407</v>
      </c>
      <c r="X121" s="48">
        <v>38.9</v>
      </c>
      <c r="Y121" s="73">
        <v>2.7583730000000001E-2</v>
      </c>
      <c r="Z121" s="215">
        <v>4.0329861334121524E-2</v>
      </c>
      <c r="AB121" s="197"/>
      <c r="AC121" s="81"/>
      <c r="AD121" s="81"/>
      <c r="AE121" s="81"/>
      <c r="AF121" s="197"/>
    </row>
    <row r="122" spans="1:32" ht="20.100000000000001" customHeight="1" x14ac:dyDescent="0.2">
      <c r="A122" s="205" t="s">
        <v>1899</v>
      </c>
      <c r="B122" s="206"/>
      <c r="C122" s="206"/>
      <c r="D122" s="207"/>
      <c r="E122" s="208"/>
      <c r="F122" s="206"/>
      <c r="G122" s="206"/>
      <c r="H122" s="206"/>
      <c r="I122" s="206"/>
      <c r="J122" s="206"/>
      <c r="K122" s="209">
        <f t="shared" ref="K122:Y122" si="4">MAX(K4:K121)</f>
        <v>942205896</v>
      </c>
      <c r="L122" s="209">
        <f t="shared" si="4"/>
        <v>141206048076</v>
      </c>
      <c r="M122" s="210">
        <f t="shared" si="4"/>
        <v>251</v>
      </c>
      <c r="N122" s="210">
        <f t="shared" si="4"/>
        <v>239</v>
      </c>
      <c r="O122" s="211">
        <f t="shared" si="4"/>
        <v>37.191782446464778</v>
      </c>
      <c r="P122" s="212">
        <f t="shared" si="4"/>
        <v>0.121665</v>
      </c>
      <c r="Q122" s="212">
        <f t="shared" si="4"/>
        <v>0.99948451429479068</v>
      </c>
      <c r="R122" s="212">
        <f t="shared" si="4"/>
        <v>0.99370097432288873</v>
      </c>
      <c r="S122" s="212">
        <f t="shared" si="4"/>
        <v>0.99950000000000006</v>
      </c>
      <c r="T122" s="212">
        <f t="shared" si="4"/>
        <v>1.7582085419773574E-2</v>
      </c>
      <c r="U122" s="212">
        <f t="shared" si="4"/>
        <v>0.99360000000000004</v>
      </c>
      <c r="V122" s="212">
        <f t="shared" si="4"/>
        <v>4.2976344181020698E-2</v>
      </c>
      <c r="W122" s="212">
        <f t="shared" si="4"/>
        <v>0.24244359458782386</v>
      </c>
      <c r="X122" s="211">
        <f t="shared" si="4"/>
        <v>39.6</v>
      </c>
      <c r="Y122" s="212">
        <f t="shared" si="4"/>
        <v>4.8402609999999999E-2</v>
      </c>
      <c r="Z122" s="215">
        <f>MAX(Z4:Z121)</f>
        <v>0.1568675348523145</v>
      </c>
    </row>
    <row r="123" spans="1:32" ht="20.100000000000001" customHeight="1" x14ac:dyDescent="0.2">
      <c r="A123" s="205" t="s">
        <v>1900</v>
      </c>
      <c r="B123" s="206"/>
      <c r="C123" s="206"/>
      <c r="D123" s="207"/>
      <c r="E123" s="208"/>
      <c r="F123" s="206"/>
      <c r="G123" s="206"/>
      <c r="H123" s="206"/>
      <c r="I123" s="206"/>
      <c r="J123" s="206"/>
      <c r="K123" s="209">
        <f t="shared" ref="K123:Y123" si="5">MIN(K4:K121)</f>
        <v>209334996</v>
      </c>
      <c r="L123" s="209">
        <f t="shared" si="5"/>
        <v>21142834596</v>
      </c>
      <c r="M123" s="210">
        <f t="shared" si="5"/>
        <v>100</v>
      </c>
      <c r="N123" s="210">
        <f t="shared" si="5"/>
        <v>99</v>
      </c>
      <c r="O123" s="211">
        <f t="shared" si="5"/>
        <v>5.5687395498300241</v>
      </c>
      <c r="P123" s="212">
        <f t="shared" si="5"/>
        <v>8.1424600000000007E-3</v>
      </c>
      <c r="Q123" s="212">
        <f t="shared" si="5"/>
        <v>0.96147292677457452</v>
      </c>
      <c r="R123" s="212">
        <f t="shared" si="5"/>
        <v>0.67352756372769462</v>
      </c>
      <c r="S123" s="212">
        <f t="shared" si="5"/>
        <v>0.96889999999999998</v>
      </c>
      <c r="T123" s="212">
        <f t="shared" si="5"/>
        <v>1.5485705209372647E-5</v>
      </c>
      <c r="U123" s="212">
        <f t="shared" si="5"/>
        <v>0.70369999999999999</v>
      </c>
      <c r="V123" s="212">
        <f t="shared" si="5"/>
        <v>-1.0097432288869168E-4</v>
      </c>
      <c r="W123" s="212">
        <f t="shared" si="5"/>
        <v>3.7605737993429049E-3</v>
      </c>
      <c r="X123" s="211">
        <f t="shared" si="5"/>
        <v>30.9</v>
      </c>
      <c r="Y123" s="212">
        <f t="shared" si="5"/>
        <v>2.3421050000000001E-3</v>
      </c>
      <c r="Z123" s="215">
        <f>MIN(Z4:Z121)</f>
        <v>1.0360143467508587E-3</v>
      </c>
    </row>
    <row r="124" spans="1:32" ht="20.100000000000001" customHeight="1" x14ac:dyDescent="0.2">
      <c r="A124" s="205" t="s">
        <v>184</v>
      </c>
      <c r="B124" s="206"/>
      <c r="C124" s="206"/>
      <c r="D124" s="207"/>
      <c r="E124" s="208"/>
      <c r="F124" s="206"/>
      <c r="G124" s="206"/>
      <c r="H124" s="206"/>
      <c r="I124" s="206"/>
      <c r="J124" s="206"/>
      <c r="K124" s="209">
        <f t="shared" ref="K124:Y124" si="6">AVERAGE(K4:K121)</f>
        <v>382426741.86440676</v>
      </c>
      <c r="L124" s="209">
        <f t="shared" si="6"/>
        <v>52531320468.118645</v>
      </c>
      <c r="M124" s="210">
        <f t="shared" si="6"/>
        <v>136.27966101694915</v>
      </c>
      <c r="N124" s="210">
        <f t="shared" si="6"/>
        <v>135.34745762711864</v>
      </c>
      <c r="O124" s="211">
        <f t="shared" si="6"/>
        <v>13.836046466113476</v>
      </c>
      <c r="P124" s="212">
        <f t="shared" si="6"/>
        <v>5.0943168644067796E-2</v>
      </c>
      <c r="Q124" s="212">
        <f t="shared" si="6"/>
        <v>0.99303644446665196</v>
      </c>
      <c r="R124" s="212">
        <f t="shared" si="6"/>
        <v>0.85323312393890405</v>
      </c>
      <c r="S124" s="212">
        <f t="shared" si="6"/>
        <v>0.99753305084745758</v>
      </c>
      <c r="T124" s="212">
        <f t="shared" si="6"/>
        <v>4.4966063808057405E-3</v>
      </c>
      <c r="U124" s="212">
        <f t="shared" si="6"/>
        <v>0.86919491525423742</v>
      </c>
      <c r="V124" s="212">
        <f t="shared" si="6"/>
        <v>1.5961791315333158E-2</v>
      </c>
      <c r="W124" s="212">
        <f t="shared" si="6"/>
        <v>0.11290735964827721</v>
      </c>
      <c r="X124" s="211">
        <f t="shared" si="6"/>
        <v>37.491525423728817</v>
      </c>
      <c r="Y124" s="212">
        <f t="shared" si="6"/>
        <v>2.0494839000000004E-2</v>
      </c>
      <c r="Z124" s="215">
        <f>AVERAGE(Z4:Z121)</f>
        <v>3.7783673042544465E-2</v>
      </c>
    </row>
  </sheetData>
  <mergeCells count="6">
    <mergeCell ref="A1:Z1"/>
    <mergeCell ref="I2:J2"/>
    <mergeCell ref="K2:P2"/>
    <mergeCell ref="Q2:X2"/>
    <mergeCell ref="Y2:Z2"/>
    <mergeCell ref="A2:H2"/>
  </mergeCells>
  <phoneticPr fontId="4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2"/>
  <sheetViews>
    <sheetView zoomScaleNormal="100" workbookViewId="0">
      <selection sqref="A1:D1"/>
    </sheetView>
  </sheetViews>
  <sheetFormatPr defaultColWidth="9" defaultRowHeight="15" x14ac:dyDescent="0.15"/>
  <cols>
    <col min="1" max="4" width="20.625" style="153" customWidth="1"/>
    <col min="5" max="16384" width="9" style="153"/>
  </cols>
  <sheetData>
    <row r="1" spans="1:4" ht="20.100000000000001" customHeight="1" x14ac:dyDescent="0.15">
      <c r="A1" s="300" t="s">
        <v>2113</v>
      </c>
      <c r="B1" s="300"/>
      <c r="C1" s="300"/>
      <c r="D1" s="300"/>
    </row>
    <row r="2" spans="1:4" ht="20.100000000000001" customHeight="1" x14ac:dyDescent="0.15">
      <c r="A2" s="191" t="s">
        <v>1768</v>
      </c>
      <c r="B2" s="191" t="s">
        <v>1769</v>
      </c>
      <c r="C2" s="191" t="s">
        <v>1770</v>
      </c>
      <c r="D2" s="191" t="s">
        <v>1771</v>
      </c>
    </row>
    <row r="3" spans="1:4" x14ac:dyDescent="0.15">
      <c r="A3" s="153" t="s">
        <v>1765</v>
      </c>
      <c r="B3" s="153">
        <v>3200001</v>
      </c>
      <c r="C3" s="153">
        <v>4200000</v>
      </c>
      <c r="D3" s="154">
        <v>4.95424394532896</v>
      </c>
    </row>
    <row r="4" spans="1:4" x14ac:dyDescent="0.15">
      <c r="A4" s="153" t="s">
        <v>1765</v>
      </c>
      <c r="B4" s="153">
        <v>7700001</v>
      </c>
      <c r="C4" s="153">
        <v>8700000</v>
      </c>
      <c r="D4" s="154">
        <v>2.31425766040869</v>
      </c>
    </row>
    <row r="5" spans="1:4" x14ac:dyDescent="0.15">
      <c r="A5" s="153" t="s">
        <v>1765</v>
      </c>
      <c r="B5" s="153">
        <v>8200001</v>
      </c>
      <c r="C5" s="153">
        <v>9200000</v>
      </c>
      <c r="D5" s="154">
        <v>3.8916877723691998</v>
      </c>
    </row>
    <row r="6" spans="1:4" x14ac:dyDescent="0.15">
      <c r="A6" s="153" t="s">
        <v>1765</v>
      </c>
      <c r="B6" s="153">
        <v>8600001</v>
      </c>
      <c r="C6" s="153">
        <v>9600000</v>
      </c>
      <c r="D6" s="154">
        <v>5.00474598201553</v>
      </c>
    </row>
    <row r="7" spans="1:4" x14ac:dyDescent="0.15">
      <c r="A7" s="153" t="s">
        <v>1765</v>
      </c>
      <c r="B7" s="153">
        <v>8800001</v>
      </c>
      <c r="C7" s="153">
        <v>9800000</v>
      </c>
      <c r="D7" s="154">
        <v>4.2083682128273097</v>
      </c>
    </row>
    <row r="8" spans="1:4" x14ac:dyDescent="0.15">
      <c r="A8" s="153" t="s">
        <v>1765</v>
      </c>
      <c r="B8" s="153">
        <v>8900001</v>
      </c>
      <c r="C8" s="153">
        <v>9900000</v>
      </c>
      <c r="D8" s="154">
        <v>3.2031019191021799</v>
      </c>
    </row>
    <row r="9" spans="1:4" x14ac:dyDescent="0.15">
      <c r="A9" s="153" t="s">
        <v>1765</v>
      </c>
      <c r="B9" s="153">
        <v>10000001</v>
      </c>
      <c r="C9" s="153">
        <v>11000000</v>
      </c>
      <c r="D9" s="154">
        <v>2.69238060935524</v>
      </c>
    </row>
    <row r="10" spans="1:4" x14ac:dyDescent="0.15">
      <c r="A10" s="153" t="s">
        <v>1765</v>
      </c>
      <c r="B10" s="153">
        <v>10300001</v>
      </c>
      <c r="C10" s="153">
        <v>11300000</v>
      </c>
      <c r="D10" s="154">
        <v>2.5377597768234001</v>
      </c>
    </row>
    <row r="11" spans="1:4" x14ac:dyDescent="0.15">
      <c r="A11" s="153" t="s">
        <v>1765</v>
      </c>
      <c r="B11" s="153">
        <v>11600001</v>
      </c>
      <c r="C11" s="153">
        <v>12600000</v>
      </c>
      <c r="D11" s="154">
        <v>3.4576365752411702</v>
      </c>
    </row>
    <row r="12" spans="1:4" x14ac:dyDescent="0.15">
      <c r="A12" s="153" t="s">
        <v>1765</v>
      </c>
      <c r="B12" s="153">
        <v>20000001</v>
      </c>
      <c r="C12" s="153">
        <v>21000000</v>
      </c>
      <c r="D12" s="154">
        <v>2.8908907559925301</v>
      </c>
    </row>
    <row r="13" spans="1:4" x14ac:dyDescent="0.15">
      <c r="A13" s="153" t="s">
        <v>1765</v>
      </c>
      <c r="B13" s="153">
        <v>20100001</v>
      </c>
      <c r="C13" s="153">
        <v>21100000</v>
      </c>
      <c r="D13" s="154">
        <v>3.3218434612580401</v>
      </c>
    </row>
    <row r="14" spans="1:4" x14ac:dyDescent="0.15">
      <c r="A14" s="153" t="s">
        <v>1765</v>
      </c>
      <c r="B14" s="153">
        <v>23200001</v>
      </c>
      <c r="C14" s="153">
        <v>24200000</v>
      </c>
      <c r="D14" s="154">
        <v>2.62339997355837</v>
      </c>
    </row>
    <row r="15" spans="1:4" x14ac:dyDescent="0.15">
      <c r="A15" s="153" t="s">
        <v>1765</v>
      </c>
      <c r="B15" s="153">
        <v>26100001</v>
      </c>
      <c r="C15" s="153">
        <v>27100000</v>
      </c>
      <c r="D15" s="154">
        <v>3.5443908493637402</v>
      </c>
    </row>
    <row r="16" spans="1:4" x14ac:dyDescent="0.15">
      <c r="A16" s="153" t="s">
        <v>1765</v>
      </c>
      <c r="B16" s="153">
        <v>26500001</v>
      </c>
      <c r="C16" s="153">
        <v>27500000</v>
      </c>
      <c r="D16" s="154">
        <v>2.9085250519574499</v>
      </c>
    </row>
    <row r="17" spans="1:4" x14ac:dyDescent="0.15">
      <c r="A17" s="153" t="s">
        <v>1765</v>
      </c>
      <c r="B17" s="153">
        <v>26600001</v>
      </c>
      <c r="C17" s="153">
        <v>27600000</v>
      </c>
      <c r="D17" s="154">
        <v>2.25875088925741</v>
      </c>
    </row>
    <row r="18" spans="1:4" x14ac:dyDescent="0.15">
      <c r="A18" s="153" t="s">
        <v>1765</v>
      </c>
      <c r="B18" s="153">
        <v>29900001</v>
      </c>
      <c r="C18" s="153">
        <v>30900000</v>
      </c>
      <c r="D18" s="154">
        <v>2.9025114617700698</v>
      </c>
    </row>
    <row r="19" spans="1:4" x14ac:dyDescent="0.15">
      <c r="A19" s="153" t="s">
        <v>1765</v>
      </c>
      <c r="B19" s="153">
        <v>33400001</v>
      </c>
      <c r="C19" s="153">
        <v>34400000</v>
      </c>
      <c r="D19" s="154">
        <v>3.1810124755714102</v>
      </c>
    </row>
    <row r="20" spans="1:4" x14ac:dyDescent="0.15">
      <c r="A20" s="153" t="s">
        <v>1765</v>
      </c>
      <c r="B20" s="153">
        <v>42200001</v>
      </c>
      <c r="C20" s="153">
        <v>43200000</v>
      </c>
      <c r="D20" s="154">
        <v>3.8355752399677598</v>
      </c>
    </row>
    <row r="21" spans="1:4" x14ac:dyDescent="0.15">
      <c r="A21" s="153" t="s">
        <v>1765</v>
      </c>
      <c r="B21" s="153">
        <v>43800001</v>
      </c>
      <c r="C21" s="153">
        <v>44800000</v>
      </c>
      <c r="D21" s="154">
        <v>2.4131823819803802</v>
      </c>
    </row>
    <row r="22" spans="1:4" x14ac:dyDescent="0.15">
      <c r="A22" s="153" t="s">
        <v>1765</v>
      </c>
      <c r="B22" s="153">
        <v>67600001</v>
      </c>
      <c r="C22" s="153">
        <v>68600000</v>
      </c>
      <c r="D22" s="154">
        <v>3.5195052317254798</v>
      </c>
    </row>
    <row r="23" spans="1:4" x14ac:dyDescent="0.15">
      <c r="A23" s="153" t="s">
        <v>1765</v>
      </c>
      <c r="B23" s="153">
        <v>75100001</v>
      </c>
      <c r="C23" s="153">
        <v>76100000</v>
      </c>
      <c r="D23" s="154">
        <v>3.19779562453289</v>
      </c>
    </row>
    <row r="24" spans="1:4" x14ac:dyDescent="0.15">
      <c r="A24" s="153" t="s">
        <v>1765</v>
      </c>
      <c r="B24" s="153">
        <v>77200001</v>
      </c>
      <c r="C24" s="153">
        <v>78200000</v>
      </c>
      <c r="D24" s="154">
        <v>2.8119428884707198</v>
      </c>
    </row>
    <row r="25" spans="1:4" x14ac:dyDescent="0.15">
      <c r="A25" s="153" t="s">
        <v>1765</v>
      </c>
      <c r="B25" s="153">
        <v>94900001</v>
      </c>
      <c r="C25" s="153">
        <v>95900000</v>
      </c>
      <c r="D25" s="154">
        <v>3.6738304123907399</v>
      </c>
    </row>
    <row r="26" spans="1:4" x14ac:dyDescent="0.15">
      <c r="A26" s="153" t="s">
        <v>1765</v>
      </c>
      <c r="B26" s="153">
        <v>96400001</v>
      </c>
      <c r="C26" s="153">
        <v>97400000</v>
      </c>
      <c r="D26" s="154">
        <v>2.6266062443525202</v>
      </c>
    </row>
    <row r="27" spans="1:4" x14ac:dyDescent="0.15">
      <c r="A27" s="153" t="s">
        <v>1765</v>
      </c>
      <c r="B27" s="153">
        <v>99300001</v>
      </c>
      <c r="C27" s="153">
        <v>100300000</v>
      </c>
      <c r="D27" s="154">
        <v>3.0340984841624299</v>
      </c>
    </row>
    <row r="28" spans="1:4" x14ac:dyDescent="0.15">
      <c r="A28" s="153" t="s">
        <v>1765</v>
      </c>
      <c r="B28" s="153">
        <v>103200001</v>
      </c>
      <c r="C28" s="153">
        <v>104200000</v>
      </c>
      <c r="D28" s="154">
        <v>2.6136018729016399</v>
      </c>
    </row>
    <row r="29" spans="1:4" x14ac:dyDescent="0.15">
      <c r="A29" s="153" t="s">
        <v>1765</v>
      </c>
      <c r="B29" s="153">
        <v>106400001</v>
      </c>
      <c r="C29" s="153">
        <v>107400000</v>
      </c>
      <c r="D29" s="154">
        <v>3.3912548538058398</v>
      </c>
    </row>
    <row r="30" spans="1:4" x14ac:dyDescent="0.15">
      <c r="A30" s="153" t="s">
        <v>1765</v>
      </c>
      <c r="B30" s="153">
        <v>107400001</v>
      </c>
      <c r="C30" s="153">
        <v>108400000</v>
      </c>
      <c r="D30" s="154">
        <v>2.2487424932676601</v>
      </c>
    </row>
    <row r="31" spans="1:4" x14ac:dyDescent="0.15">
      <c r="A31" s="153" t="s">
        <v>1765</v>
      </c>
      <c r="B31" s="153">
        <v>108800001</v>
      </c>
      <c r="C31" s="153">
        <v>109800000</v>
      </c>
      <c r="D31" s="154">
        <v>5.7752610193427296</v>
      </c>
    </row>
    <row r="32" spans="1:4" x14ac:dyDescent="0.15">
      <c r="A32" s="153" t="s">
        <v>1765</v>
      </c>
      <c r="B32" s="153">
        <v>111700001</v>
      </c>
      <c r="C32" s="153">
        <v>112700000</v>
      </c>
      <c r="D32" s="154">
        <v>3.8222611666190902</v>
      </c>
    </row>
    <row r="33" spans="1:4" x14ac:dyDescent="0.15">
      <c r="A33" s="153" t="s">
        <v>1765</v>
      </c>
      <c r="B33" s="153">
        <v>113000001</v>
      </c>
      <c r="C33" s="153">
        <v>114000000</v>
      </c>
      <c r="D33" s="154">
        <v>3.0242838044396598</v>
      </c>
    </row>
    <row r="34" spans="1:4" x14ac:dyDescent="0.15">
      <c r="A34" s="153" t="s">
        <v>1765</v>
      </c>
      <c r="B34" s="153">
        <v>113100001</v>
      </c>
      <c r="C34" s="153">
        <v>114100000</v>
      </c>
      <c r="D34" s="154">
        <v>2.48076383764236</v>
      </c>
    </row>
    <row r="35" spans="1:4" x14ac:dyDescent="0.15">
      <c r="A35" s="153" t="s">
        <v>1765</v>
      </c>
      <c r="B35" s="153">
        <v>118700001</v>
      </c>
      <c r="C35" s="153">
        <v>119700000</v>
      </c>
      <c r="D35" s="154">
        <v>3.4086228353077899</v>
      </c>
    </row>
    <row r="36" spans="1:4" x14ac:dyDescent="0.15">
      <c r="A36" s="153" t="s">
        <v>1765</v>
      </c>
      <c r="B36" s="153">
        <v>123500001</v>
      </c>
      <c r="C36" s="153">
        <v>124500000</v>
      </c>
      <c r="D36" s="154">
        <v>2.6498620256277499</v>
      </c>
    </row>
    <row r="37" spans="1:4" x14ac:dyDescent="0.15">
      <c r="A37" s="153" t="s">
        <v>1765</v>
      </c>
      <c r="B37" s="153">
        <v>128800001</v>
      </c>
      <c r="C37" s="153">
        <v>129800000</v>
      </c>
      <c r="D37" s="154">
        <v>2.9086595467781602</v>
      </c>
    </row>
    <row r="38" spans="1:4" x14ac:dyDescent="0.15">
      <c r="A38" s="153" t="s">
        <v>1765</v>
      </c>
      <c r="B38" s="153">
        <v>135800001</v>
      </c>
      <c r="C38" s="153">
        <v>136800000</v>
      </c>
      <c r="D38" s="154">
        <v>2.37098264598793</v>
      </c>
    </row>
    <row r="39" spans="1:4" x14ac:dyDescent="0.15">
      <c r="A39" s="153" t="s">
        <v>1765</v>
      </c>
      <c r="B39" s="153">
        <v>156700001</v>
      </c>
      <c r="C39" s="153">
        <v>157700000</v>
      </c>
      <c r="D39" s="154">
        <v>4.0270785263501798</v>
      </c>
    </row>
    <row r="40" spans="1:4" x14ac:dyDescent="0.15">
      <c r="A40" s="153" t="s">
        <v>1765</v>
      </c>
      <c r="B40" s="153">
        <v>162200001</v>
      </c>
      <c r="C40" s="153">
        <v>163200000</v>
      </c>
      <c r="D40" s="154">
        <v>2.2496480570430299</v>
      </c>
    </row>
    <row r="41" spans="1:4" x14ac:dyDescent="0.15">
      <c r="A41" s="153" t="s">
        <v>1765</v>
      </c>
      <c r="B41" s="153">
        <v>173600001</v>
      </c>
      <c r="C41" s="153">
        <v>174600000</v>
      </c>
      <c r="D41" s="154">
        <v>2.2050313112781601</v>
      </c>
    </row>
    <row r="42" spans="1:4" x14ac:dyDescent="0.15">
      <c r="A42" s="153" t="s">
        <v>1765</v>
      </c>
      <c r="B42" s="153">
        <v>176000001</v>
      </c>
      <c r="C42" s="153">
        <v>177000000</v>
      </c>
      <c r="D42" s="154">
        <v>4.2324447267800203</v>
      </c>
    </row>
    <row r="43" spans="1:4" x14ac:dyDescent="0.15">
      <c r="A43" s="153" t="s">
        <v>1765</v>
      </c>
      <c r="B43" s="153">
        <v>176300001</v>
      </c>
      <c r="C43" s="153">
        <v>177300000</v>
      </c>
      <c r="D43" s="154">
        <v>2.6598385093229302</v>
      </c>
    </row>
    <row r="44" spans="1:4" x14ac:dyDescent="0.15">
      <c r="A44" s="153" t="s">
        <v>1765</v>
      </c>
      <c r="B44" s="153">
        <v>191500001</v>
      </c>
      <c r="C44" s="153">
        <v>192500000</v>
      </c>
      <c r="D44" s="154">
        <v>5.89654289185252</v>
      </c>
    </row>
    <row r="45" spans="1:4" x14ac:dyDescent="0.15">
      <c r="A45" s="153" t="s">
        <v>1765</v>
      </c>
      <c r="B45" s="153">
        <v>193400001</v>
      </c>
      <c r="C45" s="153">
        <v>194400000</v>
      </c>
      <c r="D45" s="154">
        <v>2.2240998477212801</v>
      </c>
    </row>
    <row r="46" spans="1:4" x14ac:dyDescent="0.15">
      <c r="A46" s="153" t="s">
        <v>1765</v>
      </c>
      <c r="B46" s="153">
        <v>194500001</v>
      </c>
      <c r="C46" s="153">
        <v>195500000</v>
      </c>
      <c r="D46" s="154">
        <v>3.1544943163288899</v>
      </c>
    </row>
    <row r="47" spans="1:4" x14ac:dyDescent="0.15">
      <c r="A47" s="153" t="s">
        <v>1765</v>
      </c>
      <c r="B47" s="153">
        <v>200600001</v>
      </c>
      <c r="C47" s="153">
        <v>201600000</v>
      </c>
      <c r="D47" s="154">
        <v>2.2505030167064799</v>
      </c>
    </row>
    <row r="48" spans="1:4" x14ac:dyDescent="0.15">
      <c r="A48" s="153" t="s">
        <v>1765</v>
      </c>
      <c r="B48" s="153">
        <v>210600001</v>
      </c>
      <c r="C48" s="153">
        <v>211600000</v>
      </c>
      <c r="D48" s="154">
        <v>3.2270301152034802</v>
      </c>
    </row>
    <row r="49" spans="1:4" x14ac:dyDescent="0.15">
      <c r="A49" s="153" t="s">
        <v>1765</v>
      </c>
      <c r="B49" s="153">
        <v>211600001</v>
      </c>
      <c r="C49" s="153">
        <v>212600000</v>
      </c>
      <c r="D49" s="154">
        <v>3.4728840297071901</v>
      </c>
    </row>
    <row r="50" spans="1:4" x14ac:dyDescent="0.15">
      <c r="A50" s="153" t="s">
        <v>1765</v>
      </c>
      <c r="B50" s="153">
        <v>212800001</v>
      </c>
      <c r="C50" s="153">
        <v>213800000</v>
      </c>
      <c r="D50" s="154">
        <v>2.4106552864363899</v>
      </c>
    </row>
    <row r="51" spans="1:4" x14ac:dyDescent="0.15">
      <c r="A51" s="153" t="s">
        <v>1765</v>
      </c>
      <c r="B51" s="153">
        <v>219700001</v>
      </c>
      <c r="C51" s="153">
        <v>220700000</v>
      </c>
      <c r="D51" s="154">
        <v>3.5529794830066899</v>
      </c>
    </row>
    <row r="52" spans="1:4" x14ac:dyDescent="0.15">
      <c r="A52" s="153" t="s">
        <v>1765</v>
      </c>
      <c r="B52" s="153">
        <v>224400001</v>
      </c>
      <c r="C52" s="153">
        <v>225400000</v>
      </c>
      <c r="D52" s="154">
        <v>3.9556292703018099</v>
      </c>
    </row>
    <row r="53" spans="1:4" x14ac:dyDescent="0.15">
      <c r="A53" s="153" t="s">
        <v>1765</v>
      </c>
      <c r="B53" s="153">
        <v>226400001</v>
      </c>
      <c r="C53" s="153">
        <v>227400000</v>
      </c>
      <c r="D53" s="154">
        <v>2.4412150322397599</v>
      </c>
    </row>
    <row r="54" spans="1:4" x14ac:dyDescent="0.15">
      <c r="A54" s="153" t="s">
        <v>1765</v>
      </c>
      <c r="B54" s="153">
        <v>227200001</v>
      </c>
      <c r="C54" s="153">
        <v>228200000</v>
      </c>
      <c r="D54" s="154">
        <v>4.3642050068759204</v>
      </c>
    </row>
    <row r="55" spans="1:4" x14ac:dyDescent="0.15">
      <c r="A55" s="153" t="s">
        <v>1765</v>
      </c>
      <c r="B55" s="153">
        <v>229900001</v>
      </c>
      <c r="C55" s="153">
        <v>230900000</v>
      </c>
      <c r="D55" s="154">
        <v>2.5508321335375799</v>
      </c>
    </row>
    <row r="56" spans="1:4" x14ac:dyDescent="0.15">
      <c r="A56" s="153" t="s">
        <v>1765</v>
      </c>
      <c r="B56" s="153">
        <v>240300001</v>
      </c>
      <c r="C56" s="153">
        <v>241300000</v>
      </c>
      <c r="D56" s="154">
        <v>4.0070105637450801</v>
      </c>
    </row>
    <row r="57" spans="1:4" x14ac:dyDescent="0.15">
      <c r="A57" s="153" t="s">
        <v>1765</v>
      </c>
      <c r="B57" s="153">
        <v>240500001</v>
      </c>
      <c r="C57" s="153">
        <v>241500000</v>
      </c>
      <c r="D57" s="154">
        <v>3.3052352909590099</v>
      </c>
    </row>
    <row r="58" spans="1:4" x14ac:dyDescent="0.15">
      <c r="A58" s="153" t="s">
        <v>1765</v>
      </c>
      <c r="B58" s="153">
        <v>241500001</v>
      </c>
      <c r="C58" s="153">
        <v>242500000</v>
      </c>
      <c r="D58" s="154">
        <v>3.92073236916168</v>
      </c>
    </row>
    <row r="59" spans="1:4" x14ac:dyDescent="0.15">
      <c r="A59" s="153" t="s">
        <v>1765</v>
      </c>
      <c r="B59" s="153">
        <v>250500001</v>
      </c>
      <c r="C59" s="153">
        <v>251500000</v>
      </c>
      <c r="D59" s="154">
        <v>6.6285504388850596</v>
      </c>
    </row>
    <row r="60" spans="1:4" x14ac:dyDescent="0.15">
      <c r="A60" s="153" t="s">
        <v>1765</v>
      </c>
      <c r="B60" s="153">
        <v>253700001</v>
      </c>
      <c r="C60" s="153">
        <v>254700000</v>
      </c>
      <c r="D60" s="154">
        <v>2.5344429671135398</v>
      </c>
    </row>
    <row r="61" spans="1:4" x14ac:dyDescent="0.15">
      <c r="A61" s="153" t="s">
        <v>1765</v>
      </c>
      <c r="B61" s="153">
        <v>258000001</v>
      </c>
      <c r="C61" s="153">
        <v>259000000</v>
      </c>
      <c r="D61" s="154">
        <v>2.4912783738279098</v>
      </c>
    </row>
    <row r="62" spans="1:4" x14ac:dyDescent="0.15">
      <c r="A62" s="153" t="s">
        <v>1765</v>
      </c>
      <c r="B62" s="153">
        <v>260800001</v>
      </c>
      <c r="C62" s="153">
        <v>261800000</v>
      </c>
      <c r="D62" s="154">
        <v>2.2597177724136999</v>
      </c>
    </row>
    <row r="63" spans="1:4" x14ac:dyDescent="0.15">
      <c r="A63" s="153" t="s">
        <v>1765</v>
      </c>
      <c r="B63" s="153">
        <v>265700001</v>
      </c>
      <c r="C63" s="153">
        <v>266700000</v>
      </c>
      <c r="D63" s="154">
        <v>2.4542398331156998</v>
      </c>
    </row>
    <row r="64" spans="1:4" x14ac:dyDescent="0.15">
      <c r="A64" s="153" t="s">
        <v>1765</v>
      </c>
      <c r="B64" s="153">
        <v>265800001</v>
      </c>
      <c r="C64" s="153">
        <v>266800000</v>
      </c>
      <c r="D64" s="154">
        <v>4.2726411061039098</v>
      </c>
    </row>
    <row r="65" spans="1:4" x14ac:dyDescent="0.15">
      <c r="A65" s="153" t="s">
        <v>1765</v>
      </c>
      <c r="B65" s="153">
        <v>272900001</v>
      </c>
      <c r="C65" s="153">
        <v>273900000</v>
      </c>
      <c r="D65" s="154">
        <v>2.90557313410629</v>
      </c>
    </row>
    <row r="66" spans="1:4" x14ac:dyDescent="0.15">
      <c r="A66" s="153" t="s">
        <v>1765</v>
      </c>
      <c r="B66" s="153">
        <v>274900001</v>
      </c>
      <c r="C66" s="153">
        <v>275900000</v>
      </c>
      <c r="D66" s="154">
        <v>5.2806144215261801</v>
      </c>
    </row>
    <row r="67" spans="1:4" x14ac:dyDescent="0.15">
      <c r="A67" s="153" t="s">
        <v>1765</v>
      </c>
      <c r="B67" s="153">
        <v>277700001</v>
      </c>
      <c r="C67" s="153">
        <v>278700000</v>
      </c>
      <c r="D67" s="154">
        <v>5.3401115042059697</v>
      </c>
    </row>
    <row r="68" spans="1:4" x14ac:dyDescent="0.15">
      <c r="A68" s="153" t="s">
        <v>1765</v>
      </c>
      <c r="B68" s="153">
        <v>277800001</v>
      </c>
      <c r="C68" s="153">
        <v>278800000</v>
      </c>
      <c r="D68" s="154">
        <v>5.4589514432191404</v>
      </c>
    </row>
    <row r="69" spans="1:4" x14ac:dyDescent="0.15">
      <c r="A69" s="153" t="s">
        <v>1765</v>
      </c>
      <c r="B69" s="153">
        <v>289200001</v>
      </c>
      <c r="C69" s="153">
        <v>290200000</v>
      </c>
      <c r="D69" s="154">
        <v>2.3678301844501202</v>
      </c>
    </row>
    <row r="70" spans="1:4" x14ac:dyDescent="0.15">
      <c r="A70" s="153" t="s">
        <v>1765</v>
      </c>
      <c r="B70" s="153">
        <v>293500001</v>
      </c>
      <c r="C70" s="153">
        <v>294500000</v>
      </c>
      <c r="D70" s="154">
        <v>2.5845327037569801</v>
      </c>
    </row>
    <row r="71" spans="1:4" x14ac:dyDescent="0.15">
      <c r="A71" s="153" t="s">
        <v>1765</v>
      </c>
      <c r="B71" s="153">
        <v>299100001</v>
      </c>
      <c r="C71" s="153">
        <v>300100000</v>
      </c>
      <c r="D71" s="154">
        <v>6.1316628139494096</v>
      </c>
    </row>
    <row r="72" spans="1:4" x14ac:dyDescent="0.15">
      <c r="A72" s="153" t="s">
        <v>1765</v>
      </c>
      <c r="B72" s="153">
        <v>300900001</v>
      </c>
      <c r="C72" s="153">
        <v>301900000</v>
      </c>
      <c r="D72" s="154">
        <v>2.53825688952857</v>
      </c>
    </row>
    <row r="73" spans="1:4" x14ac:dyDescent="0.15">
      <c r="A73" s="153" t="s">
        <v>1765</v>
      </c>
      <c r="B73" s="153">
        <v>305700001</v>
      </c>
      <c r="C73" s="153">
        <v>306700000</v>
      </c>
      <c r="D73" s="154">
        <v>2.8187029863098401</v>
      </c>
    </row>
    <row r="74" spans="1:4" x14ac:dyDescent="0.15">
      <c r="A74" s="153" t="s">
        <v>1765</v>
      </c>
      <c r="B74" s="153">
        <v>307800001</v>
      </c>
      <c r="C74" s="153">
        <v>308800000</v>
      </c>
      <c r="D74" s="154">
        <v>5.6280620505087997</v>
      </c>
    </row>
    <row r="75" spans="1:4" x14ac:dyDescent="0.15">
      <c r="A75" s="153" t="s">
        <v>1765</v>
      </c>
      <c r="B75" s="153">
        <v>310900001</v>
      </c>
      <c r="C75" s="153">
        <v>311900000</v>
      </c>
      <c r="D75" s="154">
        <v>3.27665271815752</v>
      </c>
    </row>
    <row r="76" spans="1:4" x14ac:dyDescent="0.15">
      <c r="A76" s="153" t="s">
        <v>1765</v>
      </c>
      <c r="B76" s="153">
        <v>316400001</v>
      </c>
      <c r="C76" s="153">
        <v>317400000</v>
      </c>
      <c r="D76" s="154">
        <v>2.8955716740115101</v>
      </c>
    </row>
    <row r="77" spans="1:4" x14ac:dyDescent="0.15">
      <c r="A77" s="153" t="s">
        <v>1765</v>
      </c>
      <c r="B77" s="153">
        <v>332400001</v>
      </c>
      <c r="C77" s="153">
        <v>333400000</v>
      </c>
      <c r="D77" s="154">
        <v>3.23522194555549</v>
      </c>
    </row>
    <row r="78" spans="1:4" x14ac:dyDescent="0.15">
      <c r="A78" s="153" t="s">
        <v>1765</v>
      </c>
      <c r="B78" s="153">
        <v>353900001</v>
      </c>
      <c r="C78" s="153">
        <v>354900000</v>
      </c>
      <c r="D78" s="154">
        <v>6.0314554488055103</v>
      </c>
    </row>
    <row r="79" spans="1:4" x14ac:dyDescent="0.15">
      <c r="A79" s="153" t="s">
        <v>1765</v>
      </c>
      <c r="B79" s="153">
        <v>373000001</v>
      </c>
      <c r="C79" s="153">
        <v>374000000</v>
      </c>
      <c r="D79" s="154">
        <v>3.2448860047235399</v>
      </c>
    </row>
    <row r="80" spans="1:4" x14ac:dyDescent="0.15">
      <c r="A80" s="153" t="s">
        <v>1765</v>
      </c>
      <c r="B80" s="153">
        <v>377800001</v>
      </c>
      <c r="C80" s="153">
        <v>378800000</v>
      </c>
      <c r="D80" s="154">
        <v>2.5516733302665502</v>
      </c>
    </row>
    <row r="81" spans="1:4" x14ac:dyDescent="0.15">
      <c r="A81" s="153" t="s">
        <v>1765</v>
      </c>
      <c r="B81" s="153">
        <v>386300001</v>
      </c>
      <c r="C81" s="153">
        <v>387300000</v>
      </c>
      <c r="D81" s="154">
        <v>2.4418820084493902</v>
      </c>
    </row>
    <row r="82" spans="1:4" x14ac:dyDescent="0.15">
      <c r="A82" s="153" t="s">
        <v>1765</v>
      </c>
      <c r="B82" s="153">
        <v>400700001</v>
      </c>
      <c r="C82" s="153">
        <v>401700000</v>
      </c>
      <c r="D82" s="154">
        <v>2.8882606411857399</v>
      </c>
    </row>
    <row r="83" spans="1:4" x14ac:dyDescent="0.15">
      <c r="A83" s="153" t="s">
        <v>1765</v>
      </c>
      <c r="B83" s="153">
        <v>400800001</v>
      </c>
      <c r="C83" s="153">
        <v>401800000</v>
      </c>
      <c r="D83" s="154">
        <v>2.5569239737389</v>
      </c>
    </row>
    <row r="84" spans="1:4" x14ac:dyDescent="0.15">
      <c r="A84" s="153" t="s">
        <v>1765</v>
      </c>
      <c r="B84" s="153">
        <v>401700001</v>
      </c>
      <c r="C84" s="153">
        <v>402700000</v>
      </c>
      <c r="D84" s="154">
        <v>2.86055330216477</v>
      </c>
    </row>
    <row r="85" spans="1:4" x14ac:dyDescent="0.15">
      <c r="A85" s="153" t="s">
        <v>1765</v>
      </c>
      <c r="B85" s="153">
        <v>414100001</v>
      </c>
      <c r="C85" s="153">
        <v>415100000</v>
      </c>
      <c r="D85" s="154">
        <v>2.9156515984493798</v>
      </c>
    </row>
    <row r="86" spans="1:4" x14ac:dyDescent="0.15">
      <c r="A86" s="153" t="s">
        <v>1765</v>
      </c>
      <c r="B86" s="153">
        <v>422600001</v>
      </c>
      <c r="C86" s="153">
        <v>423600000</v>
      </c>
      <c r="D86" s="154">
        <v>3.8016266479022098</v>
      </c>
    </row>
    <row r="87" spans="1:4" x14ac:dyDescent="0.15">
      <c r="A87" s="153" t="s">
        <v>1765</v>
      </c>
      <c r="B87" s="153">
        <v>425700001</v>
      </c>
      <c r="C87" s="153">
        <v>426700000</v>
      </c>
      <c r="D87" s="154">
        <v>4.5445657519787597</v>
      </c>
    </row>
    <row r="88" spans="1:4" x14ac:dyDescent="0.15">
      <c r="A88" s="153" t="s">
        <v>1765</v>
      </c>
      <c r="B88" s="153">
        <v>426700001</v>
      </c>
      <c r="C88" s="153">
        <v>427700000</v>
      </c>
      <c r="D88" s="154">
        <v>2.5133194614901702</v>
      </c>
    </row>
    <row r="89" spans="1:4" x14ac:dyDescent="0.15">
      <c r="A89" s="153" t="s">
        <v>1765</v>
      </c>
      <c r="B89" s="153">
        <v>426800001</v>
      </c>
      <c r="C89" s="153">
        <v>427800000</v>
      </c>
      <c r="D89" s="154">
        <v>3.13110413883784</v>
      </c>
    </row>
    <row r="90" spans="1:4" x14ac:dyDescent="0.15">
      <c r="A90" s="153" t="s">
        <v>1765</v>
      </c>
      <c r="B90" s="153">
        <v>426900001</v>
      </c>
      <c r="C90" s="153">
        <v>427900000</v>
      </c>
      <c r="D90" s="154">
        <v>3.2270397109184299</v>
      </c>
    </row>
    <row r="91" spans="1:4" x14ac:dyDescent="0.15">
      <c r="A91" s="153" t="s">
        <v>1765</v>
      </c>
      <c r="B91" s="153">
        <v>443800001</v>
      </c>
      <c r="C91" s="153">
        <v>444800000</v>
      </c>
      <c r="D91" s="154">
        <v>3.4497573407548598</v>
      </c>
    </row>
    <row r="92" spans="1:4" x14ac:dyDescent="0.15">
      <c r="A92" s="153" t="s">
        <v>1765</v>
      </c>
      <c r="B92" s="153">
        <v>449100001</v>
      </c>
      <c r="C92" s="153">
        <v>450100000</v>
      </c>
      <c r="D92" s="154">
        <v>2.8798097944407299</v>
      </c>
    </row>
    <row r="93" spans="1:4" x14ac:dyDescent="0.15">
      <c r="A93" s="153" t="s">
        <v>1765</v>
      </c>
      <c r="B93" s="153">
        <v>453500001</v>
      </c>
      <c r="C93" s="153">
        <v>454500000</v>
      </c>
      <c r="D93" s="154">
        <v>3.26696005274948</v>
      </c>
    </row>
    <row r="94" spans="1:4" x14ac:dyDescent="0.15">
      <c r="A94" s="153" t="s">
        <v>1765</v>
      </c>
      <c r="B94" s="153">
        <v>455800001</v>
      </c>
      <c r="C94" s="153">
        <v>456800000</v>
      </c>
      <c r="D94" s="154">
        <v>3.5745299879132002</v>
      </c>
    </row>
    <row r="95" spans="1:4" x14ac:dyDescent="0.15">
      <c r="A95" s="153" t="s">
        <v>1765</v>
      </c>
      <c r="B95" s="153">
        <v>456300001</v>
      </c>
      <c r="C95" s="153">
        <v>457300000</v>
      </c>
      <c r="D95" s="154">
        <v>4.7297214494637299</v>
      </c>
    </row>
    <row r="96" spans="1:4" x14ac:dyDescent="0.15">
      <c r="A96" s="153" t="s">
        <v>1765</v>
      </c>
      <c r="B96" s="153">
        <v>457500001</v>
      </c>
      <c r="C96" s="153">
        <v>458500000</v>
      </c>
      <c r="D96" s="154">
        <v>2.5678298187761999</v>
      </c>
    </row>
    <row r="97" spans="1:4" x14ac:dyDescent="0.15">
      <c r="A97" s="153" t="s">
        <v>1765</v>
      </c>
      <c r="B97" s="153">
        <v>461400001</v>
      </c>
      <c r="C97" s="153">
        <v>462400000</v>
      </c>
      <c r="D97" s="154">
        <v>4.4079878175782801</v>
      </c>
    </row>
    <row r="98" spans="1:4" x14ac:dyDescent="0.15">
      <c r="A98" s="153" t="s">
        <v>1765</v>
      </c>
      <c r="B98" s="153">
        <v>463400001</v>
      </c>
      <c r="C98" s="153">
        <v>464400000</v>
      </c>
      <c r="D98" s="154">
        <v>4.3030313258571198</v>
      </c>
    </row>
    <row r="99" spans="1:4" x14ac:dyDescent="0.15">
      <c r="A99" s="153" t="s">
        <v>1766</v>
      </c>
      <c r="B99" s="153">
        <v>1</v>
      </c>
      <c r="C99" s="153">
        <v>1000000</v>
      </c>
      <c r="D99" s="154">
        <v>4.5329134262357504</v>
      </c>
    </row>
    <row r="100" spans="1:4" x14ac:dyDescent="0.15">
      <c r="A100" s="153" t="s">
        <v>1766</v>
      </c>
      <c r="B100" s="153">
        <v>8800001</v>
      </c>
      <c r="C100" s="153">
        <v>9800000</v>
      </c>
      <c r="D100" s="154">
        <v>2.5246785210079001</v>
      </c>
    </row>
    <row r="101" spans="1:4" x14ac:dyDescent="0.15">
      <c r="A101" s="153" t="s">
        <v>1766</v>
      </c>
      <c r="B101" s="153">
        <v>8900001</v>
      </c>
      <c r="C101" s="153">
        <v>9900000</v>
      </c>
      <c r="D101" s="154">
        <v>3.8797665272361801</v>
      </c>
    </row>
    <row r="102" spans="1:4" x14ac:dyDescent="0.15">
      <c r="A102" s="153" t="s">
        <v>1766</v>
      </c>
      <c r="B102" s="153">
        <v>52500001</v>
      </c>
      <c r="C102" s="153">
        <v>53500000</v>
      </c>
      <c r="D102" s="154">
        <v>2.54359873490254</v>
      </c>
    </row>
    <row r="103" spans="1:4" x14ac:dyDescent="0.15">
      <c r="A103" s="153" t="s">
        <v>1766</v>
      </c>
      <c r="B103" s="153">
        <v>55800001</v>
      </c>
      <c r="C103" s="153">
        <v>56800000</v>
      </c>
      <c r="D103" s="154">
        <v>3.1757673426071</v>
      </c>
    </row>
    <row r="104" spans="1:4" x14ac:dyDescent="0.15">
      <c r="A104" s="153" t="s">
        <v>1766</v>
      </c>
      <c r="B104" s="153">
        <v>58600001</v>
      </c>
      <c r="C104" s="153">
        <v>59600000</v>
      </c>
      <c r="D104" s="154">
        <v>4.2789472116489602</v>
      </c>
    </row>
    <row r="105" spans="1:4" x14ac:dyDescent="0.15">
      <c r="A105" s="153" t="s">
        <v>1766</v>
      </c>
      <c r="B105" s="153">
        <v>72100001</v>
      </c>
      <c r="C105" s="153">
        <v>73100000</v>
      </c>
      <c r="D105" s="154">
        <v>2.7435155545187802</v>
      </c>
    </row>
    <row r="106" spans="1:4" x14ac:dyDescent="0.15">
      <c r="A106" s="153" t="s">
        <v>1766</v>
      </c>
      <c r="B106" s="153">
        <v>88700001</v>
      </c>
      <c r="C106" s="153">
        <v>89700000</v>
      </c>
      <c r="D106" s="154">
        <v>3.8968144791019799</v>
      </c>
    </row>
    <row r="107" spans="1:4" x14ac:dyDescent="0.15">
      <c r="A107" s="153" t="s">
        <v>1766</v>
      </c>
      <c r="B107" s="153">
        <v>111800001</v>
      </c>
      <c r="C107" s="153">
        <v>112800000</v>
      </c>
      <c r="D107" s="154">
        <v>2.5984584011279699</v>
      </c>
    </row>
    <row r="108" spans="1:4" x14ac:dyDescent="0.15">
      <c r="A108" s="153" t="s">
        <v>1766</v>
      </c>
      <c r="B108" s="153">
        <v>127500001</v>
      </c>
      <c r="C108" s="153">
        <v>128500000</v>
      </c>
      <c r="D108" s="154">
        <v>4.2103770571502297</v>
      </c>
    </row>
    <row r="109" spans="1:4" x14ac:dyDescent="0.15">
      <c r="A109" s="153" t="s">
        <v>1766</v>
      </c>
      <c r="B109" s="153">
        <v>128100001</v>
      </c>
      <c r="C109" s="153">
        <v>129100000</v>
      </c>
      <c r="D109" s="154">
        <v>3.0278591503124299</v>
      </c>
    </row>
    <row r="110" spans="1:4" x14ac:dyDescent="0.15">
      <c r="A110" s="153" t="s">
        <v>1766</v>
      </c>
      <c r="B110" s="153">
        <v>137800001</v>
      </c>
      <c r="C110" s="153">
        <v>138800000</v>
      </c>
      <c r="D110" s="154">
        <v>3.20056402030017</v>
      </c>
    </row>
    <row r="111" spans="1:4" x14ac:dyDescent="0.15">
      <c r="A111" s="153" t="s">
        <v>1766</v>
      </c>
      <c r="B111" s="153">
        <v>155100001</v>
      </c>
      <c r="C111" s="153">
        <v>156100000</v>
      </c>
      <c r="D111" s="154">
        <v>3.45231090628908</v>
      </c>
    </row>
    <row r="112" spans="1:4" x14ac:dyDescent="0.15">
      <c r="A112" s="153" t="s">
        <v>1766</v>
      </c>
      <c r="B112" s="153">
        <v>186200001</v>
      </c>
      <c r="C112" s="153">
        <v>187200000</v>
      </c>
      <c r="D112" s="154">
        <v>11.775722428804899</v>
      </c>
    </row>
    <row r="113" spans="1:4" x14ac:dyDescent="0.15">
      <c r="A113" s="153" t="s">
        <v>1766</v>
      </c>
      <c r="B113" s="153">
        <v>188700001</v>
      </c>
      <c r="C113" s="153">
        <v>189700000</v>
      </c>
      <c r="D113" s="154">
        <v>2.2228757914093</v>
      </c>
    </row>
    <row r="114" spans="1:4" x14ac:dyDescent="0.15">
      <c r="A114" s="153" t="s">
        <v>1766</v>
      </c>
      <c r="B114" s="153">
        <v>192700001</v>
      </c>
      <c r="C114" s="153">
        <v>193700000</v>
      </c>
      <c r="D114" s="154">
        <v>2.9934025365019798</v>
      </c>
    </row>
    <row r="115" spans="1:4" x14ac:dyDescent="0.15">
      <c r="A115" s="153" t="s">
        <v>1766</v>
      </c>
      <c r="B115" s="153">
        <v>197400001</v>
      </c>
      <c r="C115" s="153">
        <v>198400000</v>
      </c>
      <c r="D115" s="154">
        <v>3.93450912656709</v>
      </c>
    </row>
    <row r="116" spans="1:4" x14ac:dyDescent="0.15">
      <c r="A116" s="153" t="s">
        <v>1766</v>
      </c>
      <c r="B116" s="153">
        <v>197500001</v>
      </c>
      <c r="C116" s="153">
        <v>198500000</v>
      </c>
      <c r="D116" s="154">
        <v>5.3468914325474799</v>
      </c>
    </row>
    <row r="117" spans="1:4" x14ac:dyDescent="0.15">
      <c r="A117" s="153" t="s">
        <v>1766</v>
      </c>
      <c r="B117" s="153">
        <v>199700001</v>
      </c>
      <c r="C117" s="153">
        <v>200700000</v>
      </c>
      <c r="D117" s="154">
        <v>2.46756419299459</v>
      </c>
    </row>
    <row r="118" spans="1:4" x14ac:dyDescent="0.15">
      <c r="A118" s="153" t="s">
        <v>1766</v>
      </c>
      <c r="B118" s="153">
        <v>202500001</v>
      </c>
      <c r="C118" s="153">
        <v>203500000</v>
      </c>
      <c r="D118" s="154">
        <v>2.55402115769584</v>
      </c>
    </row>
    <row r="119" spans="1:4" x14ac:dyDescent="0.15">
      <c r="A119" s="153" t="s">
        <v>1766</v>
      </c>
      <c r="B119" s="153">
        <v>209300001</v>
      </c>
      <c r="C119" s="153">
        <v>210300000</v>
      </c>
      <c r="D119" s="154">
        <v>5.4428870160992098</v>
      </c>
    </row>
    <row r="120" spans="1:4" x14ac:dyDescent="0.15">
      <c r="A120" s="153" t="s">
        <v>1766</v>
      </c>
      <c r="B120" s="153">
        <v>210800001</v>
      </c>
      <c r="C120" s="153">
        <v>211800000</v>
      </c>
      <c r="D120" s="154">
        <v>5.4357640244070202</v>
      </c>
    </row>
    <row r="121" spans="1:4" x14ac:dyDescent="0.15">
      <c r="A121" s="153" t="s">
        <v>1766</v>
      </c>
      <c r="B121" s="153">
        <v>210900001</v>
      </c>
      <c r="C121" s="153">
        <v>211900000</v>
      </c>
      <c r="D121" s="154">
        <v>4.7805501000190898</v>
      </c>
    </row>
    <row r="122" spans="1:4" x14ac:dyDescent="0.15">
      <c r="A122" s="153" t="s">
        <v>1766</v>
      </c>
      <c r="B122" s="153">
        <v>212600001</v>
      </c>
      <c r="C122" s="153">
        <v>213600000</v>
      </c>
      <c r="D122" s="154">
        <v>4.6304351849665704</v>
      </c>
    </row>
    <row r="123" spans="1:4" x14ac:dyDescent="0.15">
      <c r="A123" s="153" t="s">
        <v>1766</v>
      </c>
      <c r="B123" s="153">
        <v>214800001</v>
      </c>
      <c r="C123" s="153">
        <v>215800000</v>
      </c>
      <c r="D123" s="154">
        <v>2.8077354411133699</v>
      </c>
    </row>
    <row r="124" spans="1:4" x14ac:dyDescent="0.15">
      <c r="A124" s="153" t="s">
        <v>1766</v>
      </c>
      <c r="B124" s="153">
        <v>216200001</v>
      </c>
      <c r="C124" s="153">
        <v>217200000</v>
      </c>
      <c r="D124" s="154">
        <v>4.2352001377226403</v>
      </c>
    </row>
    <row r="125" spans="1:4" x14ac:dyDescent="0.15">
      <c r="A125" s="153" t="s">
        <v>1766</v>
      </c>
      <c r="B125" s="153">
        <v>224300001</v>
      </c>
      <c r="C125" s="153">
        <v>225300000</v>
      </c>
      <c r="D125" s="154">
        <v>4.9698183588440301</v>
      </c>
    </row>
    <row r="126" spans="1:4" x14ac:dyDescent="0.15">
      <c r="A126" s="153" t="s">
        <v>1766</v>
      </c>
      <c r="B126" s="153">
        <v>226400001</v>
      </c>
      <c r="C126" s="153">
        <v>227400000</v>
      </c>
      <c r="D126" s="154">
        <v>2.6675060327456301</v>
      </c>
    </row>
    <row r="127" spans="1:4" x14ac:dyDescent="0.15">
      <c r="A127" s="153" t="s">
        <v>1766</v>
      </c>
      <c r="B127" s="153">
        <v>242800001</v>
      </c>
      <c r="C127" s="153">
        <v>243800000</v>
      </c>
      <c r="D127" s="154">
        <v>3.6025709229696998</v>
      </c>
    </row>
    <row r="128" spans="1:4" x14ac:dyDescent="0.15">
      <c r="A128" s="153" t="s">
        <v>1766</v>
      </c>
      <c r="B128" s="153">
        <v>249400001</v>
      </c>
      <c r="C128" s="153">
        <v>250400000</v>
      </c>
      <c r="D128" s="154">
        <v>2.4004431602026699</v>
      </c>
    </row>
    <row r="129" spans="1:4" x14ac:dyDescent="0.15">
      <c r="A129" s="153" t="s">
        <v>1766</v>
      </c>
      <c r="B129" s="153">
        <v>250700001</v>
      </c>
      <c r="C129" s="153">
        <v>251700000</v>
      </c>
      <c r="D129" s="154">
        <v>4.4443697772923603</v>
      </c>
    </row>
    <row r="130" spans="1:4" x14ac:dyDescent="0.15">
      <c r="A130" s="153" t="s">
        <v>1766</v>
      </c>
      <c r="B130" s="153">
        <v>261200001</v>
      </c>
      <c r="C130" s="153">
        <v>262200000</v>
      </c>
      <c r="D130" s="154">
        <v>4.52269303207565</v>
      </c>
    </row>
    <row r="131" spans="1:4" x14ac:dyDescent="0.15">
      <c r="A131" s="153" t="s">
        <v>1766</v>
      </c>
      <c r="B131" s="153">
        <v>262700001</v>
      </c>
      <c r="C131" s="153">
        <v>263700000</v>
      </c>
      <c r="D131" s="154">
        <v>2.3670808487298798</v>
      </c>
    </row>
    <row r="132" spans="1:4" x14ac:dyDescent="0.15">
      <c r="A132" s="153" t="s">
        <v>1766</v>
      </c>
      <c r="B132" s="153">
        <v>262900001</v>
      </c>
      <c r="C132" s="153">
        <v>263900000</v>
      </c>
      <c r="D132" s="154">
        <v>3.00683062248287</v>
      </c>
    </row>
    <row r="133" spans="1:4" x14ac:dyDescent="0.15">
      <c r="A133" s="153" t="s">
        <v>1766</v>
      </c>
      <c r="B133" s="153">
        <v>263000001</v>
      </c>
      <c r="C133" s="153">
        <v>264000000</v>
      </c>
      <c r="D133" s="154">
        <v>5.2763626130688204</v>
      </c>
    </row>
    <row r="134" spans="1:4" x14ac:dyDescent="0.15">
      <c r="A134" s="153" t="s">
        <v>1766</v>
      </c>
      <c r="B134" s="153">
        <v>276500001</v>
      </c>
      <c r="C134" s="153">
        <v>277500000</v>
      </c>
      <c r="D134" s="154">
        <v>3.2564263102083202</v>
      </c>
    </row>
    <row r="135" spans="1:4" x14ac:dyDescent="0.15">
      <c r="A135" s="153" t="s">
        <v>1766</v>
      </c>
      <c r="B135" s="153">
        <v>289300001</v>
      </c>
      <c r="C135" s="153">
        <v>290300000</v>
      </c>
      <c r="D135" s="154">
        <v>5.75069457271311</v>
      </c>
    </row>
    <row r="136" spans="1:4" x14ac:dyDescent="0.15">
      <c r="A136" s="153" t="s">
        <v>1766</v>
      </c>
      <c r="B136" s="153">
        <v>291600001</v>
      </c>
      <c r="C136" s="153">
        <v>292600000</v>
      </c>
      <c r="D136" s="154">
        <v>3.6827793529524002</v>
      </c>
    </row>
    <row r="137" spans="1:4" x14ac:dyDescent="0.15">
      <c r="A137" s="153" t="s">
        <v>1766</v>
      </c>
      <c r="B137" s="153">
        <v>305000001</v>
      </c>
      <c r="C137" s="153">
        <v>306000000</v>
      </c>
      <c r="D137" s="154">
        <v>2.8383606402818198</v>
      </c>
    </row>
    <row r="138" spans="1:4" x14ac:dyDescent="0.15">
      <c r="A138" s="153" t="s">
        <v>1766</v>
      </c>
      <c r="B138" s="153">
        <v>308400001</v>
      </c>
      <c r="C138" s="153">
        <v>309400000</v>
      </c>
      <c r="D138" s="154">
        <v>2.7812137712316201</v>
      </c>
    </row>
    <row r="139" spans="1:4" x14ac:dyDescent="0.15">
      <c r="A139" s="153" t="s">
        <v>1766</v>
      </c>
      <c r="B139" s="153">
        <v>321500001</v>
      </c>
      <c r="C139" s="153">
        <v>322500000</v>
      </c>
      <c r="D139" s="154">
        <v>2.3778692500299798</v>
      </c>
    </row>
    <row r="140" spans="1:4" x14ac:dyDescent="0.15">
      <c r="A140" s="153" t="s">
        <v>1766</v>
      </c>
      <c r="B140" s="153">
        <v>321600001</v>
      </c>
      <c r="C140" s="153">
        <v>322600000</v>
      </c>
      <c r="D140" s="154">
        <v>2.5004796019469202</v>
      </c>
    </row>
    <row r="141" spans="1:4" x14ac:dyDescent="0.15">
      <c r="A141" s="153" t="s">
        <v>1766</v>
      </c>
      <c r="B141" s="153">
        <v>328700001</v>
      </c>
      <c r="C141" s="153">
        <v>329700000</v>
      </c>
      <c r="D141" s="154">
        <v>2.8857401448054798</v>
      </c>
    </row>
    <row r="142" spans="1:4" x14ac:dyDescent="0.15">
      <c r="A142" s="153" t="s">
        <v>1766</v>
      </c>
      <c r="B142" s="153">
        <v>351800001</v>
      </c>
      <c r="C142" s="153">
        <v>352800000</v>
      </c>
      <c r="D142" s="154">
        <v>6.9753301231512399</v>
      </c>
    </row>
    <row r="143" spans="1:4" x14ac:dyDescent="0.15">
      <c r="A143" s="153" t="s">
        <v>1766</v>
      </c>
      <c r="B143" s="153">
        <v>365900001</v>
      </c>
      <c r="C143" s="153">
        <v>366900000</v>
      </c>
      <c r="D143" s="154">
        <v>3.62624368639732</v>
      </c>
    </row>
    <row r="144" spans="1:4" x14ac:dyDescent="0.15">
      <c r="A144" s="153" t="s">
        <v>1766</v>
      </c>
      <c r="B144" s="153">
        <v>367200001</v>
      </c>
      <c r="C144" s="153">
        <v>368200000</v>
      </c>
      <c r="D144" s="154">
        <v>8.7936211355328808</v>
      </c>
    </row>
    <row r="145" spans="1:4" x14ac:dyDescent="0.15">
      <c r="A145" s="153" t="s">
        <v>1766</v>
      </c>
      <c r="B145" s="153">
        <v>386100001</v>
      </c>
      <c r="C145" s="153">
        <v>387100000</v>
      </c>
      <c r="D145" s="154">
        <v>2.47824149255064</v>
      </c>
    </row>
    <row r="146" spans="1:4" x14ac:dyDescent="0.15">
      <c r="A146" s="153" t="s">
        <v>1766</v>
      </c>
      <c r="B146" s="153">
        <v>386800001</v>
      </c>
      <c r="C146" s="153">
        <v>387800000</v>
      </c>
      <c r="D146" s="154">
        <v>7.56358538439037</v>
      </c>
    </row>
    <row r="147" spans="1:4" x14ac:dyDescent="0.15">
      <c r="A147" s="153" t="s">
        <v>1766</v>
      </c>
      <c r="B147" s="153">
        <v>387000001</v>
      </c>
      <c r="C147" s="153">
        <v>388000000</v>
      </c>
      <c r="D147" s="154">
        <v>4.9760759741398397</v>
      </c>
    </row>
    <row r="148" spans="1:4" x14ac:dyDescent="0.15">
      <c r="A148" s="153" t="s">
        <v>1766</v>
      </c>
      <c r="B148" s="153">
        <v>389100001</v>
      </c>
      <c r="C148" s="153">
        <v>390100000</v>
      </c>
      <c r="D148" s="154">
        <v>2.4509312394668301</v>
      </c>
    </row>
    <row r="149" spans="1:4" x14ac:dyDescent="0.15">
      <c r="A149" s="153" t="s">
        <v>1766</v>
      </c>
      <c r="B149" s="153">
        <v>405500001</v>
      </c>
      <c r="C149" s="153">
        <v>406500000</v>
      </c>
      <c r="D149" s="154">
        <v>3.4134514525050301</v>
      </c>
    </row>
    <row r="150" spans="1:4" x14ac:dyDescent="0.15">
      <c r="A150" s="153" t="s">
        <v>1766</v>
      </c>
      <c r="B150" s="153">
        <v>423600001</v>
      </c>
      <c r="C150" s="153">
        <v>424600000</v>
      </c>
      <c r="D150" s="154">
        <v>2.2317714204826702</v>
      </c>
    </row>
    <row r="151" spans="1:4" x14ac:dyDescent="0.15">
      <c r="A151" s="153" t="s">
        <v>1766</v>
      </c>
      <c r="B151" s="153">
        <v>424400001</v>
      </c>
      <c r="C151" s="153">
        <v>425400000</v>
      </c>
      <c r="D151" s="154">
        <v>7.3407561829947898</v>
      </c>
    </row>
    <row r="152" spans="1:4" x14ac:dyDescent="0.15">
      <c r="A152" s="153" t="s">
        <v>1766</v>
      </c>
      <c r="B152" s="153">
        <v>425800001</v>
      </c>
      <c r="C152" s="153">
        <v>426800000</v>
      </c>
      <c r="D152" s="154">
        <v>3.9257710309490799</v>
      </c>
    </row>
    <row r="153" spans="1:4" x14ac:dyDescent="0.15">
      <c r="A153" s="153" t="s">
        <v>1766</v>
      </c>
      <c r="B153" s="153">
        <v>425900001</v>
      </c>
      <c r="C153" s="153">
        <v>426900000</v>
      </c>
      <c r="D153" s="154">
        <v>2.9212929374060201</v>
      </c>
    </row>
    <row r="154" spans="1:4" x14ac:dyDescent="0.15">
      <c r="A154" s="153" t="s">
        <v>1766</v>
      </c>
      <c r="B154" s="153">
        <v>457000001</v>
      </c>
      <c r="C154" s="153">
        <v>458000000</v>
      </c>
      <c r="D154" s="154">
        <v>2.5532377293789099</v>
      </c>
    </row>
    <row r="155" spans="1:4" x14ac:dyDescent="0.15">
      <c r="A155" s="153" t="s">
        <v>1766</v>
      </c>
      <c r="B155" s="153">
        <v>462600001</v>
      </c>
      <c r="C155" s="153">
        <v>463600000</v>
      </c>
      <c r="D155" s="154">
        <v>3.43063720520454</v>
      </c>
    </row>
    <row r="156" spans="1:4" x14ac:dyDescent="0.15">
      <c r="A156" s="153" t="s">
        <v>1766</v>
      </c>
      <c r="B156" s="153">
        <v>463400001</v>
      </c>
      <c r="C156" s="153">
        <v>464400000</v>
      </c>
      <c r="D156" s="154">
        <v>3.5095058679598301</v>
      </c>
    </row>
    <row r="157" spans="1:4" x14ac:dyDescent="0.15">
      <c r="A157" s="153" t="s">
        <v>1766</v>
      </c>
      <c r="B157" s="153">
        <v>465000001</v>
      </c>
      <c r="C157" s="153">
        <v>466000000</v>
      </c>
      <c r="D157" s="154">
        <v>3.5195799592667498</v>
      </c>
    </row>
    <row r="158" spans="1:4" x14ac:dyDescent="0.15">
      <c r="A158" s="153" t="s">
        <v>1766</v>
      </c>
      <c r="B158" s="153">
        <v>465100001</v>
      </c>
      <c r="C158" s="153">
        <v>466100000</v>
      </c>
      <c r="D158" s="154">
        <v>3.19736492959519</v>
      </c>
    </row>
    <row r="159" spans="1:4" x14ac:dyDescent="0.15">
      <c r="A159" s="153" t="s">
        <v>1766</v>
      </c>
      <c r="B159" s="153">
        <v>470800001</v>
      </c>
      <c r="C159" s="153">
        <v>471800000</v>
      </c>
      <c r="D159" s="154">
        <v>3.1240926193231702</v>
      </c>
    </row>
    <row r="160" spans="1:4" x14ac:dyDescent="0.15">
      <c r="A160" s="153" t="s">
        <v>1766</v>
      </c>
      <c r="B160" s="153">
        <v>473700001</v>
      </c>
      <c r="C160" s="153">
        <v>474700000</v>
      </c>
      <c r="D160" s="154">
        <v>2.2827918031002401</v>
      </c>
    </row>
    <row r="161" spans="1:4" x14ac:dyDescent="0.15">
      <c r="A161" s="153" t="s">
        <v>1766</v>
      </c>
      <c r="B161" s="153">
        <v>475700001</v>
      </c>
      <c r="C161" s="153">
        <v>476700000</v>
      </c>
      <c r="D161" s="154">
        <v>2.6425624777299501</v>
      </c>
    </row>
    <row r="162" spans="1:4" x14ac:dyDescent="0.15">
      <c r="A162" s="153" t="s">
        <v>1766</v>
      </c>
      <c r="B162" s="153">
        <v>488000001</v>
      </c>
      <c r="C162" s="153">
        <v>489000000</v>
      </c>
      <c r="D162" s="154">
        <v>2.5136828450722302</v>
      </c>
    </row>
    <row r="163" spans="1:4" x14ac:dyDescent="0.15">
      <c r="A163" s="153" t="s">
        <v>305</v>
      </c>
      <c r="B163" s="153">
        <v>2800001</v>
      </c>
      <c r="C163" s="153">
        <v>3800000</v>
      </c>
      <c r="D163" s="154">
        <v>2.6838629141104202</v>
      </c>
    </row>
    <row r="164" spans="1:4" x14ac:dyDescent="0.15">
      <c r="A164" s="153" t="s">
        <v>305</v>
      </c>
      <c r="B164" s="153">
        <v>29000001</v>
      </c>
      <c r="C164" s="153">
        <v>30000000</v>
      </c>
      <c r="D164" s="154">
        <v>4.2134380777898404</v>
      </c>
    </row>
    <row r="165" spans="1:4" x14ac:dyDescent="0.15">
      <c r="A165" s="153" t="s">
        <v>305</v>
      </c>
      <c r="B165" s="153">
        <v>37700001</v>
      </c>
      <c r="C165" s="153">
        <v>38700000</v>
      </c>
      <c r="D165" s="154">
        <v>4.1874460119227699</v>
      </c>
    </row>
    <row r="166" spans="1:4" x14ac:dyDescent="0.15">
      <c r="A166" s="153" t="s">
        <v>305</v>
      </c>
      <c r="B166" s="153">
        <v>38000001</v>
      </c>
      <c r="C166" s="153">
        <v>39000000</v>
      </c>
      <c r="D166" s="154">
        <v>5.5212419389523903</v>
      </c>
    </row>
    <row r="167" spans="1:4" x14ac:dyDescent="0.15">
      <c r="A167" s="153" t="s">
        <v>305</v>
      </c>
      <c r="B167" s="153">
        <v>52600001</v>
      </c>
      <c r="C167" s="153">
        <v>53600000</v>
      </c>
      <c r="D167" s="154">
        <v>2.6821419470660399</v>
      </c>
    </row>
    <row r="168" spans="1:4" x14ac:dyDescent="0.15">
      <c r="A168" s="153" t="s">
        <v>305</v>
      </c>
      <c r="B168" s="153">
        <v>85100001</v>
      </c>
      <c r="C168" s="153">
        <v>86100000</v>
      </c>
      <c r="D168" s="154">
        <v>2.4500757095940902</v>
      </c>
    </row>
    <row r="169" spans="1:4" x14ac:dyDescent="0.15">
      <c r="A169" s="153" t="s">
        <v>305</v>
      </c>
      <c r="B169" s="153">
        <v>85400001</v>
      </c>
      <c r="C169" s="153">
        <v>86400000</v>
      </c>
      <c r="D169" s="154">
        <v>3.5328344405916599</v>
      </c>
    </row>
    <row r="170" spans="1:4" x14ac:dyDescent="0.15">
      <c r="A170" s="153" t="s">
        <v>305</v>
      </c>
      <c r="B170" s="153">
        <v>85500001</v>
      </c>
      <c r="C170" s="153">
        <v>86500000</v>
      </c>
      <c r="D170" s="154">
        <v>2.8572134339047701</v>
      </c>
    </row>
    <row r="171" spans="1:4" x14ac:dyDescent="0.15">
      <c r="A171" s="153" t="s">
        <v>305</v>
      </c>
      <c r="B171" s="153">
        <v>99700001</v>
      </c>
      <c r="C171" s="153">
        <v>100700000</v>
      </c>
      <c r="D171" s="154">
        <v>2.7407292007628299</v>
      </c>
    </row>
    <row r="172" spans="1:4" x14ac:dyDescent="0.15">
      <c r="A172" s="153" t="s">
        <v>305</v>
      </c>
      <c r="B172" s="153">
        <v>99800001</v>
      </c>
      <c r="C172" s="153">
        <v>100800000</v>
      </c>
      <c r="D172" s="154">
        <v>4.0157754097976399</v>
      </c>
    </row>
    <row r="173" spans="1:4" x14ac:dyDescent="0.15">
      <c r="A173" s="153" t="s">
        <v>305</v>
      </c>
      <c r="B173" s="153">
        <v>100800001</v>
      </c>
      <c r="C173" s="153">
        <v>101800000</v>
      </c>
      <c r="D173" s="154">
        <v>2.6043990501030101</v>
      </c>
    </row>
    <row r="174" spans="1:4" x14ac:dyDescent="0.15">
      <c r="A174" s="153" t="s">
        <v>305</v>
      </c>
      <c r="B174" s="153">
        <v>103100001</v>
      </c>
      <c r="C174" s="153">
        <v>104100000</v>
      </c>
      <c r="D174" s="154">
        <v>3.6006390484584601</v>
      </c>
    </row>
    <row r="175" spans="1:4" x14ac:dyDescent="0.15">
      <c r="A175" s="153" t="s">
        <v>305</v>
      </c>
      <c r="B175" s="153">
        <v>103300001</v>
      </c>
      <c r="C175" s="153">
        <v>104300000</v>
      </c>
      <c r="D175" s="154">
        <v>5.8367891170229402</v>
      </c>
    </row>
    <row r="176" spans="1:4" x14ac:dyDescent="0.15">
      <c r="A176" s="153" t="s">
        <v>305</v>
      </c>
      <c r="B176" s="153">
        <v>105700001</v>
      </c>
      <c r="C176" s="153">
        <v>106700000</v>
      </c>
      <c r="D176" s="154">
        <v>2.7714758179031498</v>
      </c>
    </row>
    <row r="177" spans="1:4" x14ac:dyDescent="0.15">
      <c r="A177" s="192" t="s">
        <v>305</v>
      </c>
      <c r="B177" s="192">
        <v>105800001</v>
      </c>
      <c r="C177" s="192">
        <v>106800000</v>
      </c>
      <c r="D177" s="213">
        <v>4.4569436344664597</v>
      </c>
    </row>
    <row r="178" spans="1:4" x14ac:dyDescent="0.15">
      <c r="A178" s="192" t="s">
        <v>305</v>
      </c>
      <c r="B178" s="192">
        <v>110200001</v>
      </c>
      <c r="C178" s="192">
        <v>111200000</v>
      </c>
      <c r="D178" s="213">
        <v>2.2814940683404399</v>
      </c>
    </row>
    <row r="179" spans="1:4" x14ac:dyDescent="0.15">
      <c r="A179" s="153" t="s">
        <v>305</v>
      </c>
      <c r="B179" s="153">
        <v>132400001</v>
      </c>
      <c r="C179" s="153">
        <v>133400000</v>
      </c>
      <c r="D179" s="154">
        <v>2.7885050606404298</v>
      </c>
    </row>
    <row r="180" spans="1:4" x14ac:dyDescent="0.15">
      <c r="A180" s="153" t="s">
        <v>305</v>
      </c>
      <c r="B180" s="153">
        <v>147200001</v>
      </c>
      <c r="C180" s="153">
        <v>148200000</v>
      </c>
      <c r="D180" s="154">
        <v>5.09202003289146</v>
      </c>
    </row>
    <row r="181" spans="1:4" x14ac:dyDescent="0.15">
      <c r="A181" s="153" t="s">
        <v>305</v>
      </c>
      <c r="B181" s="153">
        <v>147300001</v>
      </c>
      <c r="C181" s="153">
        <v>148300000</v>
      </c>
      <c r="D181" s="154">
        <v>2.8605388104724701</v>
      </c>
    </row>
    <row r="182" spans="1:4" x14ac:dyDescent="0.15">
      <c r="A182" s="153" t="s">
        <v>305</v>
      </c>
      <c r="B182" s="153">
        <v>154100001</v>
      </c>
      <c r="C182" s="153">
        <v>155100000</v>
      </c>
      <c r="D182" s="154">
        <v>2.8421960734284202</v>
      </c>
    </row>
    <row r="183" spans="1:4" x14ac:dyDescent="0.15">
      <c r="A183" s="153" t="s">
        <v>305</v>
      </c>
      <c r="B183" s="153">
        <v>162300001</v>
      </c>
      <c r="C183" s="153">
        <v>163300000</v>
      </c>
      <c r="D183" s="154">
        <v>2.2456437180660598</v>
      </c>
    </row>
    <row r="184" spans="1:4" x14ac:dyDescent="0.15">
      <c r="A184" s="153" t="s">
        <v>305</v>
      </c>
      <c r="B184" s="153">
        <v>163400001</v>
      </c>
      <c r="C184" s="153">
        <v>164400000</v>
      </c>
      <c r="D184" s="154">
        <v>3.0352739465640899</v>
      </c>
    </row>
    <row r="185" spans="1:4" x14ac:dyDescent="0.15">
      <c r="A185" s="153" t="s">
        <v>305</v>
      </c>
      <c r="B185" s="153">
        <v>165000001</v>
      </c>
      <c r="C185" s="153">
        <v>166000000</v>
      </c>
      <c r="D185" s="154">
        <v>7.2782372202415297</v>
      </c>
    </row>
    <row r="186" spans="1:4" x14ac:dyDescent="0.15">
      <c r="A186" s="153" t="s">
        <v>305</v>
      </c>
      <c r="B186" s="153">
        <v>170000001</v>
      </c>
      <c r="C186" s="153">
        <v>171000000</v>
      </c>
      <c r="D186" s="154">
        <v>5.8203850754538298</v>
      </c>
    </row>
    <row r="187" spans="1:4" x14ac:dyDescent="0.15">
      <c r="A187" s="153" t="s">
        <v>305</v>
      </c>
      <c r="B187" s="153">
        <v>192100001</v>
      </c>
      <c r="C187" s="153">
        <v>193100000</v>
      </c>
      <c r="D187" s="154">
        <v>4.1570237543736397</v>
      </c>
    </row>
    <row r="188" spans="1:4" x14ac:dyDescent="0.15">
      <c r="A188" s="153" t="s">
        <v>305</v>
      </c>
      <c r="B188" s="153">
        <v>197400001</v>
      </c>
      <c r="C188" s="153">
        <v>198400000</v>
      </c>
      <c r="D188" s="154">
        <v>2.3006244680354202</v>
      </c>
    </row>
    <row r="189" spans="1:4" x14ac:dyDescent="0.15">
      <c r="A189" s="153" t="s">
        <v>305</v>
      </c>
      <c r="B189" s="153">
        <v>202800001</v>
      </c>
      <c r="C189" s="153">
        <v>203800000</v>
      </c>
      <c r="D189" s="154">
        <v>2.6372117006770299</v>
      </c>
    </row>
    <row r="190" spans="1:4" x14ac:dyDescent="0.15">
      <c r="A190" s="153" t="s">
        <v>305</v>
      </c>
      <c r="B190" s="153">
        <v>204400001</v>
      </c>
      <c r="C190" s="153">
        <v>205400000</v>
      </c>
      <c r="D190" s="154">
        <v>4.6984855436032404</v>
      </c>
    </row>
    <row r="191" spans="1:4" x14ac:dyDescent="0.15">
      <c r="A191" s="153" t="s">
        <v>305</v>
      </c>
      <c r="B191" s="153">
        <v>210300001</v>
      </c>
      <c r="C191" s="153">
        <v>211300000</v>
      </c>
      <c r="D191" s="154">
        <v>4.1425293442282003</v>
      </c>
    </row>
    <row r="192" spans="1:4" x14ac:dyDescent="0.15">
      <c r="A192" s="153" t="s">
        <v>305</v>
      </c>
      <c r="B192" s="153">
        <v>213800001</v>
      </c>
      <c r="C192" s="153">
        <v>214800000</v>
      </c>
      <c r="D192" s="154">
        <v>2.59913405088587</v>
      </c>
    </row>
    <row r="193" spans="1:4" x14ac:dyDescent="0.15">
      <c r="A193" s="153" t="s">
        <v>305</v>
      </c>
      <c r="B193" s="153">
        <v>215200001</v>
      </c>
      <c r="C193" s="153">
        <v>216200000</v>
      </c>
      <c r="D193" s="154">
        <v>4.3472416360818302</v>
      </c>
    </row>
    <row r="194" spans="1:4" x14ac:dyDescent="0.15">
      <c r="A194" s="153" t="s">
        <v>305</v>
      </c>
      <c r="B194" s="153">
        <v>215300001</v>
      </c>
      <c r="C194" s="153">
        <v>216300000</v>
      </c>
      <c r="D194" s="154">
        <v>2.7855909936458798</v>
      </c>
    </row>
    <row r="195" spans="1:4" x14ac:dyDescent="0.15">
      <c r="A195" s="153" t="s">
        <v>305</v>
      </c>
      <c r="B195" s="153">
        <v>221400001</v>
      </c>
      <c r="C195" s="153">
        <v>222400000</v>
      </c>
      <c r="D195" s="154">
        <v>3.27485925214055</v>
      </c>
    </row>
    <row r="196" spans="1:4" x14ac:dyDescent="0.15">
      <c r="A196" s="153" t="s">
        <v>305</v>
      </c>
      <c r="B196" s="153">
        <v>223400001</v>
      </c>
      <c r="C196" s="153">
        <v>224400000</v>
      </c>
      <c r="D196" s="154">
        <v>4.0162043634166098</v>
      </c>
    </row>
    <row r="197" spans="1:4" x14ac:dyDescent="0.15">
      <c r="A197" s="153" t="s">
        <v>305</v>
      </c>
      <c r="B197" s="153">
        <v>283200001</v>
      </c>
      <c r="C197" s="153">
        <v>284200000</v>
      </c>
      <c r="D197" s="154">
        <v>5.9452867624658898</v>
      </c>
    </row>
    <row r="198" spans="1:4" x14ac:dyDescent="0.15">
      <c r="A198" s="153" t="s">
        <v>305</v>
      </c>
      <c r="B198" s="153">
        <v>285400001</v>
      </c>
      <c r="C198" s="153">
        <v>286400000</v>
      </c>
      <c r="D198" s="154">
        <v>3.51514655471808</v>
      </c>
    </row>
    <row r="199" spans="1:4" x14ac:dyDescent="0.15">
      <c r="A199" s="153" t="s">
        <v>305</v>
      </c>
      <c r="B199" s="153">
        <v>286000001</v>
      </c>
      <c r="C199" s="153">
        <v>287000000</v>
      </c>
      <c r="D199" s="154">
        <v>2.34723529817385</v>
      </c>
    </row>
    <row r="200" spans="1:4" x14ac:dyDescent="0.15">
      <c r="A200" s="153" t="s">
        <v>305</v>
      </c>
      <c r="B200" s="153">
        <v>289500001</v>
      </c>
      <c r="C200" s="153">
        <v>290500000</v>
      </c>
      <c r="D200" s="154">
        <v>2.39989202872143</v>
      </c>
    </row>
    <row r="201" spans="1:4" x14ac:dyDescent="0.15">
      <c r="A201" s="153" t="s">
        <v>305</v>
      </c>
      <c r="B201" s="153">
        <v>298300001</v>
      </c>
      <c r="C201" s="153">
        <v>299300000</v>
      </c>
      <c r="D201" s="154">
        <v>4.0006765479532698</v>
      </c>
    </row>
    <row r="202" spans="1:4" x14ac:dyDescent="0.15">
      <c r="A202" s="153" t="s">
        <v>305</v>
      </c>
      <c r="B202" s="153">
        <v>300800001</v>
      </c>
      <c r="C202" s="153">
        <v>301800000</v>
      </c>
      <c r="D202" s="154">
        <v>4.3034387074298701</v>
      </c>
    </row>
    <row r="203" spans="1:4" x14ac:dyDescent="0.15">
      <c r="A203" s="153" t="s">
        <v>305</v>
      </c>
      <c r="B203" s="153">
        <v>301900001</v>
      </c>
      <c r="C203" s="153">
        <v>302900000</v>
      </c>
      <c r="D203" s="154">
        <v>3.3597274935829602</v>
      </c>
    </row>
    <row r="204" spans="1:4" x14ac:dyDescent="0.15">
      <c r="A204" s="153" t="s">
        <v>305</v>
      </c>
      <c r="B204" s="153">
        <v>305800001</v>
      </c>
      <c r="C204" s="153">
        <v>306800000</v>
      </c>
      <c r="D204" s="154">
        <v>3.63585216806973</v>
      </c>
    </row>
    <row r="205" spans="1:4" x14ac:dyDescent="0.15">
      <c r="A205" s="153" t="s">
        <v>305</v>
      </c>
      <c r="B205" s="153">
        <v>306900001</v>
      </c>
      <c r="C205" s="153">
        <v>307900000</v>
      </c>
      <c r="D205" s="154">
        <v>2.9859231945965701</v>
      </c>
    </row>
    <row r="206" spans="1:4" x14ac:dyDescent="0.15">
      <c r="A206" s="153" t="s">
        <v>305</v>
      </c>
      <c r="B206" s="153">
        <v>307900001</v>
      </c>
      <c r="C206" s="153">
        <v>308900000</v>
      </c>
      <c r="D206" s="154">
        <v>3.9190480173974498</v>
      </c>
    </row>
    <row r="207" spans="1:4" x14ac:dyDescent="0.15">
      <c r="A207" s="153" t="s">
        <v>305</v>
      </c>
      <c r="B207" s="153">
        <v>310300001</v>
      </c>
      <c r="C207" s="153">
        <v>311300000</v>
      </c>
      <c r="D207" s="154">
        <v>4.3749232999391197</v>
      </c>
    </row>
    <row r="208" spans="1:4" x14ac:dyDescent="0.15">
      <c r="A208" s="153" t="s">
        <v>305</v>
      </c>
      <c r="B208" s="153">
        <v>310800001</v>
      </c>
      <c r="C208" s="153">
        <v>311800000</v>
      </c>
      <c r="D208" s="154">
        <v>5.4473977344403002</v>
      </c>
    </row>
    <row r="209" spans="1:4" x14ac:dyDescent="0.15">
      <c r="A209" s="153" t="s">
        <v>305</v>
      </c>
      <c r="B209" s="153">
        <v>311000001</v>
      </c>
      <c r="C209" s="153">
        <v>312000000</v>
      </c>
      <c r="D209" s="154">
        <v>4.5811638049826602</v>
      </c>
    </row>
    <row r="210" spans="1:4" x14ac:dyDescent="0.15">
      <c r="A210" s="153" t="s">
        <v>305</v>
      </c>
      <c r="B210" s="153">
        <v>311100001</v>
      </c>
      <c r="C210" s="153">
        <v>312100000</v>
      </c>
      <c r="D210" s="154">
        <v>3.5299895997697499</v>
      </c>
    </row>
    <row r="211" spans="1:4" x14ac:dyDescent="0.15">
      <c r="A211" s="153" t="s">
        <v>305</v>
      </c>
      <c r="B211" s="153">
        <v>312800001</v>
      </c>
      <c r="C211" s="153">
        <v>313800000</v>
      </c>
      <c r="D211" s="154">
        <v>2.2932257468747199</v>
      </c>
    </row>
    <row r="212" spans="1:4" x14ac:dyDescent="0.15">
      <c r="A212" s="153" t="s">
        <v>305</v>
      </c>
      <c r="B212" s="153">
        <v>314800001</v>
      </c>
      <c r="C212" s="153">
        <v>315800000</v>
      </c>
      <c r="D212" s="154">
        <v>4.6080600729852899</v>
      </c>
    </row>
    <row r="213" spans="1:4" x14ac:dyDescent="0.15">
      <c r="A213" s="153" t="s">
        <v>305</v>
      </c>
      <c r="B213" s="153">
        <v>317400001</v>
      </c>
      <c r="C213" s="153">
        <v>318400000</v>
      </c>
      <c r="D213" s="154">
        <v>2.6492517346262501</v>
      </c>
    </row>
    <row r="214" spans="1:4" x14ac:dyDescent="0.15">
      <c r="A214" s="153" t="s">
        <v>305</v>
      </c>
      <c r="B214" s="153">
        <v>321700001</v>
      </c>
      <c r="C214" s="153">
        <v>322700000</v>
      </c>
      <c r="D214" s="154">
        <v>2.4329637503019499</v>
      </c>
    </row>
    <row r="215" spans="1:4" x14ac:dyDescent="0.15">
      <c r="A215" s="153" t="s">
        <v>305</v>
      </c>
      <c r="B215" s="153">
        <v>338900001</v>
      </c>
      <c r="C215" s="153">
        <v>339900000</v>
      </c>
      <c r="D215" s="154">
        <v>2.95176173482999</v>
      </c>
    </row>
    <row r="216" spans="1:4" x14ac:dyDescent="0.15">
      <c r="A216" s="153" t="s">
        <v>305</v>
      </c>
      <c r="B216" s="153">
        <v>348700001</v>
      </c>
      <c r="C216" s="153">
        <v>349700000</v>
      </c>
      <c r="D216" s="154">
        <v>3.5109259000942199</v>
      </c>
    </row>
    <row r="217" spans="1:4" x14ac:dyDescent="0.15">
      <c r="A217" s="153" t="s">
        <v>305</v>
      </c>
      <c r="B217" s="153">
        <v>352400001</v>
      </c>
      <c r="C217" s="153">
        <v>353400000</v>
      </c>
      <c r="D217" s="154">
        <v>4.4027195353023201</v>
      </c>
    </row>
    <row r="218" spans="1:4" x14ac:dyDescent="0.15">
      <c r="A218" s="153" t="s">
        <v>305</v>
      </c>
      <c r="B218" s="153">
        <v>353700001</v>
      </c>
      <c r="C218" s="153">
        <v>354700000</v>
      </c>
      <c r="D218" s="154">
        <v>3.34374928906314</v>
      </c>
    </row>
    <row r="219" spans="1:4" x14ac:dyDescent="0.15">
      <c r="A219" s="153" t="s">
        <v>305</v>
      </c>
      <c r="B219" s="153">
        <v>353800001</v>
      </c>
      <c r="C219" s="153">
        <v>354800000</v>
      </c>
      <c r="D219" s="154">
        <v>2.2188616818495599</v>
      </c>
    </row>
    <row r="220" spans="1:4" x14ac:dyDescent="0.15">
      <c r="A220" s="153" t="s">
        <v>305</v>
      </c>
      <c r="B220" s="153">
        <v>365400001</v>
      </c>
      <c r="C220" s="153">
        <v>366400000</v>
      </c>
      <c r="D220" s="154">
        <v>3.4333515020401202</v>
      </c>
    </row>
    <row r="221" spans="1:4" x14ac:dyDescent="0.15">
      <c r="A221" s="153" t="s">
        <v>305</v>
      </c>
      <c r="B221" s="153">
        <v>374100001</v>
      </c>
      <c r="C221" s="153">
        <v>375100000</v>
      </c>
      <c r="D221" s="154">
        <v>2.31903809329514</v>
      </c>
    </row>
    <row r="222" spans="1:4" x14ac:dyDescent="0.15">
      <c r="A222" s="153" t="s">
        <v>305</v>
      </c>
      <c r="B222" s="153">
        <v>380800001</v>
      </c>
      <c r="C222" s="153">
        <v>381800000</v>
      </c>
      <c r="D222" s="154">
        <v>4.25114997167735</v>
      </c>
    </row>
    <row r="223" spans="1:4" x14ac:dyDescent="0.15">
      <c r="A223" s="153" t="s">
        <v>305</v>
      </c>
      <c r="B223" s="153">
        <v>384200001</v>
      </c>
      <c r="C223" s="153">
        <v>385200000</v>
      </c>
      <c r="D223" s="154">
        <v>3.0868139422987899</v>
      </c>
    </row>
    <row r="224" spans="1:4" x14ac:dyDescent="0.15">
      <c r="A224" s="153" t="s">
        <v>305</v>
      </c>
      <c r="B224" s="153">
        <v>395200001</v>
      </c>
      <c r="C224" s="153">
        <v>396200000</v>
      </c>
      <c r="D224" s="154">
        <v>3.7934135624207301</v>
      </c>
    </row>
    <row r="225" spans="1:4" x14ac:dyDescent="0.15">
      <c r="A225" s="153" t="s">
        <v>305</v>
      </c>
      <c r="B225" s="153">
        <v>402900001</v>
      </c>
      <c r="C225" s="153">
        <v>403900000</v>
      </c>
      <c r="D225" s="154">
        <v>2.9504429026248502</v>
      </c>
    </row>
    <row r="226" spans="1:4" x14ac:dyDescent="0.15">
      <c r="A226" s="153" t="s">
        <v>305</v>
      </c>
      <c r="B226" s="153">
        <v>409900001</v>
      </c>
      <c r="C226" s="153">
        <v>410900000</v>
      </c>
      <c r="D226" s="154">
        <v>2.34810975452727</v>
      </c>
    </row>
    <row r="227" spans="1:4" x14ac:dyDescent="0.15">
      <c r="A227" s="153" t="s">
        <v>305</v>
      </c>
      <c r="B227" s="153">
        <v>412700001</v>
      </c>
      <c r="C227" s="153">
        <v>413700000</v>
      </c>
      <c r="D227" s="154">
        <v>7.0074019929179698</v>
      </c>
    </row>
    <row r="228" spans="1:4" x14ac:dyDescent="0.15">
      <c r="A228" s="153" t="s">
        <v>305</v>
      </c>
      <c r="B228" s="153">
        <v>412800001</v>
      </c>
      <c r="C228" s="153">
        <v>413800000</v>
      </c>
      <c r="D228" s="154">
        <v>2.6538005341595801</v>
      </c>
    </row>
    <row r="229" spans="1:4" x14ac:dyDescent="0.15">
      <c r="A229" s="153" t="s">
        <v>305</v>
      </c>
      <c r="B229" s="153">
        <v>419200001</v>
      </c>
      <c r="C229" s="153">
        <v>420200000</v>
      </c>
      <c r="D229" s="154">
        <v>4.7798514552251099</v>
      </c>
    </row>
    <row r="230" spans="1:4" x14ac:dyDescent="0.15">
      <c r="A230" s="153" t="s">
        <v>305</v>
      </c>
      <c r="B230" s="153">
        <v>419600001</v>
      </c>
      <c r="C230" s="153">
        <v>420600000</v>
      </c>
      <c r="D230" s="154">
        <v>3.2459461076333298</v>
      </c>
    </row>
    <row r="231" spans="1:4" x14ac:dyDescent="0.15">
      <c r="A231" s="153" t="s">
        <v>305</v>
      </c>
      <c r="B231" s="153">
        <v>424800001</v>
      </c>
      <c r="C231" s="153">
        <v>425800000</v>
      </c>
      <c r="D231" s="154">
        <v>3.6927257171302701</v>
      </c>
    </row>
    <row r="232" spans="1:4" x14ac:dyDescent="0.15">
      <c r="A232" s="153" t="s">
        <v>305</v>
      </c>
      <c r="B232" s="153">
        <v>427900001</v>
      </c>
      <c r="C232" s="153">
        <v>428900000</v>
      </c>
      <c r="D232" s="154">
        <v>2.5315928379975099</v>
      </c>
    </row>
    <row r="233" spans="1:4" x14ac:dyDescent="0.15">
      <c r="A233" s="153" t="s">
        <v>305</v>
      </c>
      <c r="B233" s="153">
        <v>429500001</v>
      </c>
      <c r="C233" s="153">
        <v>430500000</v>
      </c>
      <c r="D233" s="154">
        <v>3.9819256055558698</v>
      </c>
    </row>
    <row r="234" spans="1:4" x14ac:dyDescent="0.15">
      <c r="A234" s="153" t="s">
        <v>305</v>
      </c>
      <c r="B234" s="153">
        <v>431900001</v>
      </c>
      <c r="C234" s="153">
        <v>432900000</v>
      </c>
      <c r="D234" s="154">
        <v>2.4360889475688601</v>
      </c>
    </row>
    <row r="235" spans="1:4" x14ac:dyDescent="0.15">
      <c r="A235" s="153" t="s">
        <v>305</v>
      </c>
      <c r="B235" s="153">
        <v>432000001</v>
      </c>
      <c r="C235" s="153">
        <v>433000000</v>
      </c>
      <c r="D235" s="154">
        <v>2.2445657570242399</v>
      </c>
    </row>
    <row r="236" spans="1:4" x14ac:dyDescent="0.15">
      <c r="A236" s="153" t="s">
        <v>305</v>
      </c>
      <c r="B236" s="153">
        <v>435900001</v>
      </c>
      <c r="C236" s="153">
        <v>436900000</v>
      </c>
      <c r="D236" s="154">
        <v>6.18464975915506</v>
      </c>
    </row>
    <row r="237" spans="1:4" x14ac:dyDescent="0.15">
      <c r="A237" s="153" t="s">
        <v>305</v>
      </c>
      <c r="B237" s="153">
        <v>436000001</v>
      </c>
      <c r="C237" s="153">
        <v>437000000</v>
      </c>
      <c r="D237" s="154">
        <v>4.2097786553065903</v>
      </c>
    </row>
    <row r="238" spans="1:4" x14ac:dyDescent="0.15">
      <c r="A238" s="153" t="s">
        <v>305</v>
      </c>
      <c r="B238" s="153">
        <v>440100001</v>
      </c>
      <c r="C238" s="153">
        <v>441100000</v>
      </c>
      <c r="D238" s="154">
        <v>5.4591631288258</v>
      </c>
    </row>
    <row r="239" spans="1:4" x14ac:dyDescent="0.15">
      <c r="A239" s="153" t="s">
        <v>305</v>
      </c>
      <c r="B239" s="153">
        <v>440300001</v>
      </c>
      <c r="C239" s="153">
        <v>441300000</v>
      </c>
      <c r="D239" s="154">
        <v>2.3138907333863199</v>
      </c>
    </row>
    <row r="240" spans="1:4" x14ac:dyDescent="0.15">
      <c r="A240" s="153" t="s">
        <v>305</v>
      </c>
      <c r="B240" s="153">
        <v>441100001</v>
      </c>
      <c r="C240" s="153">
        <v>442100000</v>
      </c>
      <c r="D240" s="154">
        <v>4.1530310438899596</v>
      </c>
    </row>
    <row r="241" spans="1:4" x14ac:dyDescent="0.15">
      <c r="A241" s="153" t="s">
        <v>305</v>
      </c>
      <c r="B241" s="153">
        <v>442400001</v>
      </c>
      <c r="C241" s="153">
        <v>443400000</v>
      </c>
      <c r="D241" s="154">
        <v>7.14665917377918</v>
      </c>
    </row>
    <row r="242" spans="1:4" x14ac:dyDescent="0.15">
      <c r="A242" s="153" t="s">
        <v>305</v>
      </c>
      <c r="B242" s="153">
        <v>444000001</v>
      </c>
      <c r="C242" s="153">
        <v>445000000</v>
      </c>
      <c r="D242" s="154">
        <v>2.5519503753594202</v>
      </c>
    </row>
    <row r="243" spans="1:4" x14ac:dyDescent="0.15">
      <c r="A243" s="153" t="s">
        <v>305</v>
      </c>
      <c r="B243" s="153">
        <v>444600001</v>
      </c>
      <c r="C243" s="153">
        <v>445600000</v>
      </c>
      <c r="D243" s="154">
        <v>2.8005640107887202</v>
      </c>
    </row>
    <row r="244" spans="1:4" x14ac:dyDescent="0.15">
      <c r="A244" s="153" t="s">
        <v>305</v>
      </c>
      <c r="B244" s="153">
        <v>445500001</v>
      </c>
      <c r="C244" s="153">
        <v>446500000</v>
      </c>
      <c r="D244" s="154">
        <v>3.1702162589740701</v>
      </c>
    </row>
    <row r="245" spans="1:4" x14ac:dyDescent="0.15">
      <c r="A245" s="153" t="s">
        <v>305</v>
      </c>
      <c r="B245" s="153">
        <v>447700001</v>
      </c>
      <c r="C245" s="153">
        <v>448700000</v>
      </c>
      <c r="D245" s="154">
        <v>4.6779553940141803</v>
      </c>
    </row>
    <row r="246" spans="1:4" x14ac:dyDescent="0.15">
      <c r="A246" s="153" t="s">
        <v>305</v>
      </c>
      <c r="B246" s="153">
        <v>448700001</v>
      </c>
      <c r="C246" s="153">
        <v>449700000</v>
      </c>
      <c r="D246" s="154">
        <v>3.6295688935868</v>
      </c>
    </row>
    <row r="247" spans="1:4" x14ac:dyDescent="0.15">
      <c r="A247" s="153" t="s">
        <v>305</v>
      </c>
      <c r="B247" s="153">
        <v>450300001</v>
      </c>
      <c r="C247" s="153">
        <v>451300000</v>
      </c>
      <c r="D247" s="154">
        <v>3.0083312312187198</v>
      </c>
    </row>
    <row r="248" spans="1:4" x14ac:dyDescent="0.15">
      <c r="A248" s="153" t="s">
        <v>305</v>
      </c>
      <c r="B248" s="153">
        <v>451800001</v>
      </c>
      <c r="C248" s="153">
        <v>452800000</v>
      </c>
      <c r="D248" s="154">
        <v>4.6193340044967099</v>
      </c>
    </row>
    <row r="249" spans="1:4" x14ac:dyDescent="0.15">
      <c r="A249" s="153" t="s">
        <v>305</v>
      </c>
      <c r="B249" s="153">
        <v>458500001</v>
      </c>
      <c r="C249" s="153">
        <v>459500000</v>
      </c>
      <c r="D249" s="154">
        <v>2.9864958496002898</v>
      </c>
    </row>
    <row r="250" spans="1:4" x14ac:dyDescent="0.15">
      <c r="A250" s="153" t="s">
        <v>305</v>
      </c>
      <c r="B250" s="153">
        <v>462100001</v>
      </c>
      <c r="C250" s="153">
        <v>463100000</v>
      </c>
      <c r="D250" s="154">
        <v>4.0449059677017303</v>
      </c>
    </row>
    <row r="251" spans="1:4" x14ac:dyDescent="0.15">
      <c r="A251" s="153" t="s">
        <v>305</v>
      </c>
      <c r="B251" s="153">
        <v>470300001</v>
      </c>
      <c r="C251" s="153">
        <v>471300000</v>
      </c>
      <c r="D251" s="154">
        <v>5.5626683411500597</v>
      </c>
    </row>
    <row r="252" spans="1:4" x14ac:dyDescent="0.15">
      <c r="A252" s="153" t="s">
        <v>305</v>
      </c>
      <c r="B252" s="153">
        <v>470600001</v>
      </c>
      <c r="C252" s="153">
        <v>471600000</v>
      </c>
      <c r="D252" s="154">
        <v>4.3572864658554398</v>
      </c>
    </row>
    <row r="253" spans="1:4" x14ac:dyDescent="0.15">
      <c r="A253" s="153" t="s">
        <v>305</v>
      </c>
      <c r="B253" s="153">
        <v>478500001</v>
      </c>
      <c r="C253" s="153">
        <v>479500000</v>
      </c>
      <c r="D253" s="154">
        <v>3.1350290531746401</v>
      </c>
    </row>
    <row r="254" spans="1:4" x14ac:dyDescent="0.15">
      <c r="A254" s="153" t="s">
        <v>305</v>
      </c>
      <c r="B254" s="153">
        <v>533900001</v>
      </c>
      <c r="C254" s="153">
        <v>534900000</v>
      </c>
      <c r="D254" s="154">
        <v>2.3041576779961099</v>
      </c>
    </row>
    <row r="255" spans="1:4" x14ac:dyDescent="0.15">
      <c r="A255" s="153" t="s">
        <v>1767</v>
      </c>
      <c r="B255" s="153">
        <v>4000001</v>
      </c>
      <c r="C255" s="153">
        <v>5000000</v>
      </c>
      <c r="D255" s="154">
        <v>3.85639537864343</v>
      </c>
    </row>
    <row r="256" spans="1:4" x14ac:dyDescent="0.15">
      <c r="A256" s="153" t="s">
        <v>1767</v>
      </c>
      <c r="B256" s="153">
        <v>4100001</v>
      </c>
      <c r="C256" s="153">
        <v>5100000</v>
      </c>
      <c r="D256" s="154">
        <v>2.5467689684217398</v>
      </c>
    </row>
    <row r="257" spans="1:4" x14ac:dyDescent="0.15">
      <c r="A257" s="153" t="s">
        <v>1767</v>
      </c>
      <c r="B257" s="153">
        <v>27700001</v>
      </c>
      <c r="C257" s="153">
        <v>28700000</v>
      </c>
      <c r="D257" s="154">
        <v>2.4924198655987699</v>
      </c>
    </row>
    <row r="258" spans="1:4" x14ac:dyDescent="0.15">
      <c r="A258" s="153" t="s">
        <v>1767</v>
      </c>
      <c r="B258" s="153">
        <v>36800001</v>
      </c>
      <c r="C258" s="153">
        <v>37800000</v>
      </c>
      <c r="D258" s="154">
        <v>3.15392704895052</v>
      </c>
    </row>
    <row r="259" spans="1:4" x14ac:dyDescent="0.15">
      <c r="A259" s="153" t="s">
        <v>1767</v>
      </c>
      <c r="B259" s="153">
        <v>48600001</v>
      </c>
      <c r="C259" s="153">
        <v>49600000</v>
      </c>
      <c r="D259" s="154">
        <v>2.4544237266329301</v>
      </c>
    </row>
    <row r="260" spans="1:4" ht="15" customHeight="1" x14ac:dyDescent="0.15">
      <c r="A260" s="153" t="s">
        <v>1767</v>
      </c>
      <c r="B260" s="153">
        <v>59300001</v>
      </c>
      <c r="C260" s="153">
        <v>60300000</v>
      </c>
      <c r="D260" s="154">
        <v>4.2520335186266296</v>
      </c>
    </row>
    <row r="261" spans="1:4" x14ac:dyDescent="0.15">
      <c r="A261" s="153" t="s">
        <v>1767</v>
      </c>
      <c r="B261" s="153">
        <v>59400001</v>
      </c>
      <c r="C261" s="153">
        <v>60400000</v>
      </c>
      <c r="D261" s="154">
        <v>3.7278580747315302</v>
      </c>
    </row>
    <row r="262" spans="1:4" x14ac:dyDescent="0.15">
      <c r="A262" s="153" t="s">
        <v>1767</v>
      </c>
      <c r="B262" s="153">
        <v>59500001</v>
      </c>
      <c r="C262" s="153">
        <v>60500000</v>
      </c>
      <c r="D262" s="154">
        <v>2.3169597522855399</v>
      </c>
    </row>
    <row r="263" spans="1:4" x14ac:dyDescent="0.15">
      <c r="A263" s="153" t="s">
        <v>1767</v>
      </c>
      <c r="B263" s="153">
        <v>97400001</v>
      </c>
      <c r="C263" s="153">
        <v>98400000</v>
      </c>
      <c r="D263" s="154">
        <v>2.7663533594359402</v>
      </c>
    </row>
    <row r="264" spans="1:4" x14ac:dyDescent="0.15">
      <c r="A264" s="153" t="s">
        <v>1767</v>
      </c>
      <c r="B264" s="153">
        <v>109200001</v>
      </c>
      <c r="C264" s="153">
        <v>110200000</v>
      </c>
      <c r="D264" s="154">
        <v>4.3385304102611704</v>
      </c>
    </row>
    <row r="265" spans="1:4" x14ac:dyDescent="0.15">
      <c r="A265" s="153" t="s">
        <v>1767</v>
      </c>
      <c r="B265" s="153">
        <v>113300001</v>
      </c>
      <c r="C265" s="153">
        <v>114300000</v>
      </c>
      <c r="D265" s="154">
        <v>3.5676090046118598</v>
      </c>
    </row>
    <row r="266" spans="1:4" x14ac:dyDescent="0.15">
      <c r="A266" s="153" t="s">
        <v>1767</v>
      </c>
      <c r="B266" s="153">
        <v>113400001</v>
      </c>
      <c r="C266" s="153">
        <v>114400000</v>
      </c>
      <c r="D266" s="154">
        <v>2.7225746634052199</v>
      </c>
    </row>
    <row r="267" spans="1:4" x14ac:dyDescent="0.15">
      <c r="A267" s="153" t="s">
        <v>1767</v>
      </c>
      <c r="B267" s="153">
        <v>130200001</v>
      </c>
      <c r="C267" s="153">
        <v>131200000</v>
      </c>
      <c r="D267" s="154">
        <v>2.8394652702208001</v>
      </c>
    </row>
    <row r="268" spans="1:4" x14ac:dyDescent="0.15">
      <c r="A268" s="153" t="s">
        <v>1767</v>
      </c>
      <c r="B268" s="153">
        <v>135500001</v>
      </c>
      <c r="C268" s="153">
        <v>136500000</v>
      </c>
      <c r="D268" s="154">
        <v>3.4999726835353502</v>
      </c>
    </row>
    <row r="269" spans="1:4" x14ac:dyDescent="0.15">
      <c r="A269" s="153" t="s">
        <v>1767</v>
      </c>
      <c r="B269" s="153">
        <v>152800001</v>
      </c>
      <c r="C269" s="153">
        <v>153800000</v>
      </c>
      <c r="D269" s="154">
        <v>2.7487711913848898</v>
      </c>
    </row>
    <row r="270" spans="1:4" x14ac:dyDescent="0.15">
      <c r="A270" s="153" t="s">
        <v>1767</v>
      </c>
      <c r="B270" s="153">
        <v>167600001</v>
      </c>
      <c r="C270" s="153">
        <v>168600000</v>
      </c>
      <c r="D270" s="154">
        <v>3.71299686917299</v>
      </c>
    </row>
    <row r="271" spans="1:4" x14ac:dyDescent="0.15">
      <c r="A271" s="153" t="s">
        <v>1767</v>
      </c>
      <c r="B271" s="153">
        <v>174300001</v>
      </c>
      <c r="C271" s="153">
        <v>175300000</v>
      </c>
      <c r="D271" s="154">
        <v>3.02559307295143</v>
      </c>
    </row>
    <row r="272" spans="1:4" x14ac:dyDescent="0.15">
      <c r="A272" s="153" t="s">
        <v>1767</v>
      </c>
      <c r="B272" s="153">
        <v>183700001</v>
      </c>
      <c r="C272" s="153">
        <v>184700000</v>
      </c>
      <c r="D272" s="154">
        <v>3.7224687956218201</v>
      </c>
    </row>
    <row r="273" spans="1:4" x14ac:dyDescent="0.15">
      <c r="A273" s="153" t="s">
        <v>1767</v>
      </c>
      <c r="B273" s="153">
        <v>184000001</v>
      </c>
      <c r="C273" s="153">
        <v>185000000</v>
      </c>
      <c r="D273" s="154">
        <v>2.4925215548203701</v>
      </c>
    </row>
    <row r="274" spans="1:4" x14ac:dyDescent="0.15">
      <c r="A274" s="153" t="s">
        <v>1767</v>
      </c>
      <c r="B274" s="153">
        <v>186100001</v>
      </c>
      <c r="C274" s="153">
        <v>187100000</v>
      </c>
      <c r="D274" s="154">
        <v>4.8444385859812904</v>
      </c>
    </row>
    <row r="275" spans="1:4" x14ac:dyDescent="0.15">
      <c r="A275" s="153" t="s">
        <v>1767</v>
      </c>
      <c r="B275" s="153">
        <v>192400001</v>
      </c>
      <c r="C275" s="153">
        <v>193400000</v>
      </c>
      <c r="D275" s="154">
        <v>4.2120343825718303</v>
      </c>
    </row>
    <row r="276" spans="1:4" x14ac:dyDescent="0.15">
      <c r="A276" s="153" t="s">
        <v>1767</v>
      </c>
      <c r="B276" s="153">
        <v>194300001</v>
      </c>
      <c r="C276" s="153">
        <v>195300000</v>
      </c>
      <c r="D276" s="154">
        <v>3.3790310016707998</v>
      </c>
    </row>
    <row r="277" spans="1:4" x14ac:dyDescent="0.15">
      <c r="A277" s="153" t="s">
        <v>1767</v>
      </c>
      <c r="B277" s="153">
        <v>197200001</v>
      </c>
      <c r="C277" s="153">
        <v>198200000</v>
      </c>
      <c r="D277" s="154">
        <v>2.8275557174930901</v>
      </c>
    </row>
    <row r="278" spans="1:4" x14ac:dyDescent="0.15">
      <c r="A278" s="153" t="s">
        <v>1767</v>
      </c>
      <c r="B278" s="153">
        <v>200500001</v>
      </c>
      <c r="C278" s="153">
        <v>201500000</v>
      </c>
      <c r="D278" s="154">
        <v>5.4900730709580303</v>
      </c>
    </row>
    <row r="279" spans="1:4" x14ac:dyDescent="0.15">
      <c r="A279" s="153" t="s">
        <v>1767</v>
      </c>
      <c r="B279" s="153">
        <v>204800001</v>
      </c>
      <c r="C279" s="153">
        <v>205800000</v>
      </c>
      <c r="D279" s="154">
        <v>4.4146457724869101</v>
      </c>
    </row>
    <row r="280" spans="1:4" x14ac:dyDescent="0.15">
      <c r="A280" s="153" t="s">
        <v>1767</v>
      </c>
      <c r="B280" s="153">
        <v>209100001</v>
      </c>
      <c r="C280" s="153">
        <v>210100000</v>
      </c>
      <c r="D280" s="154">
        <v>2.9379138253844999</v>
      </c>
    </row>
    <row r="281" spans="1:4" x14ac:dyDescent="0.15">
      <c r="A281" s="153" t="s">
        <v>1767</v>
      </c>
      <c r="B281" s="153">
        <v>209800001</v>
      </c>
      <c r="C281" s="153">
        <v>210800000</v>
      </c>
      <c r="D281" s="154">
        <v>2.77541890386876</v>
      </c>
    </row>
    <row r="282" spans="1:4" x14ac:dyDescent="0.15">
      <c r="A282" s="153" t="s">
        <v>1767</v>
      </c>
      <c r="B282" s="153">
        <v>210400001</v>
      </c>
      <c r="C282" s="153">
        <v>211400000</v>
      </c>
      <c r="D282" s="154">
        <v>3.2241955137134699</v>
      </c>
    </row>
    <row r="283" spans="1:4" x14ac:dyDescent="0.15">
      <c r="A283" s="153" t="s">
        <v>1767</v>
      </c>
      <c r="B283" s="153">
        <v>212700001</v>
      </c>
      <c r="C283" s="153">
        <v>213700000</v>
      </c>
      <c r="D283" s="154">
        <v>2.28429860156576</v>
      </c>
    </row>
    <row r="284" spans="1:4" x14ac:dyDescent="0.15">
      <c r="A284" s="153" t="s">
        <v>1767</v>
      </c>
      <c r="B284" s="153">
        <v>225600001</v>
      </c>
      <c r="C284" s="153">
        <v>226600000</v>
      </c>
      <c r="D284" s="154">
        <v>3.0352920456659001</v>
      </c>
    </row>
    <row r="285" spans="1:4" x14ac:dyDescent="0.15">
      <c r="A285" s="153" t="s">
        <v>1767</v>
      </c>
      <c r="B285" s="153">
        <v>237700001</v>
      </c>
      <c r="C285" s="153">
        <v>238700000</v>
      </c>
      <c r="D285" s="154">
        <v>2.6934825242776399</v>
      </c>
    </row>
    <row r="286" spans="1:4" x14ac:dyDescent="0.15">
      <c r="A286" s="153" t="s">
        <v>1767</v>
      </c>
      <c r="B286" s="153">
        <v>239200001</v>
      </c>
      <c r="C286" s="153">
        <v>240200000</v>
      </c>
      <c r="D286" s="154">
        <v>3.0865216538922802</v>
      </c>
    </row>
    <row r="287" spans="1:4" x14ac:dyDescent="0.15">
      <c r="A287" s="153" t="s">
        <v>1767</v>
      </c>
      <c r="B287" s="153">
        <v>240800001</v>
      </c>
      <c r="C287" s="153">
        <v>241800000</v>
      </c>
      <c r="D287" s="154">
        <v>3.8272588734451398</v>
      </c>
    </row>
    <row r="288" spans="1:4" x14ac:dyDescent="0.15">
      <c r="A288" s="153" t="s">
        <v>1767</v>
      </c>
      <c r="B288" s="153">
        <v>254800001</v>
      </c>
      <c r="C288" s="153">
        <v>255800000</v>
      </c>
      <c r="D288" s="154">
        <v>2.8938856502402799</v>
      </c>
    </row>
    <row r="289" spans="1:4" x14ac:dyDescent="0.15">
      <c r="A289" s="153" t="s">
        <v>1767</v>
      </c>
      <c r="B289" s="153">
        <v>257700001</v>
      </c>
      <c r="C289" s="153">
        <v>258700000</v>
      </c>
      <c r="D289" s="154">
        <v>3.35437489685977</v>
      </c>
    </row>
    <row r="290" spans="1:4" x14ac:dyDescent="0.15">
      <c r="A290" s="153" t="s">
        <v>1767</v>
      </c>
      <c r="B290" s="153">
        <v>259000001</v>
      </c>
      <c r="C290" s="153">
        <v>260000000</v>
      </c>
      <c r="D290" s="154">
        <v>4.7298136489775899</v>
      </c>
    </row>
    <row r="291" spans="1:4" x14ac:dyDescent="0.15">
      <c r="A291" s="153" t="s">
        <v>1767</v>
      </c>
      <c r="B291" s="153">
        <v>259700001</v>
      </c>
      <c r="C291" s="153">
        <v>260700000</v>
      </c>
      <c r="D291" s="154">
        <v>2.9215263068770199</v>
      </c>
    </row>
    <row r="292" spans="1:4" x14ac:dyDescent="0.15">
      <c r="A292" s="153" t="s">
        <v>1767</v>
      </c>
      <c r="B292" s="153">
        <v>263300001</v>
      </c>
      <c r="C292" s="153">
        <v>264300000</v>
      </c>
      <c r="D292" s="154">
        <v>4.51073249294436</v>
      </c>
    </row>
    <row r="293" spans="1:4" x14ac:dyDescent="0.15">
      <c r="A293" s="153" t="s">
        <v>1767</v>
      </c>
      <c r="B293" s="153">
        <v>264600001</v>
      </c>
      <c r="C293" s="153">
        <v>265600000</v>
      </c>
      <c r="D293" s="154">
        <v>2.3814032654858401</v>
      </c>
    </row>
    <row r="294" spans="1:4" x14ac:dyDescent="0.15">
      <c r="A294" s="153" t="s">
        <v>1767</v>
      </c>
      <c r="B294" s="153">
        <v>265400001</v>
      </c>
      <c r="C294" s="153">
        <v>266400000</v>
      </c>
      <c r="D294" s="154">
        <v>2.2410762373034401</v>
      </c>
    </row>
    <row r="295" spans="1:4" x14ac:dyDescent="0.15">
      <c r="A295" s="153" t="s">
        <v>1767</v>
      </c>
      <c r="B295" s="153">
        <v>265900001</v>
      </c>
      <c r="C295" s="153">
        <v>266900000</v>
      </c>
      <c r="D295" s="154">
        <v>2.9571976972252298</v>
      </c>
    </row>
    <row r="296" spans="1:4" x14ac:dyDescent="0.15">
      <c r="A296" s="153" t="s">
        <v>1767</v>
      </c>
      <c r="B296" s="153">
        <v>277900001</v>
      </c>
      <c r="C296" s="153">
        <v>278900000</v>
      </c>
      <c r="D296" s="154">
        <v>3.5396629668159401</v>
      </c>
    </row>
    <row r="297" spans="1:4" x14ac:dyDescent="0.15">
      <c r="A297" s="153" t="s">
        <v>1767</v>
      </c>
      <c r="B297" s="153">
        <v>279400001</v>
      </c>
      <c r="C297" s="153">
        <v>280400000</v>
      </c>
      <c r="D297" s="154">
        <v>3.6913220688018802</v>
      </c>
    </row>
    <row r="298" spans="1:4" x14ac:dyDescent="0.15">
      <c r="A298" s="153" t="s">
        <v>1767</v>
      </c>
      <c r="B298" s="153">
        <v>285000001</v>
      </c>
      <c r="C298" s="153">
        <v>286000000</v>
      </c>
      <c r="D298" s="154">
        <v>2.8899610669934899</v>
      </c>
    </row>
    <row r="299" spans="1:4" x14ac:dyDescent="0.15">
      <c r="A299" s="153" t="s">
        <v>1767</v>
      </c>
      <c r="B299" s="153">
        <v>294300001</v>
      </c>
      <c r="C299" s="153">
        <v>295300000</v>
      </c>
      <c r="D299" s="154">
        <v>2.2990573201548798</v>
      </c>
    </row>
    <row r="300" spans="1:4" x14ac:dyDescent="0.15">
      <c r="A300" s="153" t="s">
        <v>1767</v>
      </c>
      <c r="B300" s="153">
        <v>296600001</v>
      </c>
      <c r="C300" s="153">
        <v>297600000</v>
      </c>
      <c r="D300" s="154">
        <v>5.01493739760528</v>
      </c>
    </row>
    <row r="301" spans="1:4" x14ac:dyDescent="0.15">
      <c r="A301" s="153" t="s">
        <v>1767</v>
      </c>
      <c r="B301" s="153">
        <v>302700001</v>
      </c>
      <c r="C301" s="153">
        <v>303700000</v>
      </c>
      <c r="D301" s="154">
        <v>3.4214818957910502</v>
      </c>
    </row>
    <row r="302" spans="1:4" x14ac:dyDescent="0.15">
      <c r="A302" s="153" t="s">
        <v>1767</v>
      </c>
      <c r="B302" s="153">
        <v>303600001</v>
      </c>
      <c r="C302" s="153">
        <v>304600000</v>
      </c>
      <c r="D302" s="154">
        <v>2.85873151729644</v>
      </c>
    </row>
    <row r="303" spans="1:4" x14ac:dyDescent="0.15">
      <c r="A303" s="153" t="s">
        <v>1767</v>
      </c>
      <c r="B303" s="153">
        <v>308100001</v>
      </c>
      <c r="C303" s="153">
        <v>309100000</v>
      </c>
      <c r="D303" s="154">
        <v>2.44699362094619</v>
      </c>
    </row>
    <row r="304" spans="1:4" x14ac:dyDescent="0.15">
      <c r="A304" s="153" t="s">
        <v>1767</v>
      </c>
      <c r="B304" s="153">
        <v>310200001</v>
      </c>
      <c r="C304" s="153">
        <v>311200000</v>
      </c>
      <c r="D304" s="154">
        <v>5.1155555821504102</v>
      </c>
    </row>
    <row r="305" spans="1:4" x14ac:dyDescent="0.15">
      <c r="A305" s="153" t="s">
        <v>1767</v>
      </c>
      <c r="B305" s="153">
        <v>312200001</v>
      </c>
      <c r="C305" s="153">
        <v>313200000</v>
      </c>
      <c r="D305" s="154">
        <v>4.8059260138028197</v>
      </c>
    </row>
    <row r="306" spans="1:4" x14ac:dyDescent="0.15">
      <c r="A306" s="153" t="s">
        <v>1767</v>
      </c>
      <c r="B306" s="153">
        <v>325600001</v>
      </c>
      <c r="C306" s="153">
        <v>326600000</v>
      </c>
      <c r="D306" s="154">
        <v>3.05505839591632</v>
      </c>
    </row>
    <row r="307" spans="1:4" x14ac:dyDescent="0.15">
      <c r="A307" s="153" t="s">
        <v>1767</v>
      </c>
      <c r="B307" s="153">
        <v>331400001</v>
      </c>
      <c r="C307" s="153">
        <v>332400000</v>
      </c>
      <c r="D307" s="154">
        <v>5.8118316187624499</v>
      </c>
    </row>
    <row r="308" spans="1:4" x14ac:dyDescent="0.15">
      <c r="A308" s="153" t="s">
        <v>1767</v>
      </c>
      <c r="B308" s="153">
        <v>333600001</v>
      </c>
      <c r="C308" s="153">
        <v>334600000</v>
      </c>
      <c r="D308" s="154">
        <v>4.41132097036198</v>
      </c>
    </row>
    <row r="309" spans="1:4" x14ac:dyDescent="0.15">
      <c r="A309" s="153" t="s">
        <v>1767</v>
      </c>
      <c r="B309" s="153">
        <v>342800001</v>
      </c>
      <c r="C309" s="153">
        <v>343800000</v>
      </c>
      <c r="D309" s="154">
        <v>3.7579203760251398</v>
      </c>
    </row>
    <row r="310" spans="1:4" x14ac:dyDescent="0.15">
      <c r="A310" s="153" t="s">
        <v>1767</v>
      </c>
      <c r="B310" s="153">
        <v>349000001</v>
      </c>
      <c r="C310" s="153">
        <v>350000000</v>
      </c>
      <c r="D310" s="154">
        <v>3.5802693819553899</v>
      </c>
    </row>
    <row r="311" spans="1:4" x14ac:dyDescent="0.15">
      <c r="A311" s="153" t="s">
        <v>1767</v>
      </c>
      <c r="B311" s="153">
        <v>354100001</v>
      </c>
      <c r="C311" s="153">
        <v>355100000</v>
      </c>
      <c r="D311" s="154">
        <v>4.4196247791984504</v>
      </c>
    </row>
    <row r="312" spans="1:4" x14ac:dyDescent="0.15">
      <c r="A312" s="153" t="s">
        <v>1767</v>
      </c>
      <c r="B312" s="153">
        <v>354200001</v>
      </c>
      <c r="C312" s="153">
        <v>355200000</v>
      </c>
      <c r="D312" s="154">
        <v>3.3863165454012001</v>
      </c>
    </row>
    <row r="313" spans="1:4" x14ac:dyDescent="0.15">
      <c r="A313" s="153" t="s">
        <v>1767</v>
      </c>
      <c r="B313" s="153">
        <v>356700001</v>
      </c>
      <c r="C313" s="153">
        <v>357700000</v>
      </c>
      <c r="D313" s="154">
        <v>3.6063383023329201</v>
      </c>
    </row>
    <row r="314" spans="1:4" x14ac:dyDescent="0.15">
      <c r="A314" s="153" t="s">
        <v>1767</v>
      </c>
      <c r="B314" s="153">
        <v>378000001</v>
      </c>
      <c r="C314" s="153">
        <v>379000000</v>
      </c>
      <c r="D314" s="154">
        <v>2.33436117070389</v>
      </c>
    </row>
    <row r="315" spans="1:4" x14ac:dyDescent="0.15">
      <c r="A315" s="153" t="s">
        <v>1767</v>
      </c>
      <c r="B315" s="153">
        <v>380200001</v>
      </c>
      <c r="C315" s="153">
        <v>381200000</v>
      </c>
      <c r="D315" s="154">
        <v>2.56734519524578</v>
      </c>
    </row>
    <row r="316" spans="1:4" x14ac:dyDescent="0.15">
      <c r="A316" s="153" t="s">
        <v>1767</v>
      </c>
      <c r="B316" s="153">
        <v>405100001</v>
      </c>
      <c r="C316" s="153">
        <v>406100000</v>
      </c>
      <c r="D316" s="154">
        <v>8.4993971060235598</v>
      </c>
    </row>
    <row r="317" spans="1:4" x14ac:dyDescent="0.15">
      <c r="A317" s="153" t="s">
        <v>1767</v>
      </c>
      <c r="B317" s="153">
        <v>405400001</v>
      </c>
      <c r="C317" s="153">
        <v>406400000</v>
      </c>
      <c r="D317" s="154">
        <v>2.9997838903341401</v>
      </c>
    </row>
    <row r="318" spans="1:4" x14ac:dyDescent="0.15">
      <c r="A318" s="153" t="s">
        <v>1767</v>
      </c>
      <c r="B318" s="153">
        <v>406300001</v>
      </c>
      <c r="C318" s="153">
        <v>407300000</v>
      </c>
      <c r="D318" s="154">
        <v>3.6984740464339501</v>
      </c>
    </row>
    <row r="319" spans="1:4" x14ac:dyDescent="0.15">
      <c r="A319" s="153" t="s">
        <v>1767</v>
      </c>
      <c r="B319" s="153">
        <v>425100001</v>
      </c>
      <c r="C319" s="153">
        <v>426100000</v>
      </c>
      <c r="D319" s="154">
        <v>5.3796615872331497</v>
      </c>
    </row>
    <row r="320" spans="1:4" x14ac:dyDescent="0.15">
      <c r="A320" s="153" t="s">
        <v>1767</v>
      </c>
      <c r="B320" s="153">
        <v>425200001</v>
      </c>
      <c r="C320" s="153">
        <v>426200000</v>
      </c>
      <c r="D320" s="154">
        <v>2.53137617113725</v>
      </c>
    </row>
    <row r="321" spans="1:4" x14ac:dyDescent="0.15">
      <c r="A321" s="153" t="s">
        <v>1767</v>
      </c>
      <c r="B321" s="153">
        <v>433000001</v>
      </c>
      <c r="C321" s="153">
        <v>434000000</v>
      </c>
      <c r="D321" s="154">
        <v>3.6131262830009399</v>
      </c>
    </row>
    <row r="322" spans="1:4" x14ac:dyDescent="0.15">
      <c r="A322" s="153" t="s">
        <v>1767</v>
      </c>
      <c r="B322" s="153">
        <v>435000001</v>
      </c>
      <c r="C322" s="153">
        <v>436000000</v>
      </c>
      <c r="D322" s="154">
        <v>2.5439963969299302</v>
      </c>
    </row>
    <row r="323" spans="1:4" x14ac:dyDescent="0.15">
      <c r="A323" s="153" t="s">
        <v>1767</v>
      </c>
      <c r="B323" s="153">
        <v>441700001</v>
      </c>
      <c r="C323" s="153">
        <v>442700000</v>
      </c>
      <c r="D323" s="154">
        <v>2.4737183519311299</v>
      </c>
    </row>
    <row r="324" spans="1:4" x14ac:dyDescent="0.15">
      <c r="A324" s="153" t="s">
        <v>1767</v>
      </c>
      <c r="B324" s="153">
        <v>442300001</v>
      </c>
      <c r="C324" s="153">
        <v>443300000</v>
      </c>
      <c r="D324" s="154">
        <v>3.7774872704095799</v>
      </c>
    </row>
    <row r="325" spans="1:4" x14ac:dyDescent="0.15">
      <c r="A325" s="153" t="s">
        <v>1767</v>
      </c>
      <c r="B325" s="153">
        <v>442400001</v>
      </c>
      <c r="C325" s="153">
        <v>443400000</v>
      </c>
      <c r="D325" s="154">
        <v>3.46396408646847</v>
      </c>
    </row>
    <row r="326" spans="1:4" x14ac:dyDescent="0.15">
      <c r="A326" s="153" t="s">
        <v>1767</v>
      </c>
      <c r="B326" s="153">
        <v>452900001</v>
      </c>
      <c r="C326" s="153">
        <v>453900000</v>
      </c>
      <c r="D326" s="154">
        <v>3.9717986723724699</v>
      </c>
    </row>
    <row r="327" spans="1:4" x14ac:dyDescent="0.15">
      <c r="A327" s="153" t="s">
        <v>1767</v>
      </c>
      <c r="B327" s="153">
        <v>455200001</v>
      </c>
      <c r="C327" s="153">
        <v>456200000</v>
      </c>
      <c r="D327" s="154">
        <v>4.4985423091476404</v>
      </c>
    </row>
    <row r="328" spans="1:4" x14ac:dyDescent="0.15">
      <c r="A328" s="153" t="s">
        <v>1767</v>
      </c>
      <c r="B328" s="153">
        <v>456800001</v>
      </c>
      <c r="C328" s="153">
        <v>457800000</v>
      </c>
      <c r="D328" s="154">
        <v>2.2525172976904901</v>
      </c>
    </row>
    <row r="329" spans="1:4" x14ac:dyDescent="0.15">
      <c r="A329" s="153" t="s">
        <v>1767</v>
      </c>
      <c r="B329" s="153">
        <v>457300001</v>
      </c>
      <c r="C329" s="153">
        <v>458300000</v>
      </c>
      <c r="D329" s="154">
        <v>3.0635639254206701</v>
      </c>
    </row>
    <row r="330" spans="1:4" x14ac:dyDescent="0.15">
      <c r="A330" s="153" t="s">
        <v>1767</v>
      </c>
      <c r="B330" s="153">
        <v>457400001</v>
      </c>
      <c r="C330" s="153">
        <v>458400000</v>
      </c>
      <c r="D330" s="154">
        <v>3.4016693551150898</v>
      </c>
    </row>
    <row r="331" spans="1:4" x14ac:dyDescent="0.15">
      <c r="A331" s="153" t="s">
        <v>1767</v>
      </c>
      <c r="B331" s="153">
        <v>463200001</v>
      </c>
      <c r="C331" s="153">
        <v>464200000</v>
      </c>
      <c r="D331" s="154">
        <v>2.4188182713933699</v>
      </c>
    </row>
    <row r="332" spans="1:4" x14ac:dyDescent="0.15">
      <c r="A332" s="153" t="s">
        <v>1767</v>
      </c>
      <c r="B332" s="153">
        <v>469500001</v>
      </c>
      <c r="C332" s="153">
        <v>470500000</v>
      </c>
      <c r="D332" s="154">
        <v>2.56801346582201</v>
      </c>
    </row>
    <row r="333" spans="1:4" x14ac:dyDescent="0.15">
      <c r="A333" s="153" t="s">
        <v>1767</v>
      </c>
      <c r="B333" s="153">
        <v>469600001</v>
      </c>
      <c r="C333" s="153">
        <v>470600000</v>
      </c>
      <c r="D333" s="154">
        <v>2.2681738278762502</v>
      </c>
    </row>
    <row r="334" spans="1:4" x14ac:dyDescent="0.15">
      <c r="A334" s="153" t="s">
        <v>1767</v>
      </c>
      <c r="B334" s="153">
        <v>470100001</v>
      </c>
      <c r="C334" s="153">
        <v>471100000</v>
      </c>
      <c r="D334" s="154">
        <v>2.47950026655286</v>
      </c>
    </row>
    <row r="335" spans="1:4" x14ac:dyDescent="0.15">
      <c r="A335" s="153" t="s">
        <v>1767</v>
      </c>
      <c r="B335" s="153">
        <v>470300001</v>
      </c>
      <c r="C335" s="153">
        <v>471300000</v>
      </c>
      <c r="D335" s="154">
        <v>3.8576970959213699</v>
      </c>
    </row>
    <row r="336" spans="1:4" x14ac:dyDescent="0.15">
      <c r="A336" s="153" t="s">
        <v>1767</v>
      </c>
      <c r="B336" s="153">
        <v>490600001</v>
      </c>
      <c r="C336" s="153">
        <v>491600000</v>
      </c>
      <c r="D336" s="154">
        <v>2.1844993305367302</v>
      </c>
    </row>
    <row r="337" spans="1:4" x14ac:dyDescent="0.15">
      <c r="A337" s="153" t="s">
        <v>1767</v>
      </c>
      <c r="B337" s="153">
        <v>499700001</v>
      </c>
      <c r="C337" s="153">
        <v>500700000</v>
      </c>
      <c r="D337" s="154">
        <v>2.6972457788806699</v>
      </c>
    </row>
    <row r="338" spans="1:4" x14ac:dyDescent="0.15">
      <c r="A338" s="153" t="s">
        <v>1767</v>
      </c>
      <c r="B338" s="153">
        <v>499800001</v>
      </c>
      <c r="C338" s="153">
        <v>500800000</v>
      </c>
      <c r="D338" s="154">
        <v>2.8350155239017401</v>
      </c>
    </row>
    <row r="339" spans="1:4" x14ac:dyDescent="0.15">
      <c r="A339" s="153" t="s">
        <v>1767</v>
      </c>
      <c r="B339" s="153">
        <v>500900001</v>
      </c>
      <c r="C339" s="153">
        <v>501900000</v>
      </c>
      <c r="D339" s="154">
        <v>3.5549618358301598</v>
      </c>
    </row>
    <row r="340" spans="1:4" x14ac:dyDescent="0.15">
      <c r="A340" s="153" t="s">
        <v>1767</v>
      </c>
      <c r="B340" s="153">
        <v>501100001</v>
      </c>
      <c r="C340" s="153">
        <v>502100000</v>
      </c>
      <c r="D340" s="154">
        <v>7.1833805431725999</v>
      </c>
    </row>
    <row r="341" spans="1:4" x14ac:dyDescent="0.15">
      <c r="A341" s="153" t="s">
        <v>307</v>
      </c>
      <c r="B341" s="153">
        <v>4600001</v>
      </c>
      <c r="C341" s="153">
        <v>5600000</v>
      </c>
      <c r="D341" s="154">
        <v>2.5238950682290602</v>
      </c>
    </row>
    <row r="342" spans="1:4" x14ac:dyDescent="0.15">
      <c r="A342" s="153" t="s">
        <v>307</v>
      </c>
      <c r="B342" s="153">
        <v>4900001</v>
      </c>
      <c r="C342" s="153">
        <v>5900000</v>
      </c>
      <c r="D342" s="154">
        <v>2.1894741356524001</v>
      </c>
    </row>
    <row r="343" spans="1:4" x14ac:dyDescent="0.15">
      <c r="A343" s="153" t="s">
        <v>307</v>
      </c>
      <c r="B343" s="153">
        <v>29900001</v>
      </c>
      <c r="C343" s="153">
        <v>30900000</v>
      </c>
      <c r="D343" s="154">
        <v>3.7463136162717499</v>
      </c>
    </row>
    <row r="344" spans="1:4" x14ac:dyDescent="0.15">
      <c r="A344" s="153" t="s">
        <v>307</v>
      </c>
      <c r="B344" s="153">
        <v>30000001</v>
      </c>
      <c r="C344" s="153">
        <v>31000000</v>
      </c>
      <c r="D344" s="154">
        <v>6.8286803322821497</v>
      </c>
    </row>
    <row r="345" spans="1:4" x14ac:dyDescent="0.15">
      <c 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ans="1:4" x14ac:dyDescent="0.15">
      <c r="A346" s="153" t="s">
        <v>307</v>
      </c>
      <c r="B346" s="153">
        <v>32200001</v>
      </c>
      <c r="C346" s="153">
        <v>33200000</v>
      </c>
      <c r="D346" s="154">
        <v>7.27750783188098</v>
      </c>
    </row>
    <row r="347" spans="1:4" x14ac:dyDescent="0.15">
      <c r="A347" s="153" t="s">
        <v>307</v>
      </c>
      <c r="B347" s="153">
        <v>32300001</v>
      </c>
      <c r="C347" s="153">
        <v>33300000</v>
      </c>
      <c r="D347" s="154">
        <v>3.8832407760898602</v>
      </c>
    </row>
    <row r="348" spans="1:4" x14ac:dyDescent="0.15">
      <c r="A348" s="153" t="s">
        <v>307</v>
      </c>
      <c r="B348" s="153">
        <v>32500001</v>
      </c>
      <c r="C348" s="153">
        <v>33500000</v>
      </c>
      <c r="D348" s="154">
        <v>4.1613050933879796</v>
      </c>
    </row>
    <row r="349" spans="1:4" x14ac:dyDescent="0.15">
      <c r="A349" s="153" t="s">
        <v>307</v>
      </c>
      <c r="B349" s="153">
        <v>58800001</v>
      </c>
      <c r="C349" s="153">
        <v>59800000</v>
      </c>
      <c r="D349" s="154">
        <v>2.2761456072030599</v>
      </c>
    </row>
    <row r="350" spans="1:4" x14ac:dyDescent="0.15">
      <c r="A350" s="153" t="s">
        <v>307</v>
      </c>
      <c r="B350" s="153">
        <v>66700001</v>
      </c>
      <c r="C350" s="153">
        <v>67700000</v>
      </c>
      <c r="D350" s="154">
        <v>5.3673085562059404</v>
      </c>
    </row>
    <row r="351" spans="1:4" x14ac:dyDescent="0.15">
      <c r="A351" s="153" t="s">
        <v>307</v>
      </c>
      <c r="B351" s="153">
        <v>79300001</v>
      </c>
      <c r="C351" s="153">
        <v>80300000</v>
      </c>
      <c r="D351" s="154">
        <v>2.5477883921799802</v>
      </c>
    </row>
    <row r="352" spans="1:4" x14ac:dyDescent="0.15">
      <c r="A352" s="153" t="s">
        <v>307</v>
      </c>
      <c r="B352" s="153">
        <v>86400001</v>
      </c>
      <c r="C352" s="153">
        <v>87400000</v>
      </c>
      <c r="D352" s="154">
        <v>2.7072759652373501</v>
      </c>
    </row>
    <row r="353" spans="1:4" x14ac:dyDescent="0.15">
      <c r="A353" s="153" t="s">
        <v>307</v>
      </c>
      <c r="B353" s="153">
        <v>87800001</v>
      </c>
      <c r="C353" s="153">
        <v>88800000</v>
      </c>
      <c r="D353" s="154">
        <v>4.5229371415211501</v>
      </c>
    </row>
    <row r="354" spans="1:4" x14ac:dyDescent="0.15">
      <c r="A354" s="153" t="s">
        <v>307</v>
      </c>
      <c r="B354" s="153">
        <v>89800001</v>
      </c>
      <c r="C354" s="153">
        <v>90800000</v>
      </c>
      <c r="D354" s="154">
        <v>4.0689999529520797</v>
      </c>
    </row>
    <row r="355" spans="1:4" x14ac:dyDescent="0.15">
      <c r="A355" s="153" t="s">
        <v>307</v>
      </c>
      <c r="B355" s="153">
        <v>90100001</v>
      </c>
      <c r="C355" s="153">
        <v>91100000</v>
      </c>
      <c r="D355" s="154">
        <v>3.4187573435818801</v>
      </c>
    </row>
    <row r="356" spans="1:4" x14ac:dyDescent="0.15">
      <c r="A356" s="153" t="s">
        <v>307</v>
      </c>
      <c r="B356" s="153">
        <v>91900001</v>
      </c>
      <c r="C356" s="153">
        <v>92900000</v>
      </c>
      <c r="D356" s="154">
        <v>2.4349492361145</v>
      </c>
    </row>
    <row r="357" spans="1:4" x14ac:dyDescent="0.15">
      <c r="A357" s="153" t="s">
        <v>307</v>
      </c>
      <c r="B357" s="153">
        <v>92000001</v>
      </c>
      <c r="C357" s="153">
        <v>93000000</v>
      </c>
      <c r="D357" s="154">
        <v>3.2466909620466802</v>
      </c>
    </row>
    <row r="358" spans="1:4" x14ac:dyDescent="0.15">
      <c r="A358" s="153" t="s">
        <v>307</v>
      </c>
      <c r="B358" s="153">
        <v>97000001</v>
      </c>
      <c r="C358" s="153">
        <v>98000000</v>
      </c>
      <c r="D358" s="154">
        <v>2.4835329658479099</v>
      </c>
    </row>
    <row r="359" spans="1:4" x14ac:dyDescent="0.15">
      <c r="A359" s="153" t="s">
        <v>307</v>
      </c>
      <c r="B359" s="153">
        <v>101100001</v>
      </c>
      <c r="C359" s="153">
        <v>102100000</v>
      </c>
      <c r="D359" s="154">
        <v>2.5517024441909002</v>
      </c>
    </row>
    <row r="360" spans="1:4" x14ac:dyDescent="0.15">
      <c r="A360" s="153" t="s">
        <v>307</v>
      </c>
      <c r="B360" s="153">
        <v>107700001</v>
      </c>
      <c r="C360" s="153">
        <v>108700000</v>
      </c>
      <c r="D360" s="154">
        <v>8.3550586397245308</v>
      </c>
    </row>
    <row r="361" spans="1:4" x14ac:dyDescent="0.15">
      <c r="A361" s="153" t="s">
        <v>307</v>
      </c>
      <c r="B361" s="153">
        <v>109300001</v>
      </c>
      <c r="C361" s="153">
        <v>110300000</v>
      </c>
      <c r="D361" s="154">
        <v>3.2298595758776201</v>
      </c>
    </row>
    <row r="362" spans="1:4" x14ac:dyDescent="0.15">
      <c r="A362" s="153" t="s">
        <v>307</v>
      </c>
      <c r="B362" s="153">
        <v>116100001</v>
      </c>
      <c r="C362" s="153">
        <v>117100000</v>
      </c>
      <c r="D362" s="154">
        <v>2.8404725159359798</v>
      </c>
    </row>
    <row r="363" spans="1:4" x14ac:dyDescent="0.15">
      <c r="A363" s="153" t="s">
        <v>307</v>
      </c>
      <c r="B363" s="153">
        <v>120100001</v>
      </c>
      <c r="C363" s="153">
        <v>121100000</v>
      </c>
      <c r="D363" s="154">
        <v>2.63581144378725</v>
      </c>
    </row>
    <row r="364" spans="1:4" x14ac:dyDescent="0.15">
      <c r="A364" s="153" t="s">
        <v>307</v>
      </c>
      <c r="B364" s="153">
        <v>124600001</v>
      </c>
      <c r="C364" s="153">
        <v>125600000</v>
      </c>
      <c r="D364" s="154">
        <v>2.9298157715327</v>
      </c>
    </row>
    <row r="365" spans="1:4" x14ac:dyDescent="0.15">
      <c r="A365" s="153" t="s">
        <v>307</v>
      </c>
      <c r="B365" s="153">
        <v>125000001</v>
      </c>
      <c r="C365" s="153">
        <v>126000000</v>
      </c>
      <c r="D365" s="154">
        <v>3.6671722100520601</v>
      </c>
    </row>
    <row r="366" spans="1:4" x14ac:dyDescent="0.15">
      <c r="A366" s="153" t="s">
        <v>307</v>
      </c>
      <c r="B366" s="153">
        <v>126300001</v>
      </c>
      <c r="C366" s="153">
        <v>127300000</v>
      </c>
      <c r="D366" s="154">
        <v>2.74436286031154</v>
      </c>
    </row>
    <row r="367" spans="1:4" x14ac:dyDescent="0.15">
      <c r="A367" s="153" t="s">
        <v>307</v>
      </c>
      <c r="B367" s="153">
        <v>131000001</v>
      </c>
      <c r="C367" s="153">
        <v>132000000</v>
      </c>
      <c r="D367" s="154">
        <v>3.2207492242654299</v>
      </c>
    </row>
    <row r="368" spans="1:4" x14ac:dyDescent="0.15">
      <c r="A368" s="153" t="s">
        <v>307</v>
      </c>
      <c r="B368" s="153">
        <v>135100001</v>
      </c>
      <c r="C368" s="153">
        <v>136100000</v>
      </c>
      <c r="D368" s="154">
        <v>3.4673550719182602</v>
      </c>
    </row>
    <row r="369" spans="1:4" x14ac:dyDescent="0.15">
      <c r="A369" s="153" t="s">
        <v>307</v>
      </c>
      <c r="B369" s="153">
        <v>140800001</v>
      </c>
      <c r="C369" s="153">
        <v>141800000</v>
      </c>
      <c r="D369" s="154">
        <v>2.7893785186843401</v>
      </c>
    </row>
    <row r="370" spans="1:4" x14ac:dyDescent="0.15">
      <c r="A370" s="153" t="s">
        <v>307</v>
      </c>
      <c r="B370" s="153">
        <v>146600001</v>
      </c>
      <c r="C370" s="153">
        <v>147600000</v>
      </c>
      <c r="D370" s="154">
        <v>2.9715969503027799</v>
      </c>
    </row>
    <row r="371" spans="1:4" x14ac:dyDescent="0.15">
      <c r="A371" s="153" t="s">
        <v>307</v>
      </c>
      <c r="B371" s="153">
        <v>167100001</v>
      </c>
      <c r="C371" s="153">
        <v>168100000</v>
      </c>
      <c r="D371" s="154">
        <v>3.2833888014700201</v>
      </c>
    </row>
    <row r="372" spans="1:4" x14ac:dyDescent="0.15">
      <c r="A372" s="153" t="s">
        <v>307</v>
      </c>
      <c r="B372" s="153">
        <v>167900001</v>
      </c>
      <c r="C372" s="153">
        <v>168900000</v>
      </c>
      <c r="D372" s="154">
        <v>5.0235651396760899</v>
      </c>
    </row>
    <row r="373" spans="1:4" x14ac:dyDescent="0.15">
      <c r="A373" s="153" t="s">
        <v>307</v>
      </c>
      <c r="B373" s="153">
        <v>168600001</v>
      </c>
      <c r="C373" s="153">
        <v>169600000</v>
      </c>
      <c r="D373" s="154">
        <v>2.9850761111819799</v>
      </c>
    </row>
    <row r="374" spans="1:4" x14ac:dyDescent="0.15">
      <c r="A374" s="153" t="s">
        <v>307</v>
      </c>
      <c r="B374" s="153">
        <v>173400001</v>
      </c>
      <c r="C374" s="153">
        <v>174400000</v>
      </c>
      <c r="D374" s="154">
        <v>5.5446826099387101</v>
      </c>
    </row>
    <row r="375" spans="1:4" x14ac:dyDescent="0.15">
      <c r="A375" s="153" t="s">
        <v>307</v>
      </c>
      <c r="B375" s="153">
        <v>174300001</v>
      </c>
      <c r="C375" s="153">
        <v>175300000</v>
      </c>
      <c r="D375" s="154">
        <v>5.1820555043937198</v>
      </c>
    </row>
    <row r="376" spans="1:4" x14ac:dyDescent="0.15">
      <c r="A376" s="153" t="s">
        <v>307</v>
      </c>
      <c r="B376" s="153">
        <v>186700001</v>
      </c>
      <c r="C376" s="153">
        <v>187700000</v>
      </c>
      <c r="D376" s="154">
        <v>2.2086901775386498</v>
      </c>
    </row>
    <row r="377" spans="1:4" x14ac:dyDescent="0.15">
      <c r="A377" s="153" t="s">
        <v>307</v>
      </c>
      <c r="B377" s="153">
        <v>195100001</v>
      </c>
      <c r="C377" s="153">
        <v>196100000</v>
      </c>
      <c r="D377" s="154">
        <v>6.1505928284937497</v>
      </c>
    </row>
    <row r="378" spans="1:4" x14ac:dyDescent="0.15">
      <c r="A378" s="153" t="s">
        <v>307</v>
      </c>
      <c r="B378" s="153">
        <v>195200001</v>
      </c>
      <c r="C378" s="153">
        <v>196200000</v>
      </c>
      <c r="D378" s="154">
        <v>3.7922707394647199</v>
      </c>
    </row>
    <row r="379" spans="1:4" x14ac:dyDescent="0.15">
      <c r="A379" s="153" t="s">
        <v>307</v>
      </c>
      <c r="B379" s="153">
        <v>195300001</v>
      </c>
      <c r="C379" s="153">
        <v>196300000</v>
      </c>
      <c r="D379" s="154">
        <v>3.20736445835837</v>
      </c>
    </row>
    <row r="380" spans="1:4" x14ac:dyDescent="0.15">
      <c r="A380" s="153" t="s">
        <v>307</v>
      </c>
      <c r="B380" s="153">
        <v>199600001</v>
      </c>
      <c r="C380" s="153">
        <v>200600000</v>
      </c>
      <c r="D380" s="154">
        <v>2.8636089575493999</v>
      </c>
    </row>
    <row r="381" spans="1:4" x14ac:dyDescent="0.15">
      <c r="A381" s="153" t="s">
        <v>307</v>
      </c>
      <c r="B381" s="153">
        <v>200500001</v>
      </c>
      <c r="C381" s="153">
        <v>201500000</v>
      </c>
      <c r="D381" s="154">
        <v>4.9535177842016296</v>
      </c>
    </row>
    <row r="382" spans="1:4" x14ac:dyDescent="0.15">
      <c r="A382" s="153" t="s">
        <v>307</v>
      </c>
      <c r="B382" s="153">
        <v>200700001</v>
      </c>
      <c r="C382" s="153">
        <v>201700000</v>
      </c>
      <c r="D382" s="154">
        <v>3.46949414985473</v>
      </c>
    </row>
    <row r="383" spans="1:4" x14ac:dyDescent="0.15">
      <c r="A383" s="153" t="s">
        <v>307</v>
      </c>
      <c r="B383" s="153">
        <v>203000001</v>
      </c>
      <c r="C383" s="153">
        <v>204000000</v>
      </c>
      <c r="D383" s="154">
        <v>4.1776554372760897</v>
      </c>
    </row>
    <row r="384" spans="1:4" x14ac:dyDescent="0.15">
      <c r="A384" s="153" t="s">
        <v>307</v>
      </c>
      <c r="B384" s="153">
        <v>212300001</v>
      </c>
      <c r="C384" s="153">
        <v>213300000</v>
      </c>
      <c r="D384" s="154">
        <v>3.2207472153730401</v>
      </c>
    </row>
    <row r="385" spans="1:4" x14ac:dyDescent="0.15">
      <c r="A385" s="153" t="s">
        <v>307</v>
      </c>
      <c r="B385" s="153">
        <v>212500001</v>
      </c>
      <c r="C385" s="153">
        <v>213500000</v>
      </c>
      <c r="D385" s="154">
        <v>4.3160257949736902</v>
      </c>
    </row>
    <row r="386" spans="1:4" x14ac:dyDescent="0.15">
      <c r="A386" s="153" t="s">
        <v>307</v>
      </c>
      <c r="B386" s="153">
        <v>217900001</v>
      </c>
      <c r="C386" s="153">
        <v>218900000</v>
      </c>
      <c r="D386" s="154">
        <v>3.6480618615407998</v>
      </c>
    </row>
    <row r="387" spans="1:4" x14ac:dyDescent="0.15">
      <c r="A387" s="153" t="s">
        <v>307</v>
      </c>
      <c r="B387" s="153">
        <v>223900001</v>
      </c>
      <c r="C387" s="153">
        <v>224900000</v>
      </c>
      <c r="D387" s="154">
        <v>6.7055833046435804</v>
      </c>
    </row>
    <row r="388" spans="1:4" x14ac:dyDescent="0.15">
      <c r="A388" s="153" t="s">
        <v>307</v>
      </c>
      <c r="B388" s="153">
        <v>227600001</v>
      </c>
      <c r="C388" s="153">
        <v>228600000</v>
      </c>
      <c r="D388" s="154">
        <v>2.54151618264433</v>
      </c>
    </row>
    <row r="389" spans="1:4" x14ac:dyDescent="0.15">
      <c r="A389" s="153" t="s">
        <v>307</v>
      </c>
      <c r="B389" s="153">
        <v>230400001</v>
      </c>
      <c r="C389" s="153">
        <v>231400000</v>
      </c>
      <c r="D389" s="154">
        <v>2.2402412111989798</v>
      </c>
    </row>
    <row r="390" spans="1:4" x14ac:dyDescent="0.15">
      <c r="A390" s="153" t="s">
        <v>307</v>
      </c>
      <c r="B390" s="153">
        <v>233000001</v>
      </c>
      <c r="C390" s="153">
        <v>234000000</v>
      </c>
      <c r="D390" s="154">
        <v>2.3806719931997899</v>
      </c>
    </row>
    <row r="391" spans="1:4" x14ac:dyDescent="0.15">
      <c r="A391" s="153" t="s">
        <v>307</v>
      </c>
      <c r="B391" s="153">
        <v>246600001</v>
      </c>
      <c r="C391" s="153">
        <v>247600000</v>
      </c>
      <c r="D391" s="154">
        <v>3.11186748967177</v>
      </c>
    </row>
    <row r="392" spans="1:4" x14ac:dyDescent="0.15">
      <c r="A392" s="153" t="s">
        <v>307</v>
      </c>
      <c r="B392" s="153">
        <v>248400001</v>
      </c>
      <c r="C392" s="153">
        <v>249400000</v>
      </c>
      <c r="D392" s="154">
        <v>2.2170403714492002</v>
      </c>
    </row>
    <row r="393" spans="1:4" x14ac:dyDescent="0.15">
      <c r="A393" s="153" t="s">
        <v>307</v>
      </c>
      <c r="B393" s="153">
        <v>249500001</v>
      </c>
      <c r="C393" s="153">
        <v>250500000</v>
      </c>
      <c r="D393" s="154">
        <v>2.1905641620144198</v>
      </c>
    </row>
    <row r="394" spans="1:4" x14ac:dyDescent="0.15">
      <c r="A394" s="153" t="s">
        <v>307</v>
      </c>
      <c r="B394" s="153">
        <v>250800001</v>
      </c>
      <c r="C394" s="153">
        <v>251800000</v>
      </c>
      <c r="D394" s="154">
        <v>6.7200806989176796</v>
      </c>
    </row>
    <row r="395" spans="1:4" x14ac:dyDescent="0.15">
      <c r="A395" s="153" t="s">
        <v>307</v>
      </c>
      <c r="B395" s="153">
        <v>251300001</v>
      </c>
      <c r="C395" s="153">
        <v>252300000</v>
      </c>
      <c r="D395" s="154">
        <v>2.2733645548999299</v>
      </c>
    </row>
    <row r="396" spans="1:4" x14ac:dyDescent="0.15">
      <c r="A396" s="153" t="s">
        <v>307</v>
      </c>
      <c r="B396" s="153">
        <v>257000001</v>
      </c>
      <c r="C396" s="153">
        <v>258000000</v>
      </c>
      <c r="D396" s="154">
        <v>2.4528472446173399</v>
      </c>
    </row>
    <row r="397" spans="1:4" x14ac:dyDescent="0.15">
      <c r="A397" s="153" t="s">
        <v>307</v>
      </c>
      <c r="B397" s="153">
        <v>257600001</v>
      </c>
      <c r="C397" s="153">
        <v>258600000</v>
      </c>
      <c r="D397" s="154">
        <v>2.5082542846012701</v>
      </c>
    </row>
    <row r="398" spans="1:4" x14ac:dyDescent="0.15">
      <c r="A398" s="153" t="s">
        <v>307</v>
      </c>
      <c r="B398" s="153">
        <v>259400001</v>
      </c>
      <c r="C398" s="153">
        <v>260400000</v>
      </c>
      <c r="D398" s="154">
        <v>3.62017408417034</v>
      </c>
    </row>
    <row r="399" spans="1:4" x14ac:dyDescent="0.15">
      <c r="A399" s="153" t="s">
        <v>307</v>
      </c>
      <c r="B399" s="153">
        <v>263200001</v>
      </c>
      <c r="C399" s="153">
        <v>264200000</v>
      </c>
      <c r="D399" s="154">
        <v>3.3106730733579499</v>
      </c>
    </row>
    <row r="400" spans="1:4" x14ac:dyDescent="0.15">
      <c r="A400" s="153" t="s">
        <v>307</v>
      </c>
      <c r="B400" s="153">
        <v>267600001</v>
      </c>
      <c r="C400" s="153">
        <v>268600000</v>
      </c>
      <c r="D400" s="154">
        <v>2.27789955611019</v>
      </c>
    </row>
    <row r="401" spans="1:4" x14ac:dyDescent="0.15">
      <c r="A401" s="153" t="s">
        <v>307</v>
      </c>
      <c r="B401" s="153">
        <v>271800001</v>
      </c>
      <c r="C401" s="153">
        <v>272800000</v>
      </c>
      <c r="D401" s="154">
        <v>3.41133007392067</v>
      </c>
    </row>
    <row r="402" spans="1:4" x14ac:dyDescent="0.15">
      <c r="A402" s="153" t="s">
        <v>307</v>
      </c>
      <c r="B402" s="153">
        <v>275500001</v>
      </c>
      <c r="C402" s="153">
        <v>276500000</v>
      </c>
      <c r="D402" s="154">
        <v>3.09627917030793</v>
      </c>
    </row>
    <row r="403" spans="1:4" x14ac:dyDescent="0.15">
      <c r="A403" s="153" t="s">
        <v>307</v>
      </c>
      <c r="B403" s="153">
        <v>278300001</v>
      </c>
      <c r="C403" s="153">
        <v>279300000</v>
      </c>
      <c r="D403" s="154">
        <v>2.3733473501426801</v>
      </c>
    </row>
    <row r="404" spans="1:4" x14ac:dyDescent="0.15">
      <c r="A404" s="153" t="s">
        <v>307</v>
      </c>
      <c r="B404" s="153">
        <v>279000001</v>
      </c>
      <c r="C404" s="153">
        <v>280000000</v>
      </c>
      <c r="D404" s="154">
        <v>3.4508907387627499</v>
      </c>
    </row>
    <row r="405" spans="1:4" x14ac:dyDescent="0.15">
      <c r="A405" s="153" t="s">
        <v>307</v>
      </c>
      <c r="B405" s="153">
        <v>281000001</v>
      </c>
      <c r="C405" s="153">
        <v>282000000</v>
      </c>
      <c r="D405" s="154">
        <v>4.4780212058626896</v>
      </c>
    </row>
    <row r="406" spans="1:4" x14ac:dyDescent="0.15">
      <c r="A406" s="153" t="s">
        <v>307</v>
      </c>
      <c r="B406" s="153">
        <v>283500001</v>
      </c>
      <c r="C406" s="153">
        <v>284500000</v>
      </c>
      <c r="D406" s="154">
        <v>4.2460003646935096</v>
      </c>
    </row>
    <row r="407" spans="1:4" x14ac:dyDescent="0.15">
      <c r="A407" s="153" t="s">
        <v>307</v>
      </c>
      <c r="B407" s="153">
        <v>283700001</v>
      </c>
      <c r="C407" s="153">
        <v>284700000</v>
      </c>
      <c r="D407" s="154">
        <v>2.4881828063362401</v>
      </c>
    </row>
    <row r="408" spans="1:4" x14ac:dyDescent="0.15">
      <c r="A408" s="153" t="s">
        <v>307</v>
      </c>
      <c r="B408" s="153">
        <v>287300001</v>
      </c>
      <c r="C408" s="153">
        <v>288300000</v>
      </c>
      <c r="D408" s="154">
        <v>3.4586709112283498</v>
      </c>
    </row>
    <row r="409" spans="1:4" x14ac:dyDescent="0.15">
      <c r="A409" s="153" t="s">
        <v>307</v>
      </c>
      <c r="B409" s="153">
        <v>288200001</v>
      </c>
      <c r="C409" s="153">
        <v>289200000</v>
      </c>
      <c r="D409" s="154">
        <v>3.4092126743509699</v>
      </c>
    </row>
    <row r="410" spans="1:4" x14ac:dyDescent="0.15">
      <c r="A410" s="153" t="s">
        <v>307</v>
      </c>
      <c r="B410" s="153">
        <v>288400001</v>
      </c>
      <c r="C410" s="153">
        <v>289400000</v>
      </c>
      <c r="D410" s="154">
        <v>3.4575157467599098</v>
      </c>
    </row>
    <row r="411" spans="1:4" x14ac:dyDescent="0.15">
      <c r="A411" s="153" t="s">
        <v>307</v>
      </c>
      <c r="B411" s="153">
        <v>289100001</v>
      </c>
      <c r="C411" s="153">
        <v>290100000</v>
      </c>
      <c r="D411" s="154">
        <v>2.70621442610013</v>
      </c>
    </row>
    <row r="412" spans="1:4" x14ac:dyDescent="0.15">
      <c r="A412" s="153" t="s">
        <v>307</v>
      </c>
      <c r="B412" s="153">
        <v>292300001</v>
      </c>
      <c r="C412" s="153">
        <v>293300000</v>
      </c>
      <c r="D412" s="154">
        <v>2.4525004693258499</v>
      </c>
    </row>
    <row r="413" spans="1:4" x14ac:dyDescent="0.15">
      <c r="A413" s="153" t="s">
        <v>307</v>
      </c>
      <c r="B413" s="153">
        <v>293100001</v>
      </c>
      <c r="C413" s="153">
        <v>294100000</v>
      </c>
      <c r="D413" s="154">
        <v>2.43528498182022</v>
      </c>
    </row>
    <row r="414" spans="1:4" x14ac:dyDescent="0.15">
      <c r="A414" s="153" t="s">
        <v>307</v>
      </c>
      <c r="B414" s="153">
        <v>293500001</v>
      </c>
      <c r="C414" s="153">
        <v>294500000</v>
      </c>
      <c r="D414" s="154">
        <v>2.3788680312919901</v>
      </c>
    </row>
    <row r="415" spans="1:4" x14ac:dyDescent="0.15">
      <c r="A415" s="153" t="s">
        <v>307</v>
      </c>
      <c r="B415" s="153">
        <v>294400001</v>
      </c>
      <c r="C415" s="153">
        <v>295400000</v>
      </c>
      <c r="D415" s="154">
        <v>2.4735456541368199</v>
      </c>
    </row>
    <row r="416" spans="1:4" x14ac:dyDescent="0.15">
      <c r="A416" s="153" t="s">
        <v>307</v>
      </c>
      <c r="B416" s="153">
        <v>296700001</v>
      </c>
      <c r="C416" s="153">
        <v>297700000</v>
      </c>
      <c r="D416" s="154">
        <v>3.6503786223460799</v>
      </c>
    </row>
    <row r="417" spans="1:4" x14ac:dyDescent="0.15">
      <c r="A417" s="153" t="s">
        <v>307</v>
      </c>
      <c r="B417" s="153">
        <v>299800001</v>
      </c>
      <c r="C417" s="153">
        <v>300800000</v>
      </c>
      <c r="D417" s="154">
        <v>2.4425935000652998</v>
      </c>
    </row>
    <row r="418" spans="1:4" x14ac:dyDescent="0.15">
      <c r="A418" s="153" t="s">
        <v>307</v>
      </c>
      <c r="B418" s="153">
        <v>304300001</v>
      </c>
      <c r="C418" s="153">
        <v>305300000</v>
      </c>
      <c r="D418" s="154">
        <v>4.6630979586169303</v>
      </c>
    </row>
    <row r="419" spans="1:4" x14ac:dyDescent="0.15">
      <c r="A419" s="153" t="s">
        <v>307</v>
      </c>
      <c r="B419" s="153">
        <v>305400001</v>
      </c>
      <c r="C419" s="153">
        <v>306400000</v>
      </c>
      <c r="D419" s="154">
        <v>3.2958105103059299</v>
      </c>
    </row>
    <row r="420" spans="1:4" x14ac:dyDescent="0.15">
      <c r="A420" s="153" t="s">
        <v>307</v>
      </c>
      <c r="B420" s="153">
        <v>318900001</v>
      </c>
      <c r="C420" s="153">
        <v>319900000</v>
      </c>
      <c r="D420" s="154">
        <v>2.3437515057913898</v>
      </c>
    </row>
    <row r="421" spans="1:4" x14ac:dyDescent="0.15">
      <c r="A421" s="153" t="s">
        <v>307</v>
      </c>
      <c r="B421" s="153">
        <v>338000001</v>
      </c>
      <c r="C421" s="153">
        <v>339000000</v>
      </c>
      <c r="D421" s="154">
        <v>2.4749528070111499</v>
      </c>
    </row>
    <row r="422" spans="1:4" x14ac:dyDescent="0.15">
      <c r="A422" s="153" t="s">
        <v>307</v>
      </c>
      <c r="B422" s="153">
        <v>340300001</v>
      </c>
      <c r="C422" s="153">
        <v>341300000</v>
      </c>
      <c r="D422" s="154">
        <v>3.0732448064107598</v>
      </c>
    </row>
    <row r="423" spans="1:4" x14ac:dyDescent="0.15">
      <c r="A423" s="153" t="s">
        <v>307</v>
      </c>
      <c r="B423" s="153">
        <v>348300001</v>
      </c>
      <c r="C423" s="153">
        <v>349300000</v>
      </c>
      <c r="D423" s="154">
        <v>3.7275860924540898</v>
      </c>
    </row>
    <row r="424" spans="1:4" x14ac:dyDescent="0.15">
      <c r="A424" s="153" t="s">
        <v>307</v>
      </c>
      <c r="B424" s="153">
        <v>351400001</v>
      </c>
      <c r="C424" s="153">
        <v>352400000</v>
      </c>
      <c r="D424" s="154">
        <v>3.0621440816225798</v>
      </c>
    </row>
    <row r="425" spans="1:4" x14ac:dyDescent="0.15">
      <c r="A425" s="153" t="s">
        <v>307</v>
      </c>
      <c r="B425" s="153">
        <v>352600001</v>
      </c>
      <c r="C425" s="153">
        <v>353600000</v>
      </c>
      <c r="D425" s="154">
        <v>2.6683428579241402</v>
      </c>
    </row>
    <row r="426" spans="1:4" x14ac:dyDescent="0.15">
      <c r="A426" s="153" t="s">
        <v>307</v>
      </c>
      <c r="B426" s="153">
        <v>354100001</v>
      </c>
      <c r="C426" s="153">
        <v>355100000</v>
      </c>
      <c r="D426" s="154">
        <v>2.46278798551401</v>
      </c>
    </row>
    <row r="427" spans="1:4" x14ac:dyDescent="0.15">
      <c r="A427" s="153" t="s">
        <v>307</v>
      </c>
      <c r="B427" s="153">
        <v>357000001</v>
      </c>
      <c r="C427" s="153">
        <v>358000000</v>
      </c>
      <c r="D427" s="154">
        <v>3.0692140027467101</v>
      </c>
    </row>
    <row r="428" spans="1:4" x14ac:dyDescent="0.15">
      <c r="A428" s="153" t="s">
        <v>307</v>
      </c>
      <c r="B428" s="153">
        <v>360400001</v>
      </c>
      <c r="C428" s="153">
        <v>361400000</v>
      </c>
      <c r="D428" s="154">
        <v>3.3890144726496798</v>
      </c>
    </row>
    <row r="429" spans="1:4" x14ac:dyDescent="0.15">
      <c r="A429" s="153" t="s">
        <v>307</v>
      </c>
      <c r="B429" s="153">
        <v>361900001</v>
      </c>
      <c r="C429" s="153">
        <v>362900000</v>
      </c>
      <c r="D429" s="154">
        <v>2.42733737306061</v>
      </c>
    </row>
    <row r="430" spans="1:4" x14ac:dyDescent="0.15">
      <c r="A430" s="153" t="s">
        <v>307</v>
      </c>
      <c r="B430" s="153">
        <v>362000001</v>
      </c>
      <c r="C430" s="153">
        <v>363000000</v>
      </c>
      <c r="D430" s="154">
        <v>5.2413432904384596</v>
      </c>
    </row>
    <row r="431" spans="1:4" x14ac:dyDescent="0.15">
      <c r="A431" s="153" t="s">
        <v>307</v>
      </c>
      <c r="B431" s="153">
        <v>367700001</v>
      </c>
      <c r="C431" s="153">
        <v>368700000</v>
      </c>
      <c r="D431" s="154">
        <v>4.0739246352390897</v>
      </c>
    </row>
    <row r="432" spans="1:4" x14ac:dyDescent="0.15">
      <c r="A432" s="153" t="s">
        <v>307</v>
      </c>
      <c r="B432" s="153">
        <v>369800001</v>
      </c>
      <c r="C432" s="153">
        <v>370800000</v>
      </c>
      <c r="D432" s="154">
        <v>3.5754454663692701</v>
      </c>
    </row>
    <row r="433" spans="1:4" x14ac:dyDescent="0.15">
      <c r="A433" s="153" t="s">
        <v>307</v>
      </c>
      <c r="B433" s="153">
        <v>371200001</v>
      </c>
      <c r="C433" s="153">
        <v>372200000</v>
      </c>
      <c r="D433" s="154">
        <v>2.36731536558155</v>
      </c>
    </row>
    <row r="434" spans="1:4" x14ac:dyDescent="0.15">
      <c r="A434" s="153" t="s">
        <v>307</v>
      </c>
      <c r="B434" s="153">
        <v>375000001</v>
      </c>
      <c r="C434" s="153">
        <v>376000000</v>
      </c>
      <c r="D434" s="154">
        <v>2.8917710645335601</v>
      </c>
    </row>
    <row r="435" spans="1:4" x14ac:dyDescent="0.15">
      <c r="A435" s="153" t="s">
        <v>307</v>
      </c>
      <c r="B435" s="153">
        <v>376200001</v>
      </c>
      <c r="C435" s="153">
        <v>377200000</v>
      </c>
      <c r="D435" s="154">
        <v>2.3932912631681602</v>
      </c>
    </row>
    <row r="436" spans="1:4" x14ac:dyDescent="0.15">
      <c r="A436" s="153" t="s">
        <v>307</v>
      </c>
      <c r="B436" s="153">
        <v>378700001</v>
      </c>
      <c r="C436" s="153">
        <v>379700000</v>
      </c>
      <c r="D436" s="154">
        <v>5.9530314102311896</v>
      </c>
    </row>
    <row r="437" spans="1:4" x14ac:dyDescent="0.15">
      <c r="A437" s="153" t="s">
        <v>307</v>
      </c>
      <c r="B437" s="153">
        <v>380100001</v>
      </c>
      <c r="C437" s="153">
        <v>381100000</v>
      </c>
      <c r="D437" s="154">
        <v>2.9702585651218798</v>
      </c>
    </row>
    <row r="438" spans="1:4" x14ac:dyDescent="0.15">
      <c r="A438" s="153" t="s">
        <v>307</v>
      </c>
      <c r="B438" s="153">
        <v>385000001</v>
      </c>
      <c r="C438" s="153">
        <v>386000000</v>
      </c>
      <c r="D438" s="154">
        <v>3.5370141796087302</v>
      </c>
    </row>
    <row r="439" spans="1:4" x14ac:dyDescent="0.15">
      <c r="A439" s="153" t="s">
        <v>307</v>
      </c>
      <c r="B439" s="153">
        <v>385100001</v>
      </c>
      <c r="C439" s="153">
        <v>386100000</v>
      </c>
      <c r="D439" s="154">
        <v>4.7308221451642103</v>
      </c>
    </row>
    <row r="440" spans="1:4" x14ac:dyDescent="0.15">
      <c r="A440" s="153" t="s">
        <v>307</v>
      </c>
      <c r="B440" s="153">
        <v>389100001</v>
      </c>
      <c r="C440" s="153">
        <v>390100000</v>
      </c>
      <c r="D440" s="154">
        <v>3.08051383161173</v>
      </c>
    </row>
    <row r="441" spans="1:4" x14ac:dyDescent="0.15">
      <c r="A441" s="153" t="s">
        <v>307</v>
      </c>
      <c r="B441" s="153">
        <v>390700001</v>
      </c>
      <c r="C441" s="153">
        <v>391700000</v>
      </c>
      <c r="D441" s="154">
        <v>7.3956845056426799</v>
      </c>
    </row>
    <row r="442" spans="1:4" x14ac:dyDescent="0.15">
      <c r="A442" s="153" t="s">
        <v>307</v>
      </c>
      <c r="B442" s="153">
        <v>398800001</v>
      </c>
      <c r="C442" s="153">
        <v>399800000</v>
      </c>
      <c r="D442" s="154">
        <v>8.33812456155297</v>
      </c>
    </row>
    <row r="443" spans="1:4" x14ac:dyDescent="0.15">
      <c r="A443" s="153" t="s">
        <v>307</v>
      </c>
      <c r="B443" s="153">
        <v>414200001</v>
      </c>
      <c r="C443" s="153">
        <v>415200000</v>
      </c>
      <c r="D443" s="154">
        <v>3.05277830830331</v>
      </c>
    </row>
    <row r="444" spans="1:4" x14ac:dyDescent="0.15">
      <c r="A444" s="153" t="s">
        <v>307</v>
      </c>
      <c r="B444" s="153">
        <v>414400001</v>
      </c>
      <c r="C444" s="153">
        <v>415400000</v>
      </c>
      <c r="D444" s="154">
        <v>4.3680545191650904</v>
      </c>
    </row>
    <row r="445" spans="1:4" x14ac:dyDescent="0.15">
      <c r="A445" s="153" t="s">
        <v>307</v>
      </c>
      <c r="B445" s="153">
        <v>417100001</v>
      </c>
      <c r="C445" s="153">
        <v>418100000</v>
      </c>
      <c r="D445" s="154">
        <v>5.1324603300668503</v>
      </c>
    </row>
    <row r="446" spans="1:4" x14ac:dyDescent="0.15">
      <c r="A446" s="153" t="s">
        <v>307</v>
      </c>
      <c r="B446" s="153">
        <v>419200001</v>
      </c>
      <c r="C446" s="153">
        <v>420200000</v>
      </c>
      <c r="D446" s="154">
        <v>3.9239189808139598</v>
      </c>
    </row>
    <row r="447" spans="1:4" x14ac:dyDescent="0.15">
      <c r="A447" s="153" t="s">
        <v>307</v>
      </c>
      <c r="B447" s="153">
        <v>421000001</v>
      </c>
      <c r="C447" s="153">
        <v>422000000</v>
      </c>
      <c r="D447" s="154">
        <v>2.9845359408349799</v>
      </c>
    </row>
    <row r="448" spans="1:4" x14ac:dyDescent="0.15">
      <c r="A448" s="153" t="s">
        <v>307</v>
      </c>
      <c r="B448" s="153">
        <v>421200001</v>
      </c>
      <c r="C448" s="153">
        <v>422200000</v>
      </c>
      <c r="D448" s="154">
        <v>2.7638830884547398</v>
      </c>
    </row>
    <row r="449" spans="1:4" x14ac:dyDescent="0.15">
      <c r="A449" s="153" t="s">
        <v>307</v>
      </c>
      <c r="B449" s="153">
        <v>434200001</v>
      </c>
      <c r="C449" s="153">
        <v>435200000</v>
      </c>
      <c r="D449" s="154">
        <v>3.9163395030296102</v>
      </c>
    </row>
    <row r="450" spans="1:4" x14ac:dyDescent="0.15">
      <c r="A450" s="153" t="s">
        <v>307</v>
      </c>
      <c r="B450" s="153">
        <v>436800001</v>
      </c>
      <c r="C450" s="153">
        <v>437800000</v>
      </c>
      <c r="D450" s="154">
        <v>5.87969986771183</v>
      </c>
    </row>
    <row r="451" spans="1:4" x14ac:dyDescent="0.15">
      <c r="A451" s="153" t="s">
        <v>307</v>
      </c>
      <c r="B451" s="153">
        <v>438200001</v>
      </c>
      <c r="C451" s="153">
        <v>439200000</v>
      </c>
      <c r="D451" s="154">
        <v>3.4293919569051101</v>
      </c>
    </row>
    <row r="452" spans="1:4" x14ac:dyDescent="0.15">
      <c r="A452" s="153" t="s">
        <v>307</v>
      </c>
      <c r="B452" s="153">
        <v>446800001</v>
      </c>
      <c r="C452" s="153">
        <v>447800000</v>
      </c>
      <c r="D452" s="154">
        <v>3.11900729801788</v>
      </c>
    </row>
    <row r="453" spans="1:4" x14ac:dyDescent="0.15">
      <c r="A453" s="153" t="s">
        <v>307</v>
      </c>
      <c r="B453" s="153">
        <v>448100001</v>
      </c>
      <c r="C453" s="153">
        <v>449100000</v>
      </c>
      <c r="D453" s="154">
        <v>2.2107941372425</v>
      </c>
    </row>
    <row r="454" spans="1:4" x14ac:dyDescent="0.15">
      <c r="A454" s="153" t="s">
        <v>307</v>
      </c>
      <c r="B454" s="153">
        <v>454600001</v>
      </c>
      <c r="C454" s="153">
        <v>455600000</v>
      </c>
      <c r="D454" s="154">
        <v>2.2155457738889002</v>
      </c>
    </row>
    <row r="455" spans="1:4" x14ac:dyDescent="0.15">
      <c r="A455" s="153" t="s">
        <v>307</v>
      </c>
      <c r="B455" s="153">
        <v>457700001</v>
      </c>
      <c r="C455" s="153">
        <v>458700000</v>
      </c>
      <c r="D455" s="154">
        <v>3.9549184173037801</v>
      </c>
    </row>
    <row r="456" spans="1:4" x14ac:dyDescent="0.15">
      <c r="A456" s="153" t="s">
        <v>307</v>
      </c>
      <c r="B456" s="153">
        <v>457800001</v>
      </c>
      <c r="C456" s="153">
        <v>458800000</v>
      </c>
      <c r="D456" s="154">
        <v>4.3824210789002196</v>
      </c>
    </row>
    <row r="457" spans="1:4" x14ac:dyDescent="0.15">
      <c r="A457" s="153" t="s">
        <v>307</v>
      </c>
      <c r="B457" s="153">
        <v>458200001</v>
      </c>
      <c r="C457" s="153">
        <v>459200000</v>
      </c>
      <c r="D457" s="154">
        <v>2.56012674491443</v>
      </c>
    </row>
    <row r="458" spans="1:4" x14ac:dyDescent="0.15">
      <c r="A458" s="153" t="s">
        <v>307</v>
      </c>
      <c r="B458" s="153">
        <v>463400001</v>
      </c>
      <c r="C458" s="153">
        <v>464400000</v>
      </c>
      <c r="D458" s="154">
        <v>3.6481108324709099</v>
      </c>
    </row>
    <row r="459" spans="1:4" x14ac:dyDescent="0.15">
      <c r="A459" s="153" t="s">
        <v>307</v>
      </c>
      <c r="B459" s="153">
        <v>465700001</v>
      </c>
      <c r="C459" s="153">
        <v>466700000</v>
      </c>
      <c r="D459" s="154">
        <v>5.3645606597980597</v>
      </c>
    </row>
    <row r="460" spans="1:4" x14ac:dyDescent="0.15">
      <c r="A460" s="153" t="s">
        <v>307</v>
      </c>
      <c r="B460" s="153">
        <v>470100001</v>
      </c>
      <c r="C460" s="153">
        <v>471100000</v>
      </c>
      <c r="D460" s="154">
        <v>2.5538389132624002</v>
      </c>
    </row>
    <row r="461" spans="1:4" x14ac:dyDescent="0.15">
      <c r="A461" s="153" t="s">
        <v>307</v>
      </c>
      <c r="B461" s="153">
        <v>479300001</v>
      </c>
      <c r="C461" s="153">
        <v>480300000</v>
      </c>
      <c r="D461" s="154">
        <v>6.5426495796053503</v>
      </c>
    </row>
    <row r="462" spans="1:4" x14ac:dyDescent="0.15">
      <c r="A462" s="153" t="s">
        <v>307</v>
      </c>
      <c r="B462" s="153">
        <v>480200001</v>
      </c>
      <c r="C462" s="153">
        <v>481200000</v>
      </c>
      <c r="D462" s="154">
        <v>2.5713369203719401</v>
      </c>
    </row>
    <row r="463" spans="1:4" x14ac:dyDescent="0.15">
      <c r="A463" s="153" t="s">
        <v>307</v>
      </c>
      <c r="B463" s="153">
        <v>481500001</v>
      </c>
      <c r="C463" s="153">
        <v>482500000</v>
      </c>
      <c r="D463" s="154">
        <v>7.5661476583617002</v>
      </c>
    </row>
    <row r="464" spans="1:4" x14ac:dyDescent="0.15">
      <c r="A464" s="153" t="s">
        <v>307</v>
      </c>
      <c r="B464" s="153">
        <v>482400001</v>
      </c>
      <c r="C464" s="153">
        <v>483400000</v>
      </c>
      <c r="D464" s="154">
        <v>2.57922018095748</v>
      </c>
    </row>
    <row r="465" spans="1:4" x14ac:dyDescent="0.15">
      <c r="A465" s="153" t="s">
        <v>307</v>
      </c>
      <c r="B465" s="153">
        <v>483100001</v>
      </c>
      <c r="C465" s="153">
        <v>484100000</v>
      </c>
      <c r="D465" s="154">
        <v>3.6227902452089999</v>
      </c>
    </row>
    <row r="466" spans="1:4" x14ac:dyDescent="0.15">
      <c r="A466" s="153" t="s">
        <v>307</v>
      </c>
      <c r="B466" s="153">
        <v>484700001</v>
      </c>
      <c r="C466" s="153">
        <v>485700000</v>
      </c>
      <c r="D466" s="154">
        <v>2.2907128812195898</v>
      </c>
    </row>
    <row r="467" spans="1:4" x14ac:dyDescent="0.15">
      <c r="A467" s="153" t="s">
        <v>307</v>
      </c>
      <c r="B467" s="153">
        <v>486600001</v>
      </c>
      <c r="C467" s="153">
        <v>487600000</v>
      </c>
      <c r="D467" s="154">
        <v>2.2679981171563699</v>
      </c>
    </row>
    <row r="468" spans="1:4" x14ac:dyDescent="0.15">
      <c r="A468" s="153" t="s">
        <v>307</v>
      </c>
      <c r="B468" s="153">
        <v>494400001</v>
      </c>
      <c r="C468" s="153">
        <v>495400000</v>
      </c>
      <c r="D468" s="154">
        <v>2.3930103920171701</v>
      </c>
    </row>
    <row r="469" spans="1:4" x14ac:dyDescent="0.15">
      <c r="A469" s="153" t="s">
        <v>307</v>
      </c>
      <c r="B469" s="153">
        <v>494800001</v>
      </c>
      <c r="C469" s="153">
        <v>495800000</v>
      </c>
      <c r="D469" s="154">
        <v>2.7859931266988802</v>
      </c>
    </row>
    <row r="470" spans="1:4" x14ac:dyDescent="0.15">
      <c r="A470" s="153" t="s">
        <v>307</v>
      </c>
      <c r="B470" s="153">
        <v>497300001</v>
      </c>
      <c r="C470" s="153">
        <v>498300000</v>
      </c>
      <c r="D470" s="154">
        <v>3.85699307255791</v>
      </c>
    </row>
    <row r="471" spans="1:4" x14ac:dyDescent="0.15">
      <c r="A471" s="153" t="s">
        <v>307</v>
      </c>
      <c r="B471" s="153">
        <v>505500001</v>
      </c>
      <c r="C471" s="153">
        <v>506500000</v>
      </c>
      <c r="D471" s="154">
        <v>3.5201717814092901</v>
      </c>
    </row>
    <row r="472" spans="1:4" x14ac:dyDescent="0.15">
      <c r="A472" s="153" t="s">
        <v>307</v>
      </c>
      <c r="B472" s="153">
        <v>512600001</v>
      </c>
      <c r="C472" s="153">
        <v>513600000</v>
      </c>
      <c r="D472" s="154">
        <v>3.2753636814404201</v>
      </c>
    </row>
    <row r="473" spans="1:4" x14ac:dyDescent="0.15">
      <c r="A473" s="153" t="s">
        <v>307</v>
      </c>
      <c r="B473" s="153">
        <v>513100001</v>
      </c>
      <c r="C473" s="153">
        <v>514100000</v>
      </c>
      <c r="D473" s="154">
        <v>4.7614774700752998</v>
      </c>
    </row>
    <row r="474" spans="1:4" x14ac:dyDescent="0.15">
      <c r="A474" s="153" t="s">
        <v>307</v>
      </c>
      <c r="B474" s="153">
        <v>515800001</v>
      </c>
      <c r="C474" s="153">
        <v>516800000</v>
      </c>
      <c r="D474" s="154">
        <v>3.3731134701596899</v>
      </c>
    </row>
    <row r="475" spans="1:4" x14ac:dyDescent="0.15">
      <c r="A475" s="153" t="s">
        <v>307</v>
      </c>
      <c r="B475" s="153">
        <v>515900001</v>
      </c>
      <c r="C475" s="153">
        <v>516900000</v>
      </c>
      <c r="D475" s="154">
        <v>3.1769853777471901</v>
      </c>
    </row>
    <row r="476" spans="1:4" x14ac:dyDescent="0.15">
      <c r="A476" s="153" t="s">
        <v>307</v>
      </c>
      <c r="B476" s="153">
        <v>516800001</v>
      </c>
      <c r="C476" s="153">
        <v>517800000</v>
      </c>
      <c r="D476" s="154">
        <v>3.76211162430827</v>
      </c>
    </row>
    <row r="477" spans="1:4" x14ac:dyDescent="0.15">
      <c r="A477" s="153" t="s">
        <v>307</v>
      </c>
      <c r="B477" s="153">
        <v>522900001</v>
      </c>
      <c r="C477" s="153">
        <v>523900000</v>
      </c>
      <c r="D477" s="154">
        <v>3.2118636220742398</v>
      </c>
    </row>
    <row r="478" spans="1:4" x14ac:dyDescent="0.15">
      <c r="A478" s="153" t="s">
        <v>307</v>
      </c>
      <c r="B478" s="153">
        <v>526000001</v>
      </c>
      <c r="C478" s="153">
        <v>527000000</v>
      </c>
      <c r="D478" s="154">
        <v>3.21110174423002</v>
      </c>
    </row>
    <row r="479" spans="1:4" x14ac:dyDescent="0.15">
      <c r="A479" s="153" t="s">
        <v>307</v>
      </c>
      <c r="B479" s="153">
        <v>526600001</v>
      </c>
      <c r="C479" s="153">
        <v>527600000</v>
      </c>
      <c r="D479" s="154">
        <v>2.5077741639584401</v>
      </c>
    </row>
    <row r="480" spans="1:4" x14ac:dyDescent="0.15">
      <c r="A480" s="153" t="s">
        <v>307</v>
      </c>
      <c r="B480" s="153">
        <v>533500001</v>
      </c>
      <c r="C480" s="153">
        <v>534500000</v>
      </c>
      <c r="D480" s="154">
        <v>2.7612304594235599</v>
      </c>
    </row>
    <row r="481" spans="1:4" x14ac:dyDescent="0.15">
      <c r="A481" s="153" t="s">
        <v>307</v>
      </c>
      <c r="B481" s="153">
        <v>534900001</v>
      </c>
      <c r="C481" s="153">
        <v>535900000</v>
      </c>
      <c r="D481" s="154">
        <v>3.1273877426360102</v>
      </c>
    </row>
    <row r="482" spans="1:4" x14ac:dyDescent="0.15">
      <c r="A482" s="153" t="s">
        <v>307</v>
      </c>
      <c r="B482" s="153">
        <v>535400001</v>
      </c>
      <c r="C482" s="153">
        <v>536400000</v>
      </c>
      <c r="D482" s="154">
        <v>3.74358977099683</v>
      </c>
    </row>
    <row r="483" spans="1:4" x14ac:dyDescent="0.15">
      <c r="A483" s="153" t="s">
        <v>307</v>
      </c>
      <c r="B483" s="153">
        <v>537200001</v>
      </c>
      <c r="C483" s="153">
        <v>538200000</v>
      </c>
      <c r="D483" s="154">
        <v>3.1423949155394499</v>
      </c>
    </row>
    <row r="484" spans="1:4" x14ac:dyDescent="0.15">
      <c r="A484" s="153" t="s">
        <v>307</v>
      </c>
      <c r="B484" s="153">
        <v>537300001</v>
      </c>
      <c r="C484" s="153">
        <v>538300000</v>
      </c>
      <c r="D484" s="154">
        <v>4.3005646000326196</v>
      </c>
    </row>
    <row r="485" spans="1:4" x14ac:dyDescent="0.15">
      <c r="A485" s="153" t="s">
        <v>307</v>
      </c>
      <c r="B485" s="153">
        <v>537400001</v>
      </c>
      <c r="C485" s="153">
        <v>538400000</v>
      </c>
      <c r="D485" s="154">
        <v>3.31113716592139</v>
      </c>
    </row>
    <row r="486" spans="1:4" x14ac:dyDescent="0.15">
      <c r="A486" s="153" t="s">
        <v>307</v>
      </c>
      <c r="B486" s="153">
        <v>555200001</v>
      </c>
      <c r="C486" s="153">
        <v>556200000</v>
      </c>
      <c r="D486" s="154">
        <v>3.42289240090602</v>
      </c>
    </row>
    <row r="487" spans="1:4" x14ac:dyDescent="0.15">
      <c r="A487" s="153" t="s">
        <v>307</v>
      </c>
      <c r="B487" s="153">
        <v>555300001</v>
      </c>
      <c r="C487" s="153">
        <v>556300000</v>
      </c>
      <c r="D487" s="154">
        <v>3.12975236422613</v>
      </c>
    </row>
    <row r="488" spans="1:4" x14ac:dyDescent="0.15">
      <c r="A488" s="153" t="s">
        <v>307</v>
      </c>
      <c r="B488" s="153">
        <v>558500001</v>
      </c>
      <c r="C488" s="153">
        <v>559500000</v>
      </c>
      <c r="D488" s="154">
        <v>2.2779913449607001</v>
      </c>
    </row>
    <row r="489" spans="1:4" x14ac:dyDescent="0.15">
      <c r="A489" s="153" t="s">
        <v>307</v>
      </c>
      <c r="B489" s="153">
        <v>564400001</v>
      </c>
      <c r="C489" s="153">
        <v>565400000</v>
      </c>
      <c r="D489" s="154">
        <v>2.7208459852870099</v>
      </c>
    </row>
    <row r="490" spans="1:4" x14ac:dyDescent="0.15">
      <c r="A490" s="153" t="s">
        <v>307</v>
      </c>
      <c r="B490" s="153">
        <v>570600001</v>
      </c>
      <c r="C490" s="153">
        <v>571600000</v>
      </c>
      <c r="D490" s="154">
        <v>5.4163219918980303</v>
      </c>
    </row>
    <row r="491" spans="1:4" x14ac:dyDescent="0.15">
      <c r="A491" s="153" t="s">
        <v>307</v>
      </c>
      <c r="B491" s="153">
        <v>584400001</v>
      </c>
      <c r="C491" s="153">
        <v>585400000</v>
      </c>
      <c r="D491" s="154">
        <v>2.4796364633950501</v>
      </c>
    </row>
    <row r="492" spans="1:4" x14ac:dyDescent="0.15">
      <c r="A492" s="153" t="s">
        <v>307</v>
      </c>
      <c r="B492" s="153">
        <v>596600001</v>
      </c>
      <c r="C492" s="153">
        <v>597600000</v>
      </c>
      <c r="D492" s="154">
        <v>2.3436603255839699</v>
      </c>
    </row>
    <row r="493" spans="1:4" x14ac:dyDescent="0.15">
      <c r="A493" s="153" t="s">
        <v>307</v>
      </c>
      <c r="B493" s="153">
        <v>603200001</v>
      </c>
      <c r="C493" s="153">
        <v>604200000</v>
      </c>
      <c r="D493" s="154">
        <v>5.7755347636933996</v>
      </c>
    </row>
    <row r="494" spans="1:4" x14ac:dyDescent="0.15">
      <c r="A494" s="153" t="s">
        <v>307</v>
      </c>
      <c r="B494" s="153">
        <v>615900001</v>
      </c>
      <c r="C494" s="153">
        <v>616900000</v>
      </c>
      <c r="D494" s="154">
        <v>3.22858496134043</v>
      </c>
    </row>
    <row r="495" spans="1:4" x14ac:dyDescent="0.15">
      <c r="A495" s="153" t="s">
        <v>307</v>
      </c>
      <c r="B495" s="153">
        <v>628200001</v>
      </c>
      <c r="C495" s="153">
        <v>629200000</v>
      </c>
      <c r="D495" s="154">
        <v>5.4820853183802001</v>
      </c>
    </row>
    <row r="496" spans="1:4" x14ac:dyDescent="0.15">
      <c r="A496" s="153" t="s">
        <v>307</v>
      </c>
      <c r="B496" s="153">
        <v>628800001</v>
      </c>
      <c r="C496" s="153">
        <v>629800000</v>
      </c>
      <c r="D496" s="154">
        <v>2.5150682725756299</v>
      </c>
    </row>
    <row r="497" spans="1:4" x14ac:dyDescent="0.15">
      <c r="A497" s="153" t="s">
        <v>307</v>
      </c>
      <c r="B497" s="153">
        <v>630000001</v>
      </c>
      <c r="C497" s="153">
        <v>631000000</v>
      </c>
      <c r="D497" s="154">
        <v>2.8328803614415201</v>
      </c>
    </row>
    <row r="498" spans="1:4" x14ac:dyDescent="0.15">
      <c r="A498" s="153" t="s">
        <v>307</v>
      </c>
      <c r="B498" s="153">
        <v>633200001</v>
      </c>
      <c r="C498" s="153">
        <v>634200000</v>
      </c>
      <c r="D498" s="154">
        <v>3.4071273663655401</v>
      </c>
    </row>
    <row r="499" spans="1:4" x14ac:dyDescent="0.15">
      <c r="A499" s="153" t="s">
        <v>307</v>
      </c>
      <c r="B499" s="153">
        <v>641000001</v>
      </c>
      <c r="C499" s="153">
        <v>642000000</v>
      </c>
      <c r="D499" s="154">
        <v>3.3749035886069199</v>
      </c>
    </row>
    <row r="500" spans="1:4" x14ac:dyDescent="0.15">
      <c r="A500" s="153" t="s">
        <v>307</v>
      </c>
      <c r="B500" s="153">
        <v>641100001</v>
      </c>
      <c r="C500" s="153">
        <v>642100000</v>
      </c>
      <c r="D500" s="154">
        <v>2.83856153183125</v>
      </c>
    </row>
    <row r="501" spans="1:4" x14ac:dyDescent="0.15">
      <c r="A501" s="153" t="s">
        <v>307</v>
      </c>
      <c r="B501" s="153">
        <v>641200001</v>
      </c>
      <c r="C501" s="153">
        <v>642200000</v>
      </c>
      <c r="D501" s="154">
        <v>4.2843362836308696</v>
      </c>
    </row>
    <row r="502" spans="1:4" x14ac:dyDescent="0.15">
      <c r="A502" s="153" t="s">
        <v>307</v>
      </c>
      <c r="B502" s="153">
        <v>643800001</v>
      </c>
      <c r="C502" s="153">
        <v>644800000</v>
      </c>
      <c r="D502" s="154">
        <v>3.9621373289506798</v>
      </c>
    </row>
    <row r="503" spans="1:4" x14ac:dyDescent="0.15">
      <c r="A503" s="153" t="s">
        <v>307</v>
      </c>
      <c r="B503" s="153">
        <v>650300001</v>
      </c>
      <c r="C503" s="153">
        <v>651300000</v>
      </c>
      <c r="D503" s="154">
        <v>3.4265413011611399</v>
      </c>
    </row>
    <row r="504" spans="1:4" x14ac:dyDescent="0.15">
      <c r="A504" s="153" t="s">
        <v>307</v>
      </c>
      <c r="B504" s="153">
        <v>651500001</v>
      </c>
      <c r="C504" s="153">
        <v>652500000</v>
      </c>
      <c r="D504" s="154">
        <v>4.0056738037582402</v>
      </c>
    </row>
    <row r="505" spans="1:4" x14ac:dyDescent="0.15">
      <c r="A505" s="153" t="s">
        <v>307</v>
      </c>
      <c r="B505" s="153">
        <v>651600001</v>
      </c>
      <c r="C505" s="153">
        <v>652600000</v>
      </c>
      <c r="D505" s="154">
        <v>2.3254772127971801</v>
      </c>
    </row>
    <row r="506" spans="1:4" x14ac:dyDescent="0.15">
      <c r="A506" s="153" t="s">
        <v>307</v>
      </c>
      <c r="B506" s="153">
        <v>651800001</v>
      </c>
      <c r="C506" s="153">
        <v>652800000</v>
      </c>
      <c r="D506" s="154">
        <v>2.6168807019375699</v>
      </c>
    </row>
    <row r="507" spans="1:4" x14ac:dyDescent="0.15">
      <c r="A507" s="153" t="s">
        <v>306</v>
      </c>
      <c r="B507" s="153">
        <v>17700001</v>
      </c>
      <c r="C507" s="153">
        <v>18700000</v>
      </c>
      <c r="D507" s="154">
        <v>4.8422627036734296</v>
      </c>
    </row>
    <row r="508" spans="1:4" x14ac:dyDescent="0.15">
      <c r="A508" s="153" t="s">
        <v>306</v>
      </c>
      <c r="B508" s="153">
        <v>26300001</v>
      </c>
      <c r="C508" s="153">
        <v>27300000</v>
      </c>
      <c r="D508" s="154">
        <v>2.9066640463236699</v>
      </c>
    </row>
    <row r="509" spans="1:4" x14ac:dyDescent="0.15">
      <c r="A509" s="153" t="s">
        <v>306</v>
      </c>
      <c r="B509" s="153">
        <v>31500001</v>
      </c>
      <c r="C509" s="153">
        <v>32500000</v>
      </c>
      <c r="D509" s="154">
        <v>2.8881788562675399</v>
      </c>
    </row>
    <row r="510" spans="1:4" x14ac:dyDescent="0.15">
      <c r="A510" s="153" t="s">
        <v>306</v>
      </c>
      <c r="B510" s="153">
        <v>32600001</v>
      </c>
      <c r="C510" s="153">
        <v>33600000</v>
      </c>
      <c r="D510" s="154">
        <v>3.3448668697620798</v>
      </c>
    </row>
    <row r="511" spans="1:4" x14ac:dyDescent="0.15">
      <c r="A511" s="153" t="s">
        <v>306</v>
      </c>
      <c r="B511" s="153">
        <v>45500001</v>
      </c>
      <c r="C511" s="153">
        <v>46500000</v>
      </c>
      <c r="D511" s="154">
        <v>2.5744115985393399</v>
      </c>
    </row>
    <row r="512" spans="1:4" x14ac:dyDescent="0.15">
      <c r="A512" s="153" t="s">
        <v>306</v>
      </c>
      <c r="B512" s="153">
        <v>45700001</v>
      </c>
      <c r="C512" s="153">
        <v>46700000</v>
      </c>
      <c r="D512" s="154">
        <v>3.4992038457443999</v>
      </c>
    </row>
    <row r="513" spans="1:4" x14ac:dyDescent="0.15">
      <c r="A513" s="153" t="s">
        <v>306</v>
      </c>
      <c r="B513" s="153">
        <v>51000001</v>
      </c>
      <c r="C513" s="153">
        <v>52000000</v>
      </c>
      <c r="D513" s="154">
        <v>2.49413333814906</v>
      </c>
    </row>
    <row r="514" spans="1:4" x14ac:dyDescent="0.15">
      <c r="A514" s="153" t="s">
        <v>306</v>
      </c>
      <c r="B514" s="153">
        <v>52100001</v>
      </c>
      <c r="C514" s="153">
        <v>53100000</v>
      </c>
      <c r="D514" s="154">
        <v>2.4929247086690101</v>
      </c>
    </row>
    <row r="515" spans="1:4" x14ac:dyDescent="0.15">
      <c r="A515" s="153" t="s">
        <v>306</v>
      </c>
      <c r="B515" s="153">
        <v>52300001</v>
      </c>
      <c r="C515" s="153">
        <v>53300000</v>
      </c>
      <c r="D515" s="154">
        <v>3.2347005506906301</v>
      </c>
    </row>
    <row r="516" spans="1:4" x14ac:dyDescent="0.15">
      <c r="A516" s="153" t="s">
        <v>306</v>
      </c>
      <c r="B516" s="153">
        <v>53500001</v>
      </c>
      <c r="C516" s="153">
        <v>54500000</v>
      </c>
      <c r="D516" s="154">
        <v>2.9990527860315002</v>
      </c>
    </row>
    <row r="517" spans="1:4" x14ac:dyDescent="0.15">
      <c r="A517" s="153" t="s">
        <v>306</v>
      </c>
      <c r="B517" s="153">
        <v>53900001</v>
      </c>
      <c r="C517" s="153">
        <v>54900000</v>
      </c>
      <c r="D517" s="154">
        <v>3.6403284870348598</v>
      </c>
    </row>
    <row r="518" spans="1:4" x14ac:dyDescent="0.15">
      <c r="A518" s="153" t="s">
        <v>306</v>
      </c>
      <c r="B518" s="153">
        <v>63600001</v>
      </c>
      <c r="C518" s="153">
        <v>64600000</v>
      </c>
      <c r="D518" s="154">
        <v>5.7850749595611504</v>
      </c>
    </row>
    <row r="519" spans="1:4" x14ac:dyDescent="0.15">
      <c r="A519" s="153" t="s">
        <v>306</v>
      </c>
      <c r="B519" s="153">
        <v>68500001</v>
      </c>
      <c r="C519" s="153">
        <v>69500000</v>
      </c>
      <c r="D519" s="154">
        <v>3.2418062700405499</v>
      </c>
    </row>
    <row r="520" spans="1:4" x14ac:dyDescent="0.15">
      <c r="A520" s="153" t="s">
        <v>306</v>
      </c>
      <c r="B520" s="153">
        <v>73000001</v>
      </c>
      <c r="C520" s="153">
        <v>74000000</v>
      </c>
      <c r="D520" s="154">
        <v>2.2860517802306402</v>
      </c>
    </row>
    <row r="521" spans="1:4" x14ac:dyDescent="0.15">
      <c r="A521" s="153" t="s">
        <v>306</v>
      </c>
      <c r="B521" s="153">
        <v>76900001</v>
      </c>
      <c r="C521" s="153">
        <v>77900000</v>
      </c>
      <c r="D521" s="154">
        <v>3.4308939080306899</v>
      </c>
    </row>
    <row r="522" spans="1:4" x14ac:dyDescent="0.15">
      <c r="A522" s="153" t="s">
        <v>306</v>
      </c>
      <c r="B522" s="153">
        <v>79700001</v>
      </c>
      <c r="C522" s="153">
        <v>80700000</v>
      </c>
      <c r="D522" s="154">
        <v>3.0862645859576001</v>
      </c>
    </row>
    <row r="523" spans="1:4" x14ac:dyDescent="0.15">
      <c r="A523" s="153" t="s">
        <v>306</v>
      </c>
      <c r="B523" s="153">
        <v>82800001</v>
      </c>
      <c r="C523" s="153">
        <v>83800000</v>
      </c>
      <c r="D523" s="154">
        <v>3.3262248899428899</v>
      </c>
    </row>
    <row r="524" spans="1:4" x14ac:dyDescent="0.15">
      <c r="A524" s="153" t="s">
        <v>306</v>
      </c>
      <c r="B524" s="153">
        <v>83600001</v>
      </c>
      <c r="C524" s="153">
        <v>84600000</v>
      </c>
      <c r="D524" s="154">
        <v>2.5067407034821598</v>
      </c>
    </row>
    <row r="525" spans="1:4" x14ac:dyDescent="0.15">
      <c r="A525" s="153" t="s">
        <v>306</v>
      </c>
      <c r="B525" s="153">
        <v>84100001</v>
      </c>
      <c r="C525" s="153">
        <v>85100000</v>
      </c>
      <c r="D525" s="154">
        <v>2.8600794523291801</v>
      </c>
    </row>
    <row r="526" spans="1:4" x14ac:dyDescent="0.15">
      <c r="A526" s="153" t="s">
        <v>306</v>
      </c>
      <c r="B526" s="153">
        <v>85400001</v>
      </c>
      <c r="C526" s="153">
        <v>86400000</v>
      </c>
      <c r="D526" s="154">
        <v>3.2243887796646602</v>
      </c>
    </row>
    <row r="527" spans="1:4" x14ac:dyDescent="0.15">
      <c r="A527" s="153" t="s">
        <v>306</v>
      </c>
      <c r="B527" s="153">
        <v>88200001</v>
      </c>
      <c r="C527" s="153">
        <v>89200000</v>
      </c>
      <c r="D527" s="154">
        <v>6.4486530482817601</v>
      </c>
    </row>
    <row r="528" spans="1:4" x14ac:dyDescent="0.15">
      <c r="A528" s="153" t="s">
        <v>306</v>
      </c>
      <c r="B528" s="153">
        <v>91500001</v>
      </c>
      <c r="C528" s="153">
        <v>92500000</v>
      </c>
      <c r="D528" s="154">
        <v>4.2456437563674401</v>
      </c>
    </row>
    <row r="529" spans="1:4" x14ac:dyDescent="0.15">
      <c r="A529" s="153" t="s">
        <v>306</v>
      </c>
      <c r="B529" s="153">
        <v>101300001</v>
      </c>
      <c r="C529" s="153">
        <v>102300000</v>
      </c>
      <c r="D529" s="154">
        <v>3.2910299155520701</v>
      </c>
    </row>
    <row r="530" spans="1:4" x14ac:dyDescent="0.15">
      <c r="A530" s="153" t="s">
        <v>306</v>
      </c>
      <c r="B530" s="153">
        <v>105300001</v>
      </c>
      <c r="C530" s="153">
        <v>106300000</v>
      </c>
      <c r="D530" s="154">
        <v>4.5961888049212796</v>
      </c>
    </row>
    <row r="531" spans="1:4" x14ac:dyDescent="0.15">
      <c r="A531" s="153" t="s">
        <v>306</v>
      </c>
      <c r="B531" s="153">
        <v>106900001</v>
      </c>
      <c r="C531" s="153">
        <v>107900000</v>
      </c>
      <c r="D531" s="154">
        <v>2.8659660715721098</v>
      </c>
    </row>
    <row r="532" spans="1:4" x14ac:dyDescent="0.15">
      <c r="A532" s="153" t="s">
        <v>306</v>
      </c>
      <c r="B532" s="153">
        <v>107100001</v>
      </c>
      <c r="C532" s="153">
        <v>108100000</v>
      </c>
      <c r="D532" s="154">
        <v>4.0462798407280403</v>
      </c>
    </row>
    <row r="533" spans="1:4" x14ac:dyDescent="0.15">
      <c r="A533" s="153" t="s">
        <v>306</v>
      </c>
      <c r="B533" s="153">
        <v>107600001</v>
      </c>
      <c r="C533" s="153">
        <v>108600000</v>
      </c>
      <c r="D533" s="154">
        <v>3.0368191898613701</v>
      </c>
    </row>
    <row r="534" spans="1:4" x14ac:dyDescent="0.15">
      <c r="A534" s="153" t="s">
        <v>306</v>
      </c>
      <c r="B534" s="153">
        <v>109600001</v>
      </c>
      <c r="C534" s="153">
        <v>110600000</v>
      </c>
      <c r="D534" s="154">
        <v>4.01377971712862</v>
      </c>
    </row>
    <row r="535" spans="1:4" x14ac:dyDescent="0.15">
      <c r="A535" s="153" t="s">
        <v>306</v>
      </c>
      <c r="B535" s="153">
        <v>111600001</v>
      </c>
      <c r="C535" s="153">
        <v>112600000</v>
      </c>
      <c r="D535" s="154">
        <v>3.7885956862669299</v>
      </c>
    </row>
    <row r="536" spans="1:4" x14ac:dyDescent="0.15">
      <c r="A536" s="153" t="s">
        <v>306</v>
      </c>
      <c r="B536" s="153">
        <v>112500001</v>
      </c>
      <c r="C536" s="153">
        <v>113500000</v>
      </c>
      <c r="D536" s="154">
        <v>2.3438737365295399</v>
      </c>
    </row>
    <row r="537" spans="1:4" x14ac:dyDescent="0.15">
      <c r="A537" s="153" t="s">
        <v>306</v>
      </c>
      <c r="B537" s="153">
        <v>113000001</v>
      </c>
      <c r="C537" s="153">
        <v>114000000</v>
      </c>
      <c r="D537" s="154">
        <v>2.5463612003315998</v>
      </c>
    </row>
    <row r="538" spans="1:4" x14ac:dyDescent="0.15">
      <c r="A538" s="153" t="s">
        <v>306</v>
      </c>
      <c r="B538" s="153">
        <v>113100001</v>
      </c>
      <c r="C538" s="153">
        <v>114100000</v>
      </c>
      <c r="D538" s="154">
        <v>2.36488878535111</v>
      </c>
    </row>
    <row r="539" spans="1:4" x14ac:dyDescent="0.15">
      <c r="A539" s="153" t="s">
        <v>306</v>
      </c>
      <c r="B539" s="153">
        <v>122500001</v>
      </c>
      <c r="C539" s="153">
        <v>123500000</v>
      </c>
      <c r="D539" s="154">
        <v>5.4526805767274098</v>
      </c>
    </row>
    <row r="540" spans="1:4" x14ac:dyDescent="0.15">
      <c r="A540" s="153" t="s">
        <v>306</v>
      </c>
      <c r="B540" s="153">
        <v>125400001</v>
      </c>
      <c r="C540" s="153">
        <v>126400000</v>
      </c>
      <c r="D540" s="154">
        <v>2.3351582697788902</v>
      </c>
    </row>
    <row r="541" spans="1:4" x14ac:dyDescent="0.15">
      <c r="A541" s="153" t="s">
        <v>306</v>
      </c>
      <c r="B541" s="153">
        <v>127100001</v>
      </c>
      <c r="C541" s="153">
        <v>128100000</v>
      </c>
      <c r="D541" s="154">
        <v>2.9720021376108101</v>
      </c>
    </row>
    <row r="542" spans="1:4" x14ac:dyDescent="0.15">
      <c r="A542" s="153" t="s">
        <v>306</v>
      </c>
      <c r="B542" s="153">
        <v>138500001</v>
      </c>
      <c r="C542" s="153">
        <v>139500000</v>
      </c>
      <c r="D542" s="154">
        <v>2.5983369198404702</v>
      </c>
    </row>
    <row r="543" spans="1:4" x14ac:dyDescent="0.15">
      <c r="A543" s="153" t="s">
        <v>306</v>
      </c>
      <c r="B543" s="153">
        <v>141300001</v>
      </c>
      <c r="C543" s="153">
        <v>142300000</v>
      </c>
      <c r="D543" s="154">
        <v>3.9901066185075802</v>
      </c>
    </row>
    <row r="544" spans="1:4" x14ac:dyDescent="0.15">
      <c r="A544" s="153" t="s">
        <v>306</v>
      </c>
      <c r="B544" s="153">
        <v>144100001</v>
      </c>
      <c r="C544" s="153">
        <v>145100000</v>
      </c>
      <c r="D544" s="154">
        <v>2.3023545443294999</v>
      </c>
    </row>
    <row r="545" spans="1:4" x14ac:dyDescent="0.15">
      <c r="A545" s="153" t="s">
        <v>306</v>
      </c>
      <c r="B545" s="153">
        <v>155500001</v>
      </c>
      <c r="C545" s="153">
        <v>156500000</v>
      </c>
      <c r="D545" s="154">
        <v>2.27347005788002</v>
      </c>
    </row>
    <row r="546" spans="1:4" x14ac:dyDescent="0.15">
      <c r="A546" s="153" t="s">
        <v>306</v>
      </c>
      <c r="B546" s="153">
        <v>162900001</v>
      </c>
      <c r="C546" s="153">
        <v>163900000</v>
      </c>
      <c r="D546" s="154">
        <v>2.6470794689961101</v>
      </c>
    </row>
    <row r="547" spans="1:4" x14ac:dyDescent="0.15">
      <c r="A547" s="153" t="s">
        <v>306</v>
      </c>
      <c r="B547" s="153">
        <v>164700001</v>
      </c>
      <c r="C547" s="153">
        <v>165700000</v>
      </c>
      <c r="D547" s="154">
        <v>2.2216597795498898</v>
      </c>
    </row>
    <row r="548" spans="1:4" x14ac:dyDescent="0.15">
      <c r="A548" s="153" t="s">
        <v>306</v>
      </c>
      <c r="B548" s="153">
        <v>176100001</v>
      </c>
      <c r="C548" s="153">
        <v>177100000</v>
      </c>
      <c r="D548" s="154">
        <v>2.9560899038592798</v>
      </c>
    </row>
    <row r="549" spans="1:4" x14ac:dyDescent="0.15">
      <c r="A549" s="153" t="s">
        <v>306</v>
      </c>
      <c r="B549" s="153">
        <v>184900001</v>
      </c>
      <c r="C549" s="153">
        <v>185900000</v>
      </c>
      <c r="D549" s="154">
        <v>2.3395563779550201</v>
      </c>
    </row>
    <row r="550" spans="1:4" x14ac:dyDescent="0.15">
      <c r="A550" s="153" t="s">
        <v>306</v>
      </c>
      <c r="B550" s="153">
        <v>185700001</v>
      </c>
      <c r="C550" s="153">
        <v>186700000</v>
      </c>
      <c r="D550" s="154">
        <v>2.7335366180037601</v>
      </c>
    </row>
    <row r="551" spans="1:4" x14ac:dyDescent="0.15">
      <c r="A551" s="153" t="s">
        <v>306</v>
      </c>
      <c r="B551" s="153">
        <v>198500001</v>
      </c>
      <c r="C551" s="153">
        <v>199500000</v>
      </c>
      <c r="D551" s="154">
        <v>2.4080792358596899</v>
      </c>
    </row>
    <row r="552" spans="1:4" x14ac:dyDescent="0.15">
      <c r="A552" s="153" t="s">
        <v>306</v>
      </c>
      <c r="B552" s="153">
        <v>208500001</v>
      </c>
      <c r="C552" s="153">
        <v>209500000</v>
      </c>
      <c r="D552" s="154">
        <v>2.25701155672891</v>
      </c>
    </row>
    <row r="553" spans="1:4" x14ac:dyDescent="0.15">
      <c r="A553" s="153" t="s">
        <v>306</v>
      </c>
      <c r="B553" s="153">
        <v>225400001</v>
      </c>
      <c r="C553" s="153">
        <v>226400000</v>
      </c>
      <c r="D553" s="154">
        <v>4.45266750890986</v>
      </c>
    </row>
    <row r="554" spans="1:4" x14ac:dyDescent="0.15">
      <c r="A554" s="153" t="s">
        <v>306</v>
      </c>
      <c r="B554" s="153">
        <v>225500001</v>
      </c>
      <c r="C554" s="153">
        <v>226500000</v>
      </c>
      <c r="D554" s="154">
        <v>3.9121725956620099</v>
      </c>
    </row>
    <row r="555" spans="1:4" x14ac:dyDescent="0.15">
      <c r="A555" s="153" t="s">
        <v>306</v>
      </c>
      <c r="B555" s="153">
        <v>227100001</v>
      </c>
      <c r="C555" s="153">
        <v>228100000</v>
      </c>
      <c r="D555" s="154">
        <v>4.7353152374373</v>
      </c>
    </row>
    <row r="556" spans="1:4" x14ac:dyDescent="0.15">
      <c r="A556" s="153" t="s">
        <v>306</v>
      </c>
      <c r="B556" s="153">
        <v>235100001</v>
      </c>
      <c r="C556" s="153">
        <v>236100000</v>
      </c>
      <c r="D556" s="154">
        <v>4.4465659561734903</v>
      </c>
    </row>
    <row r="557" spans="1:4" x14ac:dyDescent="0.15">
      <c r="A557" s="153" t="s">
        <v>306</v>
      </c>
      <c r="B557" s="153">
        <v>236000001</v>
      </c>
      <c r="C557" s="153">
        <v>237000000</v>
      </c>
      <c r="D557" s="154">
        <v>2.1933421123749102</v>
      </c>
    </row>
    <row r="558" spans="1:4" x14ac:dyDescent="0.15">
      <c r="A558" s="153" t="s">
        <v>306</v>
      </c>
      <c r="B558" s="153">
        <v>238900001</v>
      </c>
      <c r="C558" s="153">
        <v>239900000</v>
      </c>
      <c r="D558" s="154">
        <v>5.1831824412105298</v>
      </c>
    </row>
    <row r="559" spans="1:4" x14ac:dyDescent="0.15">
      <c r="A559" s="153" t="s">
        <v>306</v>
      </c>
      <c r="B559" s="153">
        <v>239200001</v>
      </c>
      <c r="C559" s="153">
        <v>240200000</v>
      </c>
      <c r="D559" s="154">
        <v>3.32731717236768</v>
      </c>
    </row>
    <row r="560" spans="1:4" x14ac:dyDescent="0.15">
      <c r="A560" s="153" t="s">
        <v>306</v>
      </c>
      <c r="B560" s="153">
        <v>247300001</v>
      </c>
      <c r="C560" s="153">
        <v>248300000</v>
      </c>
      <c r="D560" s="154">
        <v>4.97387484571626</v>
      </c>
    </row>
    <row r="561" spans="1:4" x14ac:dyDescent="0.15">
      <c r="A561" s="153" t="s">
        <v>306</v>
      </c>
      <c r="B561" s="153">
        <v>247400001</v>
      </c>
      <c r="C561" s="153">
        <v>248400000</v>
      </c>
      <c r="D561" s="154">
        <v>2.3783305077530099</v>
      </c>
    </row>
    <row r="562" spans="1:4" x14ac:dyDescent="0.15">
      <c r="A562" s="153" t="s">
        <v>306</v>
      </c>
      <c r="B562" s="153">
        <v>252100001</v>
      </c>
      <c r="C562" s="153">
        <v>253100000</v>
      </c>
      <c r="D562" s="154">
        <v>3.58031818196286</v>
      </c>
    </row>
    <row r="563" spans="1:4" x14ac:dyDescent="0.15">
      <c r="A563" s="153" t="s">
        <v>306</v>
      </c>
      <c r="B563" s="153">
        <v>256200001</v>
      </c>
      <c r="C563" s="153">
        <v>257200000</v>
      </c>
      <c r="D563" s="154">
        <v>6.0082210465949801</v>
      </c>
    </row>
    <row r="564" spans="1:4" x14ac:dyDescent="0.15">
      <c r="A564" s="153" t="s">
        <v>306</v>
      </c>
      <c r="B564" s="153">
        <v>256700001</v>
      </c>
      <c r="C564" s="153">
        <v>257700000</v>
      </c>
      <c r="D564" s="154">
        <v>3.79660676851644</v>
      </c>
    </row>
    <row r="565" spans="1:4" x14ac:dyDescent="0.15">
      <c r="A565" s="153" t="s">
        <v>306</v>
      </c>
      <c r="B565" s="153">
        <v>257300001</v>
      </c>
      <c r="C565" s="153">
        <v>258300000</v>
      </c>
      <c r="D565" s="154">
        <v>4.3946291068141496</v>
      </c>
    </row>
    <row r="566" spans="1:4" x14ac:dyDescent="0.15">
      <c r="A566" s="153" t="s">
        <v>306</v>
      </c>
      <c r="B566" s="153">
        <v>261500001</v>
      </c>
      <c r="C566" s="153">
        <v>262500000</v>
      </c>
      <c r="D566" s="154">
        <v>3.7619326263945498</v>
      </c>
    </row>
    <row r="567" spans="1:4" x14ac:dyDescent="0.15">
      <c r="A567" s="153" t="s">
        <v>306</v>
      </c>
      <c r="B567" s="153">
        <v>262000001</v>
      </c>
      <c r="C567" s="153">
        <v>263000000</v>
      </c>
      <c r="D567" s="154">
        <v>2.7534647325329402</v>
      </c>
    </row>
    <row r="568" spans="1:4" x14ac:dyDescent="0.15">
      <c r="A568" s="153" t="s">
        <v>306</v>
      </c>
      <c r="B568" s="153">
        <v>267100001</v>
      </c>
      <c r="C568" s="153">
        <v>268100000</v>
      </c>
      <c r="D568" s="154">
        <v>2.80436583575869</v>
      </c>
    </row>
    <row r="569" spans="1:4" x14ac:dyDescent="0.15">
      <c r="A569" s="153" t="s">
        <v>306</v>
      </c>
      <c r="B569" s="153">
        <v>273000001</v>
      </c>
      <c r="C569" s="153">
        <v>274000000</v>
      </c>
      <c r="D569" s="154">
        <v>2.3998332956611699</v>
      </c>
    </row>
    <row r="570" spans="1:4" x14ac:dyDescent="0.15">
      <c r="A570" s="153" t="s">
        <v>306</v>
      </c>
      <c r="B570" s="153">
        <v>280100001</v>
      </c>
      <c r="C570" s="153">
        <v>281100000</v>
      </c>
      <c r="D570" s="154">
        <v>3.3138816501915001</v>
      </c>
    </row>
    <row r="571" spans="1:4" x14ac:dyDescent="0.15">
      <c r="A571" s="153" t="s">
        <v>306</v>
      </c>
      <c r="B571" s="153">
        <v>284700001</v>
      </c>
      <c r="C571" s="153">
        <v>285700000</v>
      </c>
      <c r="D571" s="154">
        <v>3.9103479436550699</v>
      </c>
    </row>
    <row r="572" spans="1:4" x14ac:dyDescent="0.15">
      <c r="A572" s="153" t="s">
        <v>306</v>
      </c>
      <c r="B572" s="153">
        <v>284900001</v>
      </c>
      <c r="C572" s="153">
        <v>285900000</v>
      </c>
      <c r="D572" s="154">
        <v>2.1921871686542498</v>
      </c>
    </row>
    <row r="573" spans="1:4" x14ac:dyDescent="0.15">
      <c r="A573" s="153" t="s">
        <v>306</v>
      </c>
      <c r="B573" s="153">
        <v>293200001</v>
      </c>
      <c r="C573" s="153">
        <v>294200000</v>
      </c>
      <c r="D573" s="154">
        <v>3.6462219723492399</v>
      </c>
    </row>
    <row r="574" spans="1:4" x14ac:dyDescent="0.15">
      <c r="A574" s="153" t="s">
        <v>306</v>
      </c>
      <c r="B574" s="153">
        <v>294000001</v>
      </c>
      <c r="C574" s="153">
        <v>295000000</v>
      </c>
      <c r="D574" s="154">
        <v>3.5028009522774899</v>
      </c>
    </row>
    <row r="575" spans="1:4" x14ac:dyDescent="0.15">
      <c r="A575" s="153" t="s">
        <v>306</v>
      </c>
      <c r="B575" s="153">
        <v>295400001</v>
      </c>
      <c r="C575" s="153">
        <v>296400000</v>
      </c>
      <c r="D575" s="154">
        <v>5.0423318153421599</v>
      </c>
    </row>
    <row r="576" spans="1:4" x14ac:dyDescent="0.15">
      <c r="A576" s="153" t="s">
        <v>306</v>
      </c>
      <c r="B576" s="153">
        <v>297300001</v>
      </c>
      <c r="C576" s="153">
        <v>298300000</v>
      </c>
      <c r="D576" s="154">
        <v>4.2344207661748303</v>
      </c>
    </row>
    <row r="577" spans="1:4" x14ac:dyDescent="0.15">
      <c r="A577" s="153" t="s">
        <v>306</v>
      </c>
      <c r="B577" s="153">
        <v>299500001</v>
      </c>
      <c r="C577" s="153">
        <v>300500000</v>
      </c>
      <c r="D577" s="154">
        <v>2.3184232181068101</v>
      </c>
    </row>
    <row r="578" spans="1:4" x14ac:dyDescent="0.15">
      <c r="A578" s="153" t="s">
        <v>306</v>
      </c>
      <c r="B578" s="153">
        <v>304800001</v>
      </c>
      <c r="C578" s="153">
        <v>305800000</v>
      </c>
      <c r="D578" s="154">
        <v>2.2276519850973</v>
      </c>
    </row>
    <row r="579" spans="1:4" x14ac:dyDescent="0.15">
      <c r="A579" s="153" t="s">
        <v>306</v>
      </c>
      <c r="B579" s="153">
        <v>306200001</v>
      </c>
      <c r="C579" s="153">
        <v>307200000</v>
      </c>
      <c r="D579" s="154">
        <v>3.9265738876188498</v>
      </c>
    </row>
    <row r="580" spans="1:4" x14ac:dyDescent="0.15">
      <c r="A580" s="153" t="s">
        <v>306</v>
      </c>
      <c r="B580" s="153">
        <v>311700001</v>
      </c>
      <c r="C580" s="153">
        <v>312700000</v>
      </c>
      <c r="D580" s="154">
        <v>4.3051087849079401</v>
      </c>
    </row>
    <row r="581" spans="1:4" x14ac:dyDescent="0.15">
      <c r="A581" s="153" t="s">
        <v>306</v>
      </c>
      <c r="B581" s="153">
        <v>316200001</v>
      </c>
      <c r="C581" s="153">
        <v>317200000</v>
      </c>
      <c r="D581" s="154">
        <v>2.1910528816063302</v>
      </c>
    </row>
    <row r="582" spans="1:4" x14ac:dyDescent="0.15">
      <c r="A582" s="153" t="s">
        <v>306</v>
      </c>
      <c r="B582" s="153">
        <v>317400001</v>
      </c>
      <c r="C582" s="153">
        <v>318400000</v>
      </c>
      <c r="D582" s="154">
        <v>4.1668142234882097</v>
      </c>
    </row>
    <row r="583" spans="1:4" x14ac:dyDescent="0.15">
      <c r="A583" s="153" t="s">
        <v>306</v>
      </c>
      <c r="B583" s="153">
        <v>319600001</v>
      </c>
      <c r="C583" s="153">
        <v>320600000</v>
      </c>
      <c r="D583" s="154">
        <v>2.18296801280797</v>
      </c>
    </row>
    <row r="584" spans="1:4" x14ac:dyDescent="0.15">
      <c r="A584" s="153" t="s">
        <v>306</v>
      </c>
      <c r="B584" s="153">
        <v>330900001</v>
      </c>
      <c r="C584" s="153">
        <v>331900000</v>
      </c>
      <c r="D584" s="154">
        <v>3.0372348206328001</v>
      </c>
    </row>
    <row r="585" spans="1:4" x14ac:dyDescent="0.15">
      <c r="A585" s="153" t="s">
        <v>306</v>
      </c>
      <c r="B585" s="153">
        <v>331800001</v>
      </c>
      <c r="C585" s="153">
        <v>332800000</v>
      </c>
      <c r="D585" s="154">
        <v>4.0429867385056699</v>
      </c>
    </row>
    <row r="586" spans="1:4" x14ac:dyDescent="0.15">
      <c r="A586" s="153" t="s">
        <v>306</v>
      </c>
      <c r="B586" s="153">
        <v>332800001</v>
      </c>
      <c r="C586" s="153">
        <v>333800000</v>
      </c>
      <c r="D586" s="154">
        <v>2.50764391391301</v>
      </c>
    </row>
    <row r="587" spans="1:4" x14ac:dyDescent="0.15">
      <c r="A587" s="153" t="s">
        <v>306</v>
      </c>
      <c r="B587" s="153">
        <v>335300001</v>
      </c>
      <c r="C587" s="153">
        <v>336300000</v>
      </c>
      <c r="D587" s="154">
        <v>2.5340786179625701</v>
      </c>
    </row>
    <row r="588" spans="1:4" x14ac:dyDescent="0.15">
      <c r="A588" s="153" t="s">
        <v>306</v>
      </c>
      <c r="B588" s="153">
        <v>339200001</v>
      </c>
      <c r="C588" s="153">
        <v>340200000</v>
      </c>
      <c r="D588" s="154">
        <v>3.25771850607024</v>
      </c>
    </row>
    <row r="589" spans="1:4" x14ac:dyDescent="0.15">
      <c r="A589" s="153" t="s">
        <v>306</v>
      </c>
      <c r="B589" s="153">
        <v>340500001</v>
      </c>
      <c r="C589" s="153">
        <v>341500000</v>
      </c>
      <c r="D589" s="154">
        <v>3.8022660125095298</v>
      </c>
    </row>
    <row r="590" spans="1:4" x14ac:dyDescent="0.15">
      <c r="A590" s="153" t="s">
        <v>306</v>
      </c>
      <c r="B590" s="153">
        <v>342400001</v>
      </c>
      <c r="C590" s="153">
        <v>343400000</v>
      </c>
      <c r="D590" s="154">
        <v>5.1519825673456801</v>
      </c>
    </row>
    <row r="591" spans="1:4" x14ac:dyDescent="0.15">
      <c r="A591" s="153" t="s">
        <v>306</v>
      </c>
      <c r="B591" s="153">
        <v>342900001</v>
      </c>
      <c r="C591" s="153">
        <v>343900000</v>
      </c>
      <c r="D591" s="154">
        <v>3.74285568892862</v>
      </c>
    </row>
    <row r="592" spans="1:4" x14ac:dyDescent="0.15">
      <c r="A592" s="153" t="s">
        <v>306</v>
      </c>
      <c r="B592" s="153">
        <v>343000001</v>
      </c>
      <c r="C592" s="153">
        <v>344000000</v>
      </c>
      <c r="D592" s="154">
        <v>3.4972132182498599</v>
      </c>
    </row>
    <row r="593" spans="1:4" x14ac:dyDescent="0.15">
      <c r="A593" s="153" t="s">
        <v>306</v>
      </c>
      <c r="B593" s="153">
        <v>363100001</v>
      </c>
      <c r="C593" s="153">
        <v>364100000</v>
      </c>
      <c r="D593" s="154">
        <v>3.2777439973155502</v>
      </c>
    </row>
    <row r="594" spans="1:4" x14ac:dyDescent="0.15">
      <c r="A594" s="153" t="s">
        <v>306</v>
      </c>
      <c r="B594" s="153">
        <v>381500001</v>
      </c>
      <c r="C594" s="153">
        <v>382500000</v>
      </c>
      <c r="D594" s="154">
        <v>6.00589316991727</v>
      </c>
    </row>
    <row r="595" spans="1:4" x14ac:dyDescent="0.15">
      <c r="A595" s="153" t="s">
        <v>306</v>
      </c>
      <c r="B595" s="153">
        <v>384300001</v>
      </c>
      <c r="C595" s="153">
        <v>385300000</v>
      </c>
      <c r="D595" s="154">
        <v>2.7133284476174802</v>
      </c>
    </row>
    <row r="596" spans="1:4" x14ac:dyDescent="0.15">
      <c r="A596" s="153" t="s">
        <v>306</v>
      </c>
      <c r="B596" s="153">
        <v>384600001</v>
      </c>
      <c r="C596" s="153">
        <v>385600000</v>
      </c>
      <c r="D596" s="154">
        <v>4.9482497520384303</v>
      </c>
    </row>
    <row r="597" spans="1:4" x14ac:dyDescent="0.15">
      <c r="A597" s="153" t="s">
        <v>306</v>
      </c>
      <c r="B597" s="153">
        <v>390000001</v>
      </c>
      <c r="C597" s="153">
        <v>391000000</v>
      </c>
      <c r="D597" s="154">
        <v>3.0404962155659101</v>
      </c>
    </row>
    <row r="598" spans="1:4" x14ac:dyDescent="0.15">
      <c r="A598" s="153" t="s">
        <v>306</v>
      </c>
      <c r="B598" s="153">
        <v>397700001</v>
      </c>
      <c r="C598" s="153">
        <v>398700000</v>
      </c>
      <c r="D598" s="154">
        <v>2.1963576441475898</v>
      </c>
    </row>
    <row r="599" spans="1:4" x14ac:dyDescent="0.15">
      <c r="A599" s="153" t="s">
        <v>306</v>
      </c>
      <c r="B599" s="153">
        <v>403700001</v>
      </c>
      <c r="C599" s="153">
        <v>404700000</v>
      </c>
      <c r="D599" s="154">
        <v>3.3896210063326602</v>
      </c>
    </row>
    <row r="600" spans="1:4" x14ac:dyDescent="0.15">
      <c r="A600" s="153" t="s">
        <v>306</v>
      </c>
      <c r="B600" s="153">
        <v>405400001</v>
      </c>
      <c r="C600" s="153">
        <v>406400000</v>
      </c>
      <c r="D600" s="154">
        <v>3.36031234898581</v>
      </c>
    </row>
    <row r="601" spans="1:4" x14ac:dyDescent="0.15">
      <c r="A601" s="153" t="s">
        <v>306</v>
      </c>
      <c r="B601" s="153">
        <v>406100001</v>
      </c>
      <c r="C601" s="153">
        <v>407100000</v>
      </c>
      <c r="D601" s="154">
        <v>2.3338442626964802</v>
      </c>
    </row>
    <row r="602" spans="1:4" x14ac:dyDescent="0.15">
      <c r="A602" s="153" t="s">
        <v>306</v>
      </c>
      <c r="B602" s="153">
        <v>406700001</v>
      </c>
      <c r="C602" s="153">
        <v>407700000</v>
      </c>
      <c r="D602" s="154">
        <v>3.4314586374203699</v>
      </c>
    </row>
    <row r="603" spans="1:4" x14ac:dyDescent="0.15">
      <c r="A603" s="153" t="s">
        <v>306</v>
      </c>
      <c r="B603" s="153">
        <v>411300001</v>
      </c>
      <c r="C603" s="153">
        <v>412300000</v>
      </c>
      <c r="D603" s="154">
        <v>2.9695366029293702</v>
      </c>
    </row>
    <row r="604" spans="1:4" x14ac:dyDescent="0.15">
      <c r="A604" s="153" t="s">
        <v>306</v>
      </c>
      <c r="B604" s="153">
        <v>414100001</v>
      </c>
      <c r="C604" s="153">
        <v>415100000</v>
      </c>
      <c r="D604" s="154">
        <v>7.5538572019865402</v>
      </c>
    </row>
    <row r="605" spans="1:4" x14ac:dyDescent="0.15">
      <c r="A605" s="153" t="s">
        <v>306</v>
      </c>
      <c r="B605" s="153">
        <v>420000001</v>
      </c>
      <c r="C605" s="153">
        <v>421000000</v>
      </c>
      <c r="D605" s="154">
        <v>3.7957865183144501</v>
      </c>
    </row>
    <row r="606" spans="1:4" x14ac:dyDescent="0.15">
      <c r="A606" s="153" t="s">
        <v>306</v>
      </c>
      <c r="B606" s="153">
        <v>420900001</v>
      </c>
      <c r="C606" s="153">
        <v>421900000</v>
      </c>
      <c r="D606" s="154">
        <v>4.2034428246791302</v>
      </c>
    </row>
    <row r="607" spans="1:4" x14ac:dyDescent="0.15">
      <c r="A607" s="153" t="s">
        <v>306</v>
      </c>
      <c r="B607" s="153">
        <v>421300001</v>
      </c>
      <c r="C607" s="153">
        <v>422300000</v>
      </c>
      <c r="D607" s="154">
        <v>3.48891753296718</v>
      </c>
    </row>
    <row r="608" spans="1:4" x14ac:dyDescent="0.15">
      <c r="A608" s="153" t="s">
        <v>306</v>
      </c>
      <c r="B608" s="153">
        <v>436800001</v>
      </c>
      <c r="C608" s="153">
        <v>437800000</v>
      </c>
      <c r="D608" s="154">
        <v>3.2454647816767799</v>
      </c>
    </row>
    <row r="609" spans="1:4" x14ac:dyDescent="0.15">
      <c r="A609" s="153" t="s">
        <v>306</v>
      </c>
      <c r="B609" s="153">
        <v>438900001</v>
      </c>
      <c r="C609" s="153">
        <v>439900000</v>
      </c>
      <c r="D609" s="154">
        <v>7.6994634734548999</v>
      </c>
    </row>
    <row r="610" spans="1:4" x14ac:dyDescent="0.15">
      <c r="A610" s="153" t="s">
        <v>306</v>
      </c>
      <c r="B610" s="153">
        <v>453300001</v>
      </c>
      <c r="C610" s="153">
        <v>454300000</v>
      </c>
      <c r="D610" s="154">
        <v>2.6577599859415799</v>
      </c>
    </row>
    <row r="611" spans="1:4" x14ac:dyDescent="0.15">
      <c r="A611" s="153" t="s">
        <v>306</v>
      </c>
      <c r="B611" s="153">
        <v>453400001</v>
      </c>
      <c r="C611" s="153">
        <v>454400000</v>
      </c>
      <c r="D611" s="154">
        <v>3.2189298536315398</v>
      </c>
    </row>
    <row r="612" spans="1:4" x14ac:dyDescent="0.15">
      <c r="A612" s="153" t="s">
        <v>306</v>
      </c>
      <c r="B612" s="153">
        <v>467500001</v>
      </c>
      <c r="C612" s="153">
        <v>468500000</v>
      </c>
      <c r="D612" s="154">
        <v>2.4823878591295698</v>
      </c>
    </row>
    <row r="613" spans="1:4" x14ac:dyDescent="0.15">
      <c r="A613" s="153" t="s">
        <v>306</v>
      </c>
      <c r="B613" s="153">
        <v>485200001</v>
      </c>
      <c r="C613" s="153">
        <v>486200000</v>
      </c>
      <c r="D613" s="154">
        <v>2.9165060532991101</v>
      </c>
    </row>
    <row r="614" spans="1:4" x14ac:dyDescent="0.15">
      <c r="A614" s="153" t="s">
        <v>306</v>
      </c>
      <c r="B614" s="153">
        <v>485500001</v>
      </c>
      <c r="C614" s="153">
        <v>486500000</v>
      </c>
      <c r="D614" s="154">
        <v>5.4551027672811703</v>
      </c>
    </row>
    <row r="615" spans="1:4" x14ac:dyDescent="0.15">
      <c r="A615" s="153" t="s">
        <v>306</v>
      </c>
      <c r="B615" s="153">
        <v>492200001</v>
      </c>
      <c r="C615" s="153">
        <v>493200000</v>
      </c>
      <c r="D615" s="154">
        <v>3.42592435666944</v>
      </c>
    </row>
    <row r="616" spans="1:4" x14ac:dyDescent="0.15">
      <c r="A616" s="153" t="s">
        <v>306</v>
      </c>
      <c r="B616" s="153">
        <v>495200001</v>
      </c>
      <c r="C616" s="153">
        <v>496200000</v>
      </c>
      <c r="D616" s="154">
        <v>4.5925131088810396</v>
      </c>
    </row>
    <row r="617" spans="1:4" x14ac:dyDescent="0.15">
      <c r="A617" s="153" t="s">
        <v>306</v>
      </c>
      <c r="B617" s="153">
        <v>495300001</v>
      </c>
      <c r="C617" s="153">
        <v>496300000</v>
      </c>
      <c r="D617" s="154">
        <v>2.29231223201747</v>
      </c>
    </row>
    <row r="618" spans="1:4" x14ac:dyDescent="0.15">
      <c r="A618" s="153" t="s">
        <v>306</v>
      </c>
      <c r="B618" s="153">
        <v>497300001</v>
      </c>
      <c r="C618" s="153">
        <v>498300000</v>
      </c>
      <c r="D618" s="154">
        <v>5.98385578469059</v>
      </c>
    </row>
    <row r="619" spans="1:4" x14ac:dyDescent="0.15">
      <c r="A619" s="153" t="s">
        <v>306</v>
      </c>
      <c r="B619" s="153">
        <v>497400001</v>
      </c>
      <c r="C619" s="153">
        <v>498400000</v>
      </c>
      <c r="D619" s="154">
        <v>3.1668486806164</v>
      </c>
    </row>
    <row r="620" spans="1:4" x14ac:dyDescent="0.15">
      <c r="A620" s="153" t="s">
        <v>306</v>
      </c>
      <c r="B620" s="153">
        <v>498300001</v>
      </c>
      <c r="C620" s="153">
        <v>499300000</v>
      </c>
      <c r="D620" s="154">
        <v>3.6587954807847902</v>
      </c>
    </row>
    <row r="621" spans="1:4" x14ac:dyDescent="0.15">
      <c r="A621" s="153" t="s">
        <v>306</v>
      </c>
      <c r="B621" s="153">
        <v>503100001</v>
      </c>
      <c r="C621" s="153">
        <v>504100000</v>
      </c>
      <c r="D621" s="154">
        <v>4.8000864996608197</v>
      </c>
    </row>
    <row r="622" spans="1:4" x14ac:dyDescent="0.15">
      <c r="A622" s="153" t="s">
        <v>306</v>
      </c>
      <c r="B622" s="153">
        <v>505000001</v>
      </c>
      <c r="C622" s="153">
        <v>506000000</v>
      </c>
      <c r="D622" s="154">
        <v>3.7941209298174599</v>
      </c>
    </row>
    <row r="623" spans="1:4" x14ac:dyDescent="0.15">
      <c r="A623" s="153" t="s">
        <v>306</v>
      </c>
      <c r="B623" s="153">
        <v>507200001</v>
      </c>
      <c r="C623" s="153">
        <v>508200000</v>
      </c>
      <c r="D623" s="154">
        <v>2.7379788715367699</v>
      </c>
    </row>
    <row r="624" spans="1:4" x14ac:dyDescent="0.15">
      <c r="A624" s="153" t="s">
        <v>306</v>
      </c>
      <c r="B624" s="153">
        <v>514500001</v>
      </c>
      <c r="C624" s="153">
        <v>515500000</v>
      </c>
      <c r="D624" s="154">
        <v>2.67973021985763</v>
      </c>
    </row>
    <row r="625" spans="1:4" x14ac:dyDescent="0.15">
      <c r="A625" s="153" t="s">
        <v>306</v>
      </c>
      <c r="B625" s="153">
        <v>518800001</v>
      </c>
      <c r="C625" s="153">
        <v>519800000</v>
      </c>
      <c r="D625" s="154">
        <v>3.8434407381538902</v>
      </c>
    </row>
    <row r="626" spans="1:4" x14ac:dyDescent="0.15">
      <c r="A626" s="153" t="s">
        <v>308</v>
      </c>
      <c r="B626" s="153">
        <v>19500001</v>
      </c>
      <c r="C626" s="153">
        <v>20500000</v>
      </c>
      <c r="D626" s="154">
        <v>2.7244319204699501</v>
      </c>
    </row>
    <row r="627" spans="1:4" x14ac:dyDescent="0.15">
      <c r="A627" s="153" t="s">
        <v>308</v>
      </c>
      <c r="B627" s="153">
        <v>35300001</v>
      </c>
      <c r="C627" s="153">
        <v>36300000</v>
      </c>
      <c r="D627" s="154">
        <v>5.0091958200513798</v>
      </c>
    </row>
    <row r="628" spans="1:4" x14ac:dyDescent="0.15">
      <c r="A628" s="153" t="s">
        <v>308</v>
      </c>
      <c r="B628" s="153">
        <v>59700001</v>
      </c>
      <c r="C628" s="153">
        <v>60700000</v>
      </c>
      <c r="D628" s="154">
        <v>3.56206989030427</v>
      </c>
    </row>
    <row r="629" spans="1:4" x14ac:dyDescent="0.15">
      <c r="A629" s="153" t="s">
        <v>308</v>
      </c>
      <c r="B629" s="153">
        <v>90800001</v>
      </c>
      <c r="C629" s="153">
        <v>91800000</v>
      </c>
      <c r="D629" s="154">
        <v>4.3977114008748597</v>
      </c>
    </row>
    <row r="630" spans="1:4" x14ac:dyDescent="0.15">
      <c r="A630" s="153" t="s">
        <v>308</v>
      </c>
      <c r="B630" s="153">
        <v>91800001</v>
      </c>
      <c r="C630" s="153">
        <v>92800000</v>
      </c>
      <c r="D630" s="154">
        <v>2.7134130970717898</v>
      </c>
    </row>
    <row r="631" spans="1:4" x14ac:dyDescent="0.15">
      <c r="A631" s="153" t="s">
        <v>308</v>
      </c>
      <c r="B631" s="153">
        <v>97700001</v>
      </c>
      <c r="C631" s="153">
        <v>98700000</v>
      </c>
      <c r="D631" s="154">
        <v>3.2294562179312698</v>
      </c>
    </row>
    <row r="632" spans="1:4" x14ac:dyDescent="0.15">
      <c r="A632" s="153" t="s">
        <v>308</v>
      </c>
      <c r="B632" s="153">
        <v>137300001</v>
      </c>
      <c r="C632" s="153">
        <v>138300000</v>
      </c>
      <c r="D632" s="154">
        <v>2.4741505616432402</v>
      </c>
    </row>
    <row r="633" spans="1:4" x14ac:dyDescent="0.15">
      <c r="A633" s="153" t="s">
        <v>308</v>
      </c>
      <c r="B633" s="153">
        <v>142900001</v>
      </c>
      <c r="C633" s="153">
        <v>143900000</v>
      </c>
      <c r="D633" s="154">
        <v>2.4623258225111999</v>
      </c>
    </row>
    <row r="634" spans="1:4" x14ac:dyDescent="0.15">
      <c r="A634" s="153" t="s">
        <v>308</v>
      </c>
      <c r="B634" s="153">
        <v>144700001</v>
      </c>
      <c r="C634" s="153">
        <v>145700000</v>
      </c>
      <c r="D634" s="154">
        <v>2.7112607407509102</v>
      </c>
    </row>
    <row r="635" spans="1:4" x14ac:dyDescent="0.15">
      <c r="A635" s="153" t="s">
        <v>308</v>
      </c>
      <c r="B635" s="153">
        <v>145100001</v>
      </c>
      <c r="C635" s="153">
        <v>146100000</v>
      </c>
      <c r="D635" s="154">
        <v>3.2551593584730401</v>
      </c>
    </row>
    <row r="636" spans="1:4" x14ac:dyDescent="0.15">
      <c r="A636" s="153" t="s">
        <v>308</v>
      </c>
      <c r="B636" s="153">
        <v>156300001</v>
      </c>
      <c r="C636" s="153">
        <v>157300000</v>
      </c>
      <c r="D636" s="154">
        <v>2.4297412695142602</v>
      </c>
    </row>
    <row r="637" spans="1:4" x14ac:dyDescent="0.15">
      <c r="A637" s="153" t="s">
        <v>308</v>
      </c>
      <c r="B637" s="153">
        <v>174200001</v>
      </c>
      <c r="C637" s="153">
        <v>175200000</v>
      </c>
      <c r="D637" s="154">
        <v>2.3715702786581199</v>
      </c>
    </row>
    <row r="638" spans="1:4" x14ac:dyDescent="0.15">
      <c r="A638" s="153" t="s">
        <v>308</v>
      </c>
      <c r="B638" s="153">
        <v>176700001</v>
      </c>
      <c r="C638" s="153">
        <v>177700000</v>
      </c>
      <c r="D638" s="154">
        <v>2.6793299188368001</v>
      </c>
    </row>
    <row r="639" spans="1:4" x14ac:dyDescent="0.15">
      <c r="A639" s="153" t="s">
        <v>308</v>
      </c>
      <c r="B639" s="153">
        <v>183700001</v>
      </c>
      <c r="C639" s="153">
        <v>184700000</v>
      </c>
      <c r="D639" s="154">
        <v>2.7555627001035101</v>
      </c>
    </row>
    <row r="640" spans="1:4" x14ac:dyDescent="0.15">
      <c r="A640" s="153" t="s">
        <v>308</v>
      </c>
      <c r="B640" s="153">
        <v>188100001</v>
      </c>
      <c r="C640" s="153">
        <v>189100000</v>
      </c>
      <c r="D640" s="154">
        <v>3.6298697428366098</v>
      </c>
    </row>
    <row r="641" spans="1:4" x14ac:dyDescent="0.15">
      <c r="A641" s="153" t="s">
        <v>308</v>
      </c>
      <c r="B641" s="153">
        <v>221000001</v>
      </c>
      <c r="C641" s="153">
        <v>222000000</v>
      </c>
      <c r="D641" s="154">
        <v>3.52510491050904</v>
      </c>
    </row>
    <row r="642" spans="1:4" x14ac:dyDescent="0.15">
      <c r="A642" s="153" t="s">
        <v>308</v>
      </c>
      <c r="B642" s="153">
        <v>230500001</v>
      </c>
      <c r="C642" s="153">
        <v>231500000</v>
      </c>
      <c r="D642" s="154">
        <v>2.9297701264421501</v>
      </c>
    </row>
    <row r="643" spans="1:4" x14ac:dyDescent="0.15">
      <c r="A643" s="153" t="s">
        <v>308</v>
      </c>
      <c r="B643" s="153">
        <v>230600001</v>
      </c>
      <c r="C643" s="153">
        <v>231600000</v>
      </c>
      <c r="D643" s="154">
        <v>2.4843176236798699</v>
      </c>
    </row>
    <row r="644" spans="1:4" x14ac:dyDescent="0.15">
      <c r="A644" s="153" t="s">
        <v>308</v>
      </c>
      <c r="B644" s="153">
        <v>256700001</v>
      </c>
      <c r="C644" s="153">
        <v>257700000</v>
      </c>
      <c r="D644" s="154">
        <v>2.6611975327824702</v>
      </c>
    </row>
    <row r="645" spans="1:4" x14ac:dyDescent="0.15">
      <c r="A645" s="153" t="s">
        <v>308</v>
      </c>
      <c r="B645" s="153">
        <v>258800001</v>
      </c>
      <c r="C645" s="153">
        <v>259800000</v>
      </c>
      <c r="D645" s="154">
        <v>3.9032310299536199</v>
      </c>
    </row>
    <row r="646" spans="1:4" x14ac:dyDescent="0.15">
      <c r="A646" s="153" t="s">
        <v>308</v>
      </c>
      <c r="B646" s="153">
        <v>259400001</v>
      </c>
      <c r="C646" s="153">
        <v>260400000</v>
      </c>
      <c r="D646" s="154">
        <v>5.9601591674285697</v>
      </c>
    </row>
    <row r="647" spans="1:4" x14ac:dyDescent="0.15">
      <c r="A647" s="153" t="s">
        <v>308</v>
      </c>
      <c r="B647" s="153">
        <v>270000001</v>
      </c>
      <c r="C647" s="153">
        <v>271000000</v>
      </c>
      <c r="D647" s="154">
        <v>2.3901881605230599</v>
      </c>
    </row>
    <row r="648" spans="1:4" x14ac:dyDescent="0.15">
      <c r="A648" s="153" t="s">
        <v>308</v>
      </c>
      <c r="B648" s="153">
        <v>270100001</v>
      </c>
      <c r="C648" s="153">
        <v>271100000</v>
      </c>
      <c r="D648" s="154">
        <v>2.3362401210723198</v>
      </c>
    </row>
    <row r="649" spans="1:4" x14ac:dyDescent="0.15">
      <c r="A649" s="153" t="s">
        <v>308</v>
      </c>
      <c r="B649" s="153">
        <v>287400001</v>
      </c>
      <c r="C649" s="153">
        <v>288400000</v>
      </c>
      <c r="D649" s="154">
        <v>2.9233780845891002</v>
      </c>
    </row>
    <row r="650" spans="1:4" x14ac:dyDescent="0.15">
      <c r="A650" s="153" t="s">
        <v>308</v>
      </c>
      <c r="B650" s="153">
        <v>307800001</v>
      </c>
      <c r="C650" s="153">
        <v>308800000</v>
      </c>
      <c r="D650" s="154">
        <v>2.23271335257704</v>
      </c>
    </row>
    <row r="651" spans="1:4" x14ac:dyDescent="0.15">
      <c r="A651" s="153" t="s">
        <v>308</v>
      </c>
      <c r="B651" s="153">
        <v>317400001</v>
      </c>
      <c r="C651" s="153">
        <v>318400000</v>
      </c>
      <c r="D651" s="154">
        <v>4.1856271922771997</v>
      </c>
    </row>
    <row r="652" spans="1:4" x14ac:dyDescent="0.15">
      <c r="A652" s="153" t="s">
        <v>308</v>
      </c>
      <c r="B652" s="153">
        <v>328600001</v>
      </c>
      <c r="C652" s="153">
        <v>329600000</v>
      </c>
      <c r="D652" s="154">
        <v>4.6806611477997198</v>
      </c>
    </row>
    <row r="653" spans="1:4" x14ac:dyDescent="0.15">
      <c r="A653" s="153" t="s">
        <v>308</v>
      </c>
      <c r="B653" s="153">
        <v>334500001</v>
      </c>
      <c r="C653" s="153">
        <v>335500000</v>
      </c>
      <c r="D653" s="154">
        <v>3.2925117210203099</v>
      </c>
    </row>
    <row r="654" spans="1:4" x14ac:dyDescent="0.15">
      <c r="A654" s="153" t="s">
        <v>308</v>
      </c>
      <c r="B654" s="153">
        <v>341200001</v>
      </c>
      <c r="C654" s="153">
        <v>342200000</v>
      </c>
      <c r="D654" s="154">
        <v>2.6839701874632298</v>
      </c>
    </row>
    <row r="655" spans="1:4" x14ac:dyDescent="0.15">
      <c r="A655" s="153" t="s">
        <v>308</v>
      </c>
      <c r="B655" s="153">
        <v>342900001</v>
      </c>
      <c r="C655" s="153">
        <v>343900000</v>
      </c>
      <c r="D655" s="154">
        <v>2.9096352490230002</v>
      </c>
    </row>
    <row r="656" spans="1:4" x14ac:dyDescent="0.15">
      <c r="A656" s="153" t="s">
        <v>308</v>
      </c>
      <c r="B656" s="153">
        <v>343500001</v>
      </c>
      <c r="C656" s="153">
        <v>344500000</v>
      </c>
      <c r="D656" s="154">
        <v>5.1041833586016496</v>
      </c>
    </row>
    <row r="657" spans="1:4" x14ac:dyDescent="0.15">
      <c r="A657" s="153" t="s">
        <v>308</v>
      </c>
      <c r="B657" s="153">
        <v>350000001</v>
      </c>
      <c r="C657" s="153">
        <v>351000000</v>
      </c>
      <c r="D657" s="154">
        <v>3.19209975345046</v>
      </c>
    </row>
    <row r="658" spans="1:4" x14ac:dyDescent="0.15">
      <c r="A658" s="153" t="s">
        <v>308</v>
      </c>
      <c r="B658" s="153">
        <v>353900001</v>
      </c>
      <c r="C658" s="153">
        <v>354900000</v>
      </c>
      <c r="D658" s="154">
        <v>3.2262242033888402</v>
      </c>
    </row>
    <row r="659" spans="1:4" x14ac:dyDescent="0.15">
      <c r="A659" s="153" t="s">
        <v>308</v>
      </c>
      <c r="B659" s="153">
        <v>360700001</v>
      </c>
      <c r="C659" s="153">
        <v>361700000</v>
      </c>
      <c r="D659" s="154">
        <v>2.5199720882126599</v>
      </c>
    </row>
    <row r="660" spans="1:4" x14ac:dyDescent="0.15">
      <c r="A660" s="153" t="s">
        <v>308</v>
      </c>
      <c r="B660" s="153">
        <v>362700001</v>
      </c>
      <c r="C660" s="153">
        <v>363700000</v>
      </c>
      <c r="D660" s="154">
        <v>2.2237716055928001</v>
      </c>
    </row>
    <row r="661" spans="1:4" x14ac:dyDescent="0.15">
      <c r="A661" s="153" t="s">
        <v>308</v>
      </c>
      <c r="B661" s="153">
        <v>363300001</v>
      </c>
      <c r="C661" s="153">
        <v>364300000</v>
      </c>
      <c r="D661" s="154">
        <v>3.23530634698569</v>
      </c>
    </row>
    <row r="662" spans="1:4" x14ac:dyDescent="0.15">
      <c r="A662" s="153" t="s">
        <v>308</v>
      </c>
      <c r="B662" s="153">
        <v>367300001</v>
      </c>
      <c r="C662" s="153">
        <v>368300000</v>
      </c>
      <c r="D662" s="154">
        <v>3.4415481707245101</v>
      </c>
    </row>
    <row r="663" spans="1:4" x14ac:dyDescent="0.15">
      <c r="A663" s="153" t="s">
        <v>308</v>
      </c>
      <c r="B663" s="153">
        <v>372000001</v>
      </c>
      <c r="C663" s="153">
        <v>373000000</v>
      </c>
      <c r="D663" s="154">
        <v>2.9151764704006502</v>
      </c>
    </row>
    <row r="664" spans="1:4" x14ac:dyDescent="0.15">
      <c r="A664" s="153" t="s">
        <v>308</v>
      </c>
      <c r="B664" s="153">
        <v>380100001</v>
      </c>
      <c r="C664" s="153">
        <v>381100000</v>
      </c>
      <c r="D664" s="154">
        <v>2.9291237516915598</v>
      </c>
    </row>
    <row r="665" spans="1:4" x14ac:dyDescent="0.15">
      <c r="A665" s="153" t="s">
        <v>308</v>
      </c>
      <c r="B665" s="153">
        <v>383600001</v>
      </c>
      <c r="C665" s="153">
        <v>384600000</v>
      </c>
      <c r="D665" s="154">
        <v>2.4742522448868698</v>
      </c>
    </row>
    <row r="666" spans="1:4" x14ac:dyDescent="0.15">
      <c r="A666" s="153" t="s">
        <v>308</v>
      </c>
      <c r="B666" s="153">
        <v>387500001</v>
      </c>
      <c r="C666" s="153">
        <v>388500000</v>
      </c>
      <c r="D666" s="154">
        <v>2.9178877002941301</v>
      </c>
    </row>
    <row r="667" spans="1:4" x14ac:dyDescent="0.15">
      <c r="A667" s="153" t="s">
        <v>308</v>
      </c>
      <c r="B667" s="153">
        <v>389400001</v>
      </c>
      <c r="C667" s="153">
        <v>390400000</v>
      </c>
      <c r="D667" s="154">
        <v>2.6635299975070299</v>
      </c>
    </row>
    <row r="668" spans="1:4" x14ac:dyDescent="0.15">
      <c r="A668" s="153" t="s">
        <v>308</v>
      </c>
      <c r="B668" s="153">
        <v>392800001</v>
      </c>
      <c r="C668" s="153">
        <v>393800000</v>
      </c>
      <c r="D668" s="154">
        <v>2.4540004088349798</v>
      </c>
    </row>
    <row r="669" spans="1:4" x14ac:dyDescent="0.15">
      <c r="A669" s="153" t="s">
        <v>308</v>
      </c>
      <c r="B669" s="153">
        <v>407400001</v>
      </c>
      <c r="C669" s="153">
        <v>408400000</v>
      </c>
      <c r="D669" s="154">
        <v>2.56657211503481</v>
      </c>
    </row>
    <row r="670" spans="1:4" x14ac:dyDescent="0.15">
      <c r="A670" s="153" t="s">
        <v>308</v>
      </c>
      <c r="B670" s="153">
        <v>408900001</v>
      </c>
      <c r="C670" s="153">
        <v>409900000</v>
      </c>
      <c r="D670" s="154">
        <v>2.3199508168851102</v>
      </c>
    </row>
    <row r="671" spans="1:4" x14ac:dyDescent="0.15">
      <c r="A671" s="153" t="s">
        <v>308</v>
      </c>
      <c r="B671" s="153">
        <v>431200001</v>
      </c>
      <c r="C671" s="153">
        <v>432200000</v>
      </c>
      <c r="D671" s="154">
        <v>2.5770177536259702</v>
      </c>
    </row>
    <row r="672" spans="1:4" x14ac:dyDescent="0.15">
      <c r="A672" s="153" t="s">
        <v>308</v>
      </c>
      <c r="B672" s="153">
        <v>443300001</v>
      </c>
      <c r="C672" s="153">
        <v>444300000</v>
      </c>
      <c r="D672" s="154">
        <v>3.5707045154297501</v>
      </c>
    </row>
    <row r="673" spans="1:4" x14ac:dyDescent="0.15">
      <c r="A673" s="153" t="s">
        <v>308</v>
      </c>
      <c r="B673" s="153">
        <v>447100001</v>
      </c>
      <c r="C673" s="153">
        <v>448100000</v>
      </c>
      <c r="D673" s="154">
        <v>2.9292774800211498</v>
      </c>
    </row>
    <row r="674" spans="1:4" x14ac:dyDescent="0.15">
      <c r="A674" s="153" t="s">
        <v>308</v>
      </c>
      <c r="B674" s="153">
        <v>447300001</v>
      </c>
      <c r="C674" s="153">
        <v>448300000</v>
      </c>
      <c r="D674" s="154">
        <v>3.5291818988968</v>
      </c>
    </row>
    <row r="675" spans="1:4" x14ac:dyDescent="0.15">
      <c r="A675" s="153" t="s">
        <v>308</v>
      </c>
      <c r="B675" s="153">
        <v>447600001</v>
      </c>
      <c r="C675" s="153">
        <v>448600000</v>
      </c>
      <c r="D675" s="154">
        <v>3.1569707324382201</v>
      </c>
    </row>
    <row r="676" spans="1:4" x14ac:dyDescent="0.15">
      <c r="A676" s="153" t="s">
        <v>308</v>
      </c>
      <c r="B676" s="153">
        <v>447900001</v>
      </c>
      <c r="C676" s="153">
        <v>448900000</v>
      </c>
      <c r="D676" s="154">
        <v>2.4380058616053999</v>
      </c>
    </row>
    <row r="677" spans="1:4" x14ac:dyDescent="0.15">
      <c r="A677" s="153" t="s">
        <v>308</v>
      </c>
      <c r="B677" s="153">
        <v>464500001</v>
      </c>
      <c r="C677" s="153">
        <v>465500000</v>
      </c>
      <c r="D677" s="154">
        <v>3.0502116777577402</v>
      </c>
    </row>
    <row r="678" spans="1:4" x14ac:dyDescent="0.15">
      <c r="A678" s="153" t="s">
        <v>308</v>
      </c>
      <c r="B678" s="153">
        <v>465000001</v>
      </c>
      <c r="C678" s="153">
        <v>466000000</v>
      </c>
      <c r="D678" s="154">
        <v>2.9788173752696001</v>
      </c>
    </row>
    <row r="679" spans="1:4" x14ac:dyDescent="0.15">
      <c r="A679" s="153" t="s">
        <v>308</v>
      </c>
      <c r="B679" s="153">
        <v>465100001</v>
      </c>
      <c r="C679" s="153">
        <v>466100000</v>
      </c>
      <c r="D679" s="154">
        <v>5.3620193350819996</v>
      </c>
    </row>
    <row r="680" spans="1:4" x14ac:dyDescent="0.15">
      <c r="A680" s="153" t="s">
        <v>308</v>
      </c>
      <c r="B680" s="153">
        <v>465500001</v>
      </c>
      <c r="C680" s="153">
        <v>466500000</v>
      </c>
      <c r="D680" s="154">
        <v>3.22926514301186</v>
      </c>
    </row>
    <row r="681" spans="1:4" x14ac:dyDescent="0.15">
      <c r="A681" s="153" t="s">
        <v>308</v>
      </c>
      <c r="B681" s="153">
        <v>465600001</v>
      </c>
      <c r="C681" s="153">
        <v>466600000</v>
      </c>
      <c r="D681" s="154">
        <v>2.7723890862451501</v>
      </c>
    </row>
    <row r="682" spans="1:4" x14ac:dyDescent="0.15">
      <c r="A682" s="153" t="s">
        <v>308</v>
      </c>
      <c r="B682" s="153">
        <v>474400001</v>
      </c>
      <c r="C682" s="153">
        <v>475400000</v>
      </c>
      <c r="D682" s="154">
        <v>2.1990217234343601</v>
      </c>
    </row>
    <row r="683" spans="1:4" x14ac:dyDescent="0.15">
      <c r="A683" s="153" t="s">
        <v>308</v>
      </c>
      <c r="B683" s="153">
        <v>475700001</v>
      </c>
      <c r="C683" s="153">
        <v>476700000</v>
      </c>
      <c r="D683" s="154">
        <v>3.5091337039416501</v>
      </c>
    </row>
    <row r="684" spans="1:4" x14ac:dyDescent="0.15">
      <c r="A684" s="153" t="s">
        <v>308</v>
      </c>
      <c r="B684" s="153">
        <v>482000001</v>
      </c>
      <c r="C684" s="153">
        <v>483000000</v>
      </c>
      <c r="D684" s="154">
        <v>3.51321245998288</v>
      </c>
    </row>
    <row r="685" spans="1:4" x14ac:dyDescent="0.15">
      <c r="A685" s="153" t="s">
        <v>308</v>
      </c>
      <c r="B685" s="153">
        <v>494600001</v>
      </c>
      <c r="C685" s="153">
        <v>495600000</v>
      </c>
      <c r="D685" s="154">
        <v>2.5527078677928898</v>
      </c>
    </row>
    <row r="686" spans="1:4" x14ac:dyDescent="0.15">
      <c r="A686" s="153" t="s">
        <v>308</v>
      </c>
      <c r="B686" s="153">
        <v>494700001</v>
      </c>
      <c r="C686" s="153">
        <v>495700000</v>
      </c>
      <c r="D686" s="154">
        <v>2.90163232491467</v>
      </c>
    </row>
    <row r="687" spans="1:4" x14ac:dyDescent="0.15">
      <c r="A687" s="153" t="s">
        <v>308</v>
      </c>
      <c r="B687" s="153">
        <v>497300001</v>
      </c>
      <c r="C687" s="153">
        <v>498300000</v>
      </c>
      <c r="D687" s="154">
        <v>4.2812766478457096</v>
      </c>
    </row>
    <row r="688" spans="1:4" x14ac:dyDescent="0.15">
      <c r="A688" s="153" t="s">
        <v>308</v>
      </c>
      <c r="B688" s="153">
        <v>510800001</v>
      </c>
      <c r="C688" s="153">
        <v>511800000</v>
      </c>
      <c r="D688" s="154">
        <v>2.9800503350256</v>
      </c>
    </row>
    <row r="689" spans="1:4" x14ac:dyDescent="0.15">
      <c r="A689" s="153" t="s">
        <v>308</v>
      </c>
      <c r="B689" s="153">
        <v>527900001</v>
      </c>
      <c r="C689" s="153">
        <v>528900000</v>
      </c>
      <c r="D689" s="154">
        <v>2.6683602131657</v>
      </c>
    </row>
    <row r="690" spans="1:4" x14ac:dyDescent="0.15">
      <c r="A690" s="153" t="s">
        <v>308</v>
      </c>
      <c r="B690" s="153">
        <v>538600001</v>
      </c>
      <c r="C690" s="153">
        <v>539600000</v>
      </c>
      <c r="D690" s="154">
        <v>2.7589697306090302</v>
      </c>
    </row>
    <row r="691" spans="1:4" x14ac:dyDescent="0.15">
      <c r="A691" s="153" t="s">
        <v>308</v>
      </c>
      <c r="B691" s="153">
        <v>538900001</v>
      </c>
      <c r="C691" s="153">
        <v>539900000</v>
      </c>
      <c r="D691" s="154">
        <v>2.6133000387352401</v>
      </c>
    </row>
    <row r="692" spans="1:4" x14ac:dyDescent="0.15">
      <c r="A692" s="193" t="s">
        <v>308</v>
      </c>
      <c r="B692" s="193">
        <v>539000001</v>
      </c>
      <c r="C692" s="193">
        <v>540000000</v>
      </c>
      <c r="D692" s="155">
        <v>3.0267114567053799</v>
      </c>
    </row>
  </sheetData>
  <mergeCells count="1">
    <mergeCell ref="A1:D1"/>
  </mergeCells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3"/>
  <sheetViews>
    <sheetView workbookViewId="0">
      <selection activeCell="E10" sqref="E10"/>
    </sheetView>
  </sheetViews>
  <sheetFormatPr defaultColWidth="9" defaultRowHeight="15" x14ac:dyDescent="0.15"/>
  <cols>
    <col min="1" max="4" width="20.625" style="153" customWidth="1"/>
    <col min="5" max="16384" width="9" style="153"/>
  </cols>
  <sheetData>
    <row r="1" spans="1:4" s="148" customFormat="1" ht="20.100000000000001" customHeight="1" x14ac:dyDescent="0.15">
      <c r="A1" s="300" t="s">
        <v>2114</v>
      </c>
      <c r="B1" s="300"/>
      <c r="C1" s="300"/>
      <c r="D1" s="300"/>
    </row>
    <row r="2" spans="1:4" s="148" customFormat="1" ht="20.100000000000001" customHeight="1" x14ac:dyDescent="0.15">
      <c r="A2" s="146" t="s">
        <v>1768</v>
      </c>
      <c r="B2" s="146" t="s">
        <v>1769</v>
      </c>
      <c r="C2" s="146" t="s">
        <v>1770</v>
      </c>
      <c r="D2" s="146" t="s">
        <v>1771</v>
      </c>
    </row>
    <row r="3" spans="1:4" x14ac:dyDescent="0.15">
      <c r="A3" s="153" t="s">
        <v>1765</v>
      </c>
      <c r="B3" s="153">
        <v>2400001</v>
      </c>
      <c r="C3" s="153">
        <v>3400000</v>
      </c>
      <c r="D3" s="154">
        <v>1.1909509626931101</v>
      </c>
    </row>
    <row r="4" spans="1:4" x14ac:dyDescent="0.15">
      <c r="A4" s="153" t="s">
        <v>1765</v>
      </c>
      <c r="B4" s="153">
        <v>6300001</v>
      </c>
      <c r="C4" s="153">
        <v>7300000</v>
      </c>
      <c r="D4" s="154">
        <v>0.80226508955183995</v>
      </c>
    </row>
    <row r="5" spans="1:4" x14ac:dyDescent="0.15">
      <c r="A5" s="153" t="s">
        <v>1765</v>
      </c>
      <c r="B5" s="153">
        <v>7000001</v>
      </c>
      <c r="C5" s="153">
        <v>8000000</v>
      </c>
      <c r="D5" s="154">
        <v>1.1112240345592299</v>
      </c>
    </row>
    <row r="6" spans="1:4" x14ac:dyDescent="0.15">
      <c r="A6" s="153" t="s">
        <v>1765</v>
      </c>
      <c r="B6" s="153">
        <v>8700001</v>
      </c>
      <c r="C6" s="153">
        <v>9700000</v>
      </c>
      <c r="D6" s="154">
        <v>0.41122422888475102</v>
      </c>
    </row>
    <row r="7" spans="1:4" x14ac:dyDescent="0.15">
      <c r="A7" s="153" t="s">
        <v>1765</v>
      </c>
      <c r="B7" s="153">
        <v>8800001</v>
      </c>
      <c r="C7" s="153">
        <v>9800000</v>
      </c>
      <c r="D7" s="154">
        <v>1.8401746755622801</v>
      </c>
    </row>
    <row r="8" spans="1:4" x14ac:dyDescent="0.15">
      <c r="A8" s="153" t="s">
        <v>1765</v>
      </c>
      <c r="B8" s="153">
        <v>13200001</v>
      </c>
      <c r="C8" s="153">
        <v>14200000</v>
      </c>
      <c r="D8" s="154">
        <v>0.56198033073241305</v>
      </c>
    </row>
    <row r="9" spans="1:4" x14ac:dyDescent="0.15">
      <c r="A9" s="153" t="s">
        <v>1765</v>
      </c>
      <c r="B9" s="153">
        <v>15600001</v>
      </c>
      <c r="C9" s="153">
        <v>16600000</v>
      </c>
      <c r="D9" s="154">
        <v>0.581670055991378</v>
      </c>
    </row>
    <row r="10" spans="1:4" x14ac:dyDescent="0.15">
      <c r="A10" s="153" t="s">
        <v>1765</v>
      </c>
      <c r="B10" s="153">
        <v>15900001</v>
      </c>
      <c r="C10" s="153">
        <v>16900000</v>
      </c>
      <c r="D10" s="154">
        <v>1.9781910328330801</v>
      </c>
    </row>
    <row r="11" spans="1:4" x14ac:dyDescent="0.15">
      <c r="A11" s="153" t="s">
        <v>1765</v>
      </c>
      <c r="B11" s="153">
        <v>22000001</v>
      </c>
      <c r="C11" s="153">
        <v>23000000</v>
      </c>
      <c r="D11" s="154">
        <v>1.49778976279289</v>
      </c>
    </row>
    <row r="12" spans="1:4" x14ac:dyDescent="0.15">
      <c r="A12" s="153" t="s">
        <v>1765</v>
      </c>
      <c r="B12" s="153">
        <v>24900001</v>
      </c>
      <c r="C12" s="153">
        <v>25900000</v>
      </c>
      <c r="D12" s="154">
        <v>1.0107861173648001</v>
      </c>
    </row>
    <row r="13" spans="1:4" x14ac:dyDescent="0.15">
      <c r="A13" s="153" t="s">
        <v>1765</v>
      </c>
      <c r="B13" s="153">
        <v>26100001</v>
      </c>
      <c r="C13" s="153">
        <v>27100000</v>
      </c>
      <c r="D13" s="154">
        <v>0.51294538060842598</v>
      </c>
    </row>
    <row r="14" spans="1:4" x14ac:dyDescent="0.15">
      <c r="A14" s="153" t="s">
        <v>1765</v>
      </c>
      <c r="B14" s="153">
        <v>29700001</v>
      </c>
      <c r="C14" s="153">
        <v>30700000</v>
      </c>
      <c r="D14" s="154">
        <v>0.53275367949213903</v>
      </c>
    </row>
    <row r="15" spans="1:4" x14ac:dyDescent="0.15">
      <c r="A15" s="153" t="s">
        <v>1765</v>
      </c>
      <c r="B15" s="153">
        <v>30800001</v>
      </c>
      <c r="C15" s="153">
        <v>31800000</v>
      </c>
      <c r="D15" s="154">
        <v>0.40597867924519798</v>
      </c>
    </row>
    <row r="16" spans="1:4" x14ac:dyDescent="0.15">
      <c r="A16" s="153" t="s">
        <v>1765</v>
      </c>
      <c r="B16" s="153">
        <v>51600001</v>
      </c>
      <c r="C16" s="153">
        <v>52600000</v>
      </c>
      <c r="D16" s="154">
        <v>1.1497639687285699</v>
      </c>
    </row>
    <row r="17" spans="1:4" x14ac:dyDescent="0.15">
      <c r="A17" s="153" t="s">
        <v>1765</v>
      </c>
      <c r="B17" s="153">
        <v>54000001</v>
      </c>
      <c r="C17" s="153">
        <v>55000000</v>
      </c>
      <c r="D17" s="154">
        <v>0.766794180592408</v>
      </c>
    </row>
    <row r="18" spans="1:4" x14ac:dyDescent="0.15">
      <c r="A18" s="153" t="s">
        <v>1765</v>
      </c>
      <c r="B18" s="153">
        <v>57800001</v>
      </c>
      <c r="C18" s="153">
        <v>58800000</v>
      </c>
      <c r="D18" s="154">
        <v>1.9983105157143199</v>
      </c>
    </row>
    <row r="19" spans="1:4" x14ac:dyDescent="0.15">
      <c r="A19" s="153" t="s">
        <v>1765</v>
      </c>
      <c r="B19" s="153">
        <v>69900001</v>
      </c>
      <c r="C19" s="153">
        <v>70900000</v>
      </c>
      <c r="D19" s="154">
        <v>0.95552029405648997</v>
      </c>
    </row>
    <row r="20" spans="1:4" x14ac:dyDescent="0.15">
      <c r="A20" s="153" t="s">
        <v>1765</v>
      </c>
      <c r="B20" s="153">
        <v>70200001</v>
      </c>
      <c r="C20" s="153">
        <v>71200000</v>
      </c>
      <c r="D20" s="154">
        <v>0.92835798607535902</v>
      </c>
    </row>
    <row r="21" spans="1:4" x14ac:dyDescent="0.15">
      <c r="A21" s="153" t="s">
        <v>1765</v>
      </c>
      <c r="B21" s="153">
        <v>72500001</v>
      </c>
      <c r="C21" s="153">
        <v>73500000</v>
      </c>
      <c r="D21" s="154">
        <v>0.89810393880730799</v>
      </c>
    </row>
    <row r="22" spans="1:4" x14ac:dyDescent="0.15">
      <c r="A22" s="153" t="s">
        <v>1765</v>
      </c>
      <c r="B22" s="153">
        <v>77200001</v>
      </c>
      <c r="C22" s="153">
        <v>78200000</v>
      </c>
      <c r="D22" s="154">
        <v>1.37708062283236</v>
      </c>
    </row>
    <row r="23" spans="1:4" x14ac:dyDescent="0.15">
      <c r="A23" s="153" t="s">
        <v>1765</v>
      </c>
      <c r="B23" s="153">
        <v>87300001</v>
      </c>
      <c r="C23" s="153">
        <v>88300000</v>
      </c>
      <c r="D23" s="154">
        <v>2.0549405258739299</v>
      </c>
    </row>
    <row r="24" spans="1:4" x14ac:dyDescent="0.15">
      <c r="A24" s="153" t="s">
        <v>1765</v>
      </c>
      <c r="B24" s="153">
        <v>91600001</v>
      </c>
      <c r="C24" s="153">
        <v>92600000</v>
      </c>
      <c r="D24" s="154">
        <v>0.39775021938163801</v>
      </c>
    </row>
    <row r="25" spans="1:4" x14ac:dyDescent="0.15">
      <c r="A25" s="153" t="s">
        <v>1765</v>
      </c>
      <c r="B25" s="153">
        <v>92700001</v>
      </c>
      <c r="C25" s="153">
        <v>93700000</v>
      </c>
      <c r="D25" s="154">
        <v>0.80367307446593095</v>
      </c>
    </row>
    <row r="26" spans="1:4" x14ac:dyDescent="0.15">
      <c r="A26" s="153" t="s">
        <v>1765</v>
      </c>
      <c r="B26" s="153">
        <v>95000001</v>
      </c>
      <c r="C26" s="153">
        <v>96000000</v>
      </c>
      <c r="D26" s="154">
        <v>3.9385979033317402</v>
      </c>
    </row>
    <row r="27" spans="1:4" x14ac:dyDescent="0.15">
      <c r="A27" s="153" t="s">
        <v>1765</v>
      </c>
      <c r="B27" s="153">
        <v>105700001</v>
      </c>
      <c r="C27" s="153">
        <v>106700000</v>
      </c>
      <c r="D27" s="154">
        <v>2.8581370669166999</v>
      </c>
    </row>
    <row r="28" spans="1:4" x14ac:dyDescent="0.15">
      <c r="A28" s="153" t="s">
        <v>1765</v>
      </c>
      <c r="B28" s="153">
        <v>114200001</v>
      </c>
      <c r="C28" s="153">
        <v>115200000</v>
      </c>
      <c r="D28" s="154">
        <v>2.1426677879411802</v>
      </c>
    </row>
    <row r="29" spans="1:4" x14ac:dyDescent="0.15">
      <c r="A29" s="153" t="s">
        <v>1765</v>
      </c>
      <c r="B29" s="153">
        <v>120100001</v>
      </c>
      <c r="C29" s="153">
        <v>121100000</v>
      </c>
      <c r="D29" s="154">
        <v>0.48954920044778999</v>
      </c>
    </row>
    <row r="30" spans="1:4" x14ac:dyDescent="0.15">
      <c r="A30" s="153" t="s">
        <v>1765</v>
      </c>
      <c r="B30" s="153">
        <v>120500001</v>
      </c>
      <c r="C30" s="153">
        <v>121500000</v>
      </c>
      <c r="D30" s="154">
        <v>1.6859930067941</v>
      </c>
    </row>
    <row r="31" spans="1:4" x14ac:dyDescent="0.15">
      <c r="A31" s="153" t="s">
        <v>1765</v>
      </c>
      <c r="B31" s="153">
        <v>122400001</v>
      </c>
      <c r="C31" s="153">
        <v>123400000</v>
      </c>
      <c r="D31" s="154">
        <v>0.61764623721358103</v>
      </c>
    </row>
    <row r="32" spans="1:4" x14ac:dyDescent="0.15">
      <c r="A32" s="153" t="s">
        <v>1765</v>
      </c>
      <c r="B32" s="153">
        <v>133800001</v>
      </c>
      <c r="C32" s="153">
        <v>134800000</v>
      </c>
      <c r="D32" s="154">
        <v>0.98326944731727695</v>
      </c>
    </row>
    <row r="33" spans="1:4" x14ac:dyDescent="0.15">
      <c r="A33" s="153" t="s">
        <v>1765</v>
      </c>
      <c r="B33" s="153">
        <v>137900001</v>
      </c>
      <c r="C33" s="153">
        <v>138900000</v>
      </c>
      <c r="D33" s="154">
        <v>0.78017087127933704</v>
      </c>
    </row>
    <row r="34" spans="1:4" x14ac:dyDescent="0.15">
      <c r="A34" s="153" t="s">
        <v>1765</v>
      </c>
      <c r="B34" s="153">
        <v>154300001</v>
      </c>
      <c r="C34" s="153">
        <v>155300000</v>
      </c>
      <c r="D34" s="154">
        <v>0.58735942374984595</v>
      </c>
    </row>
    <row r="35" spans="1:4" x14ac:dyDescent="0.15">
      <c r="A35" s="153" t="s">
        <v>1765</v>
      </c>
      <c r="B35" s="153">
        <v>158500001</v>
      </c>
      <c r="C35" s="153">
        <v>159500000</v>
      </c>
      <c r="D35" s="154">
        <v>2.1943361368326202</v>
      </c>
    </row>
    <row r="36" spans="1:4" x14ac:dyDescent="0.15">
      <c r="A36" s="153" t="s">
        <v>1765</v>
      </c>
      <c r="B36" s="153">
        <v>173000001</v>
      </c>
      <c r="C36" s="153">
        <v>174000000</v>
      </c>
      <c r="D36" s="154">
        <v>1.19149474647898</v>
      </c>
    </row>
    <row r="37" spans="1:4" x14ac:dyDescent="0.15">
      <c r="A37" s="153" t="s">
        <v>1765</v>
      </c>
      <c r="B37" s="153">
        <v>180300001</v>
      </c>
      <c r="C37" s="153">
        <v>181300000</v>
      </c>
      <c r="D37" s="154">
        <v>0.462013487967259</v>
      </c>
    </row>
    <row r="38" spans="1:4" x14ac:dyDescent="0.15">
      <c r="A38" s="153" t="s">
        <v>1765</v>
      </c>
      <c r="B38" s="153">
        <v>185900001</v>
      </c>
      <c r="C38" s="153">
        <v>186900000</v>
      </c>
      <c r="D38" s="154">
        <v>1.20100631680757</v>
      </c>
    </row>
    <row r="39" spans="1:4" x14ac:dyDescent="0.15">
      <c r="A39" s="153" t="s">
        <v>1765</v>
      </c>
      <c r="B39" s="153">
        <v>194000001</v>
      </c>
      <c r="C39" s="153">
        <v>195000000</v>
      </c>
      <c r="D39" s="154">
        <v>0.988003699859208</v>
      </c>
    </row>
    <row r="40" spans="1:4" x14ac:dyDescent="0.15">
      <c r="A40" s="153" t="s">
        <v>1765</v>
      </c>
      <c r="B40" s="153">
        <v>194100001</v>
      </c>
      <c r="C40" s="153">
        <v>195100000</v>
      </c>
      <c r="D40" s="154">
        <v>2.94188321482584</v>
      </c>
    </row>
    <row r="41" spans="1:4" x14ac:dyDescent="0.15">
      <c r="A41" s="153" t="s">
        <v>1765</v>
      </c>
      <c r="B41" s="153">
        <v>195300001</v>
      </c>
      <c r="C41" s="153">
        <v>196300000</v>
      </c>
      <c r="D41" s="154">
        <v>0.96670695578371202</v>
      </c>
    </row>
    <row r="42" spans="1:4" x14ac:dyDescent="0.15">
      <c r="A42" s="153" t="s">
        <v>1765</v>
      </c>
      <c r="B42" s="153">
        <v>195400001</v>
      </c>
      <c r="C42" s="153">
        <v>196400000</v>
      </c>
      <c r="D42" s="154">
        <v>43.584837797590197</v>
      </c>
    </row>
    <row r="43" spans="1:4" x14ac:dyDescent="0.15">
      <c r="A43" s="153" t="s">
        <v>1765</v>
      </c>
      <c r="B43" s="153">
        <v>195500001</v>
      </c>
      <c r="C43" s="153">
        <v>196500000</v>
      </c>
      <c r="D43" s="154">
        <v>43.584837797590197</v>
      </c>
    </row>
    <row r="44" spans="1:4" x14ac:dyDescent="0.15">
      <c r="A44" s="153" t="s">
        <v>1765</v>
      </c>
      <c r="B44" s="153">
        <v>207200001</v>
      </c>
      <c r="C44" s="153">
        <v>208200000</v>
      </c>
      <c r="D44" s="154">
        <v>0.42617147579885201</v>
      </c>
    </row>
    <row r="45" spans="1:4" x14ac:dyDescent="0.15">
      <c r="A45" s="153" t="s">
        <v>1765</v>
      </c>
      <c r="B45" s="153">
        <v>277200001</v>
      </c>
      <c r="C45" s="153">
        <v>278200000</v>
      </c>
      <c r="D45" s="154">
        <v>3.6537239245820601</v>
      </c>
    </row>
    <row r="46" spans="1:4" x14ac:dyDescent="0.15">
      <c r="A46" s="153" t="s">
        <v>1765</v>
      </c>
      <c r="B46" s="153">
        <v>279200001</v>
      </c>
      <c r="C46" s="153">
        <v>280200000</v>
      </c>
      <c r="D46" s="154">
        <v>1.2135151531394901</v>
      </c>
    </row>
    <row r="47" spans="1:4" x14ac:dyDescent="0.15">
      <c r="A47" s="153" t="s">
        <v>1765</v>
      </c>
      <c r="B47" s="153">
        <v>281600001</v>
      </c>
      <c r="C47" s="153">
        <v>282600000</v>
      </c>
      <c r="D47" s="154">
        <v>0.738201138013445</v>
      </c>
    </row>
    <row r="48" spans="1:4" x14ac:dyDescent="0.15">
      <c r="A48" s="153" t="s">
        <v>1765</v>
      </c>
      <c r="B48" s="153">
        <v>281700001</v>
      </c>
      <c r="C48" s="153">
        <v>282700000</v>
      </c>
      <c r="D48" s="154">
        <v>2.52604982113081</v>
      </c>
    </row>
    <row r="49" spans="1:4" x14ac:dyDescent="0.15">
      <c r="A49" s="153" t="s">
        <v>1765</v>
      </c>
      <c r="B49" s="153">
        <v>281900001</v>
      </c>
      <c r="C49" s="153">
        <v>282900000</v>
      </c>
      <c r="D49" s="154">
        <v>0.52592306612545503</v>
      </c>
    </row>
    <row r="50" spans="1:4" x14ac:dyDescent="0.15">
      <c r="A50" s="153" t="s">
        <v>1765</v>
      </c>
      <c r="B50" s="153">
        <v>283900001</v>
      </c>
      <c r="C50" s="153">
        <v>284900000</v>
      </c>
      <c r="D50" s="154">
        <v>1.2989536952130001</v>
      </c>
    </row>
    <row r="51" spans="1:4" x14ac:dyDescent="0.15">
      <c r="A51" s="153" t="s">
        <v>1765</v>
      </c>
      <c r="B51" s="153">
        <v>288300001</v>
      </c>
      <c r="C51" s="153">
        <v>289300000</v>
      </c>
      <c r="D51" s="154">
        <v>1.5684945502396499</v>
      </c>
    </row>
    <row r="52" spans="1:4" x14ac:dyDescent="0.15">
      <c r="A52" s="153" t="s">
        <v>1765</v>
      </c>
      <c r="B52" s="153">
        <v>288400001</v>
      </c>
      <c r="C52" s="153">
        <v>289400000</v>
      </c>
      <c r="D52" s="154">
        <v>1.25394199183814</v>
      </c>
    </row>
    <row r="53" spans="1:4" x14ac:dyDescent="0.15">
      <c r="A53" s="153" t="s">
        <v>1765</v>
      </c>
      <c r="B53" s="153">
        <v>295600001</v>
      </c>
      <c r="C53" s="153">
        <v>296600000</v>
      </c>
      <c r="D53" s="154">
        <v>0.73853484624742805</v>
      </c>
    </row>
    <row r="54" spans="1:4" x14ac:dyDescent="0.15">
      <c r="A54" s="153" t="s">
        <v>1765</v>
      </c>
      <c r="B54" s="153">
        <v>297800001</v>
      </c>
      <c r="C54" s="153">
        <v>298800000</v>
      </c>
      <c r="D54" s="154">
        <v>1.31408267396951</v>
      </c>
    </row>
    <row r="55" spans="1:4" x14ac:dyDescent="0.15">
      <c r="A55" s="153" t="s">
        <v>1765</v>
      </c>
      <c r="B55" s="153">
        <v>301000001</v>
      </c>
      <c r="C55" s="153">
        <v>302000000</v>
      </c>
      <c r="D55" s="154">
        <v>1.1956208575256899</v>
      </c>
    </row>
    <row r="56" spans="1:4" x14ac:dyDescent="0.15">
      <c r="A56" s="153" t="s">
        <v>1765</v>
      </c>
      <c r="B56" s="153">
        <v>309700001</v>
      </c>
      <c r="C56" s="153">
        <v>310700000</v>
      </c>
      <c r="D56" s="154">
        <v>0.79555471930313504</v>
      </c>
    </row>
    <row r="57" spans="1:4" x14ac:dyDescent="0.15">
      <c r="A57" s="153" t="s">
        <v>1765</v>
      </c>
      <c r="B57" s="153">
        <v>309800001</v>
      </c>
      <c r="C57" s="153">
        <v>310800000</v>
      </c>
      <c r="D57" s="154">
        <v>1.6508426238717899</v>
      </c>
    </row>
    <row r="58" spans="1:4" x14ac:dyDescent="0.15">
      <c r="A58" s="153" t="s">
        <v>1765</v>
      </c>
      <c r="B58" s="153">
        <v>316000001</v>
      </c>
      <c r="C58" s="153">
        <v>317000000</v>
      </c>
      <c r="D58" s="154">
        <v>9.8143943376328302</v>
      </c>
    </row>
    <row r="59" spans="1:4" x14ac:dyDescent="0.15">
      <c r="A59" s="153" t="s">
        <v>1765</v>
      </c>
      <c r="B59" s="153">
        <v>324500001</v>
      </c>
      <c r="C59" s="153">
        <v>325500000</v>
      </c>
      <c r="D59" s="154">
        <v>0.95002858793618605</v>
      </c>
    </row>
    <row r="60" spans="1:4" x14ac:dyDescent="0.15">
      <c r="A60" s="153" t="s">
        <v>1765</v>
      </c>
      <c r="B60" s="153">
        <v>329600001</v>
      </c>
      <c r="C60" s="153">
        <v>330600000</v>
      </c>
      <c r="D60" s="154">
        <v>2.1657068682887299</v>
      </c>
    </row>
    <row r="61" spans="1:4" x14ac:dyDescent="0.15">
      <c r="A61" s="153" t="s">
        <v>1765</v>
      </c>
      <c r="B61" s="153">
        <v>330200001</v>
      </c>
      <c r="C61" s="153">
        <v>331200000</v>
      </c>
      <c r="D61" s="154">
        <v>0.61661330454165597</v>
      </c>
    </row>
    <row r="62" spans="1:4" x14ac:dyDescent="0.15">
      <c r="A62" s="153" t="s">
        <v>1765</v>
      </c>
      <c r="B62" s="153">
        <v>331600001</v>
      </c>
      <c r="C62" s="153">
        <v>332600000</v>
      </c>
      <c r="D62" s="154">
        <v>2.2266719259205199</v>
      </c>
    </row>
    <row r="63" spans="1:4" x14ac:dyDescent="0.15">
      <c r="A63" s="153" t="s">
        <v>1765</v>
      </c>
      <c r="B63" s="153">
        <v>336700001</v>
      </c>
      <c r="C63" s="153">
        <v>337700000</v>
      </c>
      <c r="D63" s="154">
        <v>1.1152894527284001</v>
      </c>
    </row>
    <row r="64" spans="1:4" x14ac:dyDescent="0.15">
      <c r="A64" s="153" t="s">
        <v>1765</v>
      </c>
      <c r="B64" s="153">
        <v>352300001</v>
      </c>
      <c r="C64" s="153">
        <v>353300000</v>
      </c>
      <c r="D64" s="154">
        <v>1.3369748311263301</v>
      </c>
    </row>
    <row r="65" spans="1:4" x14ac:dyDescent="0.15">
      <c r="A65" s="153" t="s">
        <v>1765</v>
      </c>
      <c r="B65" s="153">
        <v>357000001</v>
      </c>
      <c r="C65" s="153">
        <v>358000000</v>
      </c>
      <c r="D65" s="154">
        <v>0.81725281315820097</v>
      </c>
    </row>
    <row r="66" spans="1:4" x14ac:dyDescent="0.15">
      <c r="A66" s="153" t="s">
        <v>1765</v>
      </c>
      <c r="B66" s="153">
        <v>362100001</v>
      </c>
      <c r="C66" s="153">
        <v>363100000</v>
      </c>
      <c r="D66" s="154">
        <v>1.1043403348996099</v>
      </c>
    </row>
    <row r="67" spans="1:4" x14ac:dyDescent="0.15">
      <c r="A67" s="153" t="s">
        <v>1765</v>
      </c>
      <c r="B67" s="153">
        <v>365300001</v>
      </c>
      <c r="C67" s="153">
        <v>366300000</v>
      </c>
      <c r="D67" s="154">
        <v>1.7971216360253099</v>
      </c>
    </row>
    <row r="68" spans="1:4" x14ac:dyDescent="0.15">
      <c r="A68" s="153" t="s">
        <v>1765</v>
      </c>
      <c r="B68" s="153">
        <v>365500001</v>
      </c>
      <c r="C68" s="153">
        <v>366500000</v>
      </c>
      <c r="D68" s="154">
        <v>0.91234376530876604</v>
      </c>
    </row>
    <row r="69" spans="1:4" x14ac:dyDescent="0.15">
      <c r="A69" s="153" t="s">
        <v>1765</v>
      </c>
      <c r="B69" s="153">
        <v>372100001</v>
      </c>
      <c r="C69" s="153">
        <v>373100000</v>
      </c>
      <c r="D69" s="154">
        <v>4.0640388118849904</v>
      </c>
    </row>
    <row r="70" spans="1:4" x14ac:dyDescent="0.15">
      <c r="A70" s="153" t="s">
        <v>1765</v>
      </c>
      <c r="B70" s="153">
        <v>372200001</v>
      </c>
      <c r="C70" s="153">
        <v>373200000</v>
      </c>
      <c r="D70" s="154">
        <v>1.3560008524604299</v>
      </c>
    </row>
    <row r="71" spans="1:4" x14ac:dyDescent="0.15">
      <c r="A71" s="153" t="s">
        <v>1765</v>
      </c>
      <c r="B71" s="153">
        <v>379800001</v>
      </c>
      <c r="C71" s="153">
        <v>380800000</v>
      </c>
      <c r="D71" s="154">
        <v>0.6605244961565</v>
      </c>
    </row>
    <row r="72" spans="1:4" x14ac:dyDescent="0.15">
      <c r="A72" s="153" t="s">
        <v>1765</v>
      </c>
      <c r="B72" s="153">
        <v>384900001</v>
      </c>
      <c r="C72" s="153">
        <v>385900000</v>
      </c>
      <c r="D72" s="154">
        <v>0.83866840815687005</v>
      </c>
    </row>
    <row r="73" spans="1:4" x14ac:dyDescent="0.15">
      <c r="A73" s="153" t="s">
        <v>1765</v>
      </c>
      <c r="B73" s="153">
        <v>385300001</v>
      </c>
      <c r="C73" s="153">
        <v>386300000</v>
      </c>
      <c r="D73" s="154">
        <v>2.7362913573239598</v>
      </c>
    </row>
    <row r="74" spans="1:4" x14ac:dyDescent="0.15">
      <c r="A74" s="153" t="s">
        <v>1765</v>
      </c>
      <c r="B74" s="153">
        <v>387800001</v>
      </c>
      <c r="C74" s="153">
        <v>388800000</v>
      </c>
      <c r="D74" s="154">
        <v>0.63521231531227995</v>
      </c>
    </row>
    <row r="75" spans="1:4" x14ac:dyDescent="0.15">
      <c r="A75" s="153" t="s">
        <v>1765</v>
      </c>
      <c r="B75" s="153">
        <v>388700001</v>
      </c>
      <c r="C75" s="153">
        <v>389700000</v>
      </c>
      <c r="D75" s="154">
        <v>0.84428656166336102</v>
      </c>
    </row>
    <row r="76" spans="1:4" x14ac:dyDescent="0.15">
      <c r="A76" s="153" t="s">
        <v>1765</v>
      </c>
      <c r="B76" s="153">
        <v>391600001</v>
      </c>
      <c r="C76" s="153">
        <v>392600000</v>
      </c>
      <c r="D76" s="154">
        <v>1.2158548890440499</v>
      </c>
    </row>
    <row r="77" spans="1:4" x14ac:dyDescent="0.15">
      <c r="A77" s="153" t="s">
        <v>1765</v>
      </c>
      <c r="B77" s="153">
        <v>392400001</v>
      </c>
      <c r="C77" s="153">
        <v>393400000</v>
      </c>
      <c r="D77" s="154">
        <v>2.0031770571691698</v>
      </c>
    </row>
    <row r="78" spans="1:4" x14ac:dyDescent="0.15">
      <c r="A78" s="153" t="s">
        <v>1765</v>
      </c>
      <c r="B78" s="153">
        <v>392800001</v>
      </c>
      <c r="C78" s="153">
        <v>393800000</v>
      </c>
      <c r="D78" s="154">
        <v>0.856495855377435</v>
      </c>
    </row>
    <row r="79" spans="1:4" x14ac:dyDescent="0.15">
      <c r="A79" s="153" t="s">
        <v>1765</v>
      </c>
      <c r="B79" s="153">
        <v>395500001</v>
      </c>
      <c r="C79" s="153">
        <v>396500000</v>
      </c>
      <c r="D79" s="154">
        <v>1.2736374873346401</v>
      </c>
    </row>
    <row r="80" spans="1:4" x14ac:dyDescent="0.15">
      <c r="A80" s="153" t="s">
        <v>1765</v>
      </c>
      <c r="B80" s="153">
        <v>398700001</v>
      </c>
      <c r="C80" s="153">
        <v>399700000</v>
      </c>
      <c r="D80" s="154">
        <v>0.73044123070248501</v>
      </c>
    </row>
    <row r="81" spans="1:4" x14ac:dyDescent="0.15">
      <c r="A81" s="153" t="s">
        <v>1765</v>
      </c>
      <c r="B81" s="153">
        <v>416800001</v>
      </c>
      <c r="C81" s="153">
        <v>417800000</v>
      </c>
      <c r="D81" s="154">
        <v>2.4805258157249002</v>
      </c>
    </row>
    <row r="82" spans="1:4" x14ac:dyDescent="0.15">
      <c r="A82" s="153" t="s">
        <v>1765</v>
      </c>
      <c r="B82" s="153">
        <v>417200001</v>
      </c>
      <c r="C82" s="153">
        <v>418200000</v>
      </c>
      <c r="D82" s="154">
        <v>1.0196089241151101</v>
      </c>
    </row>
    <row r="83" spans="1:4" x14ac:dyDescent="0.15">
      <c r="A83" s="153" t="s">
        <v>1765</v>
      </c>
      <c r="B83" s="153">
        <v>424900001</v>
      </c>
      <c r="C83" s="153">
        <v>425900000</v>
      </c>
      <c r="D83" s="154">
        <v>1.1752153063147299</v>
      </c>
    </row>
    <row r="84" spans="1:4" x14ac:dyDescent="0.15">
      <c r="A84" s="153" t="s">
        <v>1765</v>
      </c>
      <c r="B84" s="153">
        <v>428600001</v>
      </c>
      <c r="C84" s="153">
        <v>429600000</v>
      </c>
      <c r="D84" s="154">
        <v>0.90163659684680098</v>
      </c>
    </row>
    <row r="85" spans="1:4" x14ac:dyDescent="0.15">
      <c r="A85" s="153" t="s">
        <v>1765</v>
      </c>
      <c r="B85" s="153">
        <v>431300001</v>
      </c>
      <c r="C85" s="153">
        <v>432300000</v>
      </c>
      <c r="D85" s="154">
        <v>0.450241865957136</v>
      </c>
    </row>
    <row r="86" spans="1:4" x14ac:dyDescent="0.15">
      <c r="A86" s="153" t="s">
        <v>1765</v>
      </c>
      <c r="B86" s="153">
        <v>434200001</v>
      </c>
      <c r="C86" s="153">
        <v>435200000</v>
      </c>
      <c r="D86" s="154">
        <v>1.8767244201545401</v>
      </c>
    </row>
    <row r="87" spans="1:4" x14ac:dyDescent="0.15">
      <c r="A87" s="153" t="s">
        <v>1765</v>
      </c>
      <c r="B87" s="153">
        <v>434500001</v>
      </c>
      <c r="C87" s="153">
        <v>435500000</v>
      </c>
      <c r="D87" s="154">
        <v>4.8472597856799799</v>
      </c>
    </row>
    <row r="88" spans="1:4" x14ac:dyDescent="0.15">
      <c r="A88" s="153" t="s">
        <v>1765</v>
      </c>
      <c r="B88" s="153">
        <v>436300001</v>
      </c>
      <c r="C88" s="153">
        <v>437300000</v>
      </c>
      <c r="D88" s="154">
        <v>4.0038580894436704</v>
      </c>
    </row>
    <row r="89" spans="1:4" x14ac:dyDescent="0.15">
      <c r="A89" s="153" t="s">
        <v>1765</v>
      </c>
      <c r="B89" s="153">
        <v>440300001</v>
      </c>
      <c r="C89" s="153">
        <v>441300000</v>
      </c>
      <c r="D89" s="154">
        <v>0.52384565425276697</v>
      </c>
    </row>
    <row r="90" spans="1:4" x14ac:dyDescent="0.15">
      <c r="A90" s="153" t="s">
        <v>1765</v>
      </c>
      <c r="B90" s="153">
        <v>442800001</v>
      </c>
      <c r="C90" s="153">
        <v>443800000</v>
      </c>
      <c r="D90" s="154">
        <v>0.81760975775033096</v>
      </c>
    </row>
    <row r="91" spans="1:4" x14ac:dyDescent="0.15">
      <c r="A91" s="153" t="s">
        <v>1765</v>
      </c>
      <c r="B91" s="153">
        <v>444100001</v>
      </c>
      <c r="C91" s="153">
        <v>445100000</v>
      </c>
      <c r="D91" s="154">
        <v>1.98189432427551</v>
      </c>
    </row>
    <row r="92" spans="1:4" x14ac:dyDescent="0.15">
      <c r="A92" s="153" t="s">
        <v>1765</v>
      </c>
      <c r="B92" s="153">
        <v>447800001</v>
      </c>
      <c r="C92" s="153">
        <v>448800000</v>
      </c>
      <c r="D92" s="154">
        <v>0.74259945236933</v>
      </c>
    </row>
    <row r="93" spans="1:4" x14ac:dyDescent="0.15">
      <c r="A93" s="153" t="s">
        <v>1765</v>
      </c>
      <c r="B93" s="153">
        <v>453300001</v>
      </c>
      <c r="C93" s="153">
        <v>454300000</v>
      </c>
      <c r="D93" s="154">
        <v>1.93914015557208</v>
      </c>
    </row>
    <row r="94" spans="1:4" x14ac:dyDescent="0.15">
      <c r="A94" s="153" t="s">
        <v>1765</v>
      </c>
      <c r="B94" s="153">
        <v>453800001</v>
      </c>
      <c r="C94" s="153">
        <v>454800000</v>
      </c>
      <c r="D94" s="154">
        <v>0.83731104308110604</v>
      </c>
    </row>
    <row r="95" spans="1:4" x14ac:dyDescent="0.15">
      <c r="A95" s="153" t="s">
        <v>1765</v>
      </c>
      <c r="B95" s="153">
        <v>454300001</v>
      </c>
      <c r="C95" s="153">
        <v>455300000</v>
      </c>
      <c r="D95" s="154">
        <v>2.68289021817901</v>
      </c>
    </row>
    <row r="96" spans="1:4" x14ac:dyDescent="0.15">
      <c r="A96" s="153" t="s">
        <v>1766</v>
      </c>
      <c r="B96" s="153">
        <v>900001</v>
      </c>
      <c r="C96" s="153">
        <v>1900000</v>
      </c>
      <c r="D96" s="154">
        <v>2.6040413059904202</v>
      </c>
    </row>
    <row r="97" spans="1:4" x14ac:dyDescent="0.15">
      <c r="A97" s="153" t="s">
        <v>1766</v>
      </c>
      <c r="B97" s="153">
        <v>3400001</v>
      </c>
      <c r="C97" s="153">
        <v>4400000</v>
      </c>
      <c r="D97" s="154">
        <v>0.59267584719023003</v>
      </c>
    </row>
    <row r="98" spans="1:4" x14ac:dyDescent="0.15">
      <c r="A98" s="153" t="s">
        <v>1766</v>
      </c>
      <c r="B98" s="153">
        <v>7600001</v>
      </c>
      <c r="C98" s="153">
        <v>8600000</v>
      </c>
      <c r="D98" s="154">
        <v>0.51565135255797701</v>
      </c>
    </row>
    <row r="99" spans="1:4" x14ac:dyDescent="0.15">
      <c r="A99" s="153" t="s">
        <v>1766</v>
      </c>
      <c r="B99" s="153">
        <v>14400001</v>
      </c>
      <c r="C99" s="153">
        <v>15400000</v>
      </c>
      <c r="D99" s="154">
        <v>2.72017414892494</v>
      </c>
    </row>
    <row r="100" spans="1:4" x14ac:dyDescent="0.15">
      <c r="A100" s="153" t="s">
        <v>1766</v>
      </c>
      <c r="B100" s="153">
        <v>15700001</v>
      </c>
      <c r="C100" s="153">
        <v>16700000</v>
      </c>
      <c r="D100" s="154">
        <v>0.41240224019717098</v>
      </c>
    </row>
    <row r="101" spans="1:4" x14ac:dyDescent="0.15">
      <c r="A101" s="153" t="s">
        <v>1766</v>
      </c>
      <c r="B101" s="153">
        <v>18200001</v>
      </c>
      <c r="C101" s="153">
        <v>19200000</v>
      </c>
      <c r="D101" s="154">
        <v>0.553237952895278</v>
      </c>
    </row>
    <row r="102" spans="1:4" x14ac:dyDescent="0.15">
      <c r="A102" s="153" t="s">
        <v>1766</v>
      </c>
      <c r="B102" s="153">
        <v>22200001</v>
      </c>
      <c r="C102" s="153">
        <v>23200000</v>
      </c>
      <c r="D102" s="154">
        <v>0.59971258310018805</v>
      </c>
    </row>
    <row r="103" spans="1:4" x14ac:dyDescent="0.15">
      <c r="A103" s="153" t="s">
        <v>1766</v>
      </c>
      <c r="B103" s="153">
        <v>28800001</v>
      </c>
      <c r="C103" s="153">
        <v>29800000</v>
      </c>
      <c r="D103" s="154">
        <v>0.40115139811886102</v>
      </c>
    </row>
    <row r="104" spans="1:4" x14ac:dyDescent="0.15">
      <c r="A104" s="153" t="s">
        <v>1766</v>
      </c>
      <c r="B104" s="153">
        <v>42100001</v>
      </c>
      <c r="C104" s="153">
        <v>43100000</v>
      </c>
      <c r="D104" s="154">
        <v>1.1186800009911</v>
      </c>
    </row>
    <row r="105" spans="1:4" x14ac:dyDescent="0.15">
      <c r="A105" s="153" t="s">
        <v>1766</v>
      </c>
      <c r="B105" s="153">
        <v>46500001</v>
      </c>
      <c r="C105" s="153">
        <v>47500000</v>
      </c>
      <c r="D105" s="154">
        <v>0.62966054529254301</v>
      </c>
    </row>
    <row r="106" spans="1:4" x14ac:dyDescent="0.15">
      <c r="A106" s="153" t="s">
        <v>1766</v>
      </c>
      <c r="B106" s="153">
        <v>52800001</v>
      </c>
      <c r="C106" s="153">
        <v>53800000</v>
      </c>
      <c r="D106" s="154">
        <v>1.6310548525399799</v>
      </c>
    </row>
    <row r="107" spans="1:4" x14ac:dyDescent="0.15">
      <c r="A107" s="153" t="s">
        <v>1766</v>
      </c>
      <c r="B107" s="153">
        <v>62400001</v>
      </c>
      <c r="C107" s="153">
        <v>63400000</v>
      </c>
      <c r="D107" s="154">
        <v>1.2549847838605099</v>
      </c>
    </row>
    <row r="108" spans="1:4" x14ac:dyDescent="0.15">
      <c r="A108" s="153" t="s">
        <v>1766</v>
      </c>
      <c r="B108" s="153">
        <v>64500001</v>
      </c>
      <c r="C108" s="153">
        <v>65500000</v>
      </c>
      <c r="D108" s="154">
        <v>1.28746512004057</v>
      </c>
    </row>
    <row r="109" spans="1:4" x14ac:dyDescent="0.15">
      <c r="A109" s="153" t="s">
        <v>1766</v>
      </c>
      <c r="B109" s="153">
        <v>65000001</v>
      </c>
      <c r="C109" s="153">
        <v>66000000</v>
      </c>
      <c r="D109" s="154">
        <v>2.8327407637551598</v>
      </c>
    </row>
    <row r="110" spans="1:4" x14ac:dyDescent="0.15">
      <c r="A110" s="153" t="s">
        <v>1766</v>
      </c>
      <c r="B110" s="153">
        <v>73100001</v>
      </c>
      <c r="C110" s="153">
        <v>74100000</v>
      </c>
      <c r="D110" s="154">
        <v>0.477907409225025</v>
      </c>
    </row>
    <row r="111" spans="1:4" x14ac:dyDescent="0.15">
      <c r="A111" s="153" t="s">
        <v>1766</v>
      </c>
      <c r="B111" s="153">
        <v>74600001</v>
      </c>
      <c r="C111" s="153">
        <v>75600000</v>
      </c>
      <c r="D111" s="154">
        <v>1.2070083713095301</v>
      </c>
    </row>
    <row r="112" spans="1:4" x14ac:dyDescent="0.15">
      <c r="A112" s="153" t="s">
        <v>1766</v>
      </c>
      <c r="B112" s="153">
        <v>113500001</v>
      </c>
      <c r="C112" s="153">
        <v>114500000</v>
      </c>
      <c r="D112" s="154">
        <v>0.93142310982190601</v>
      </c>
    </row>
    <row r="113" spans="1:4" x14ac:dyDescent="0.15">
      <c r="A113" s="153" t="s">
        <v>1766</v>
      </c>
      <c r="B113" s="153">
        <v>119600001</v>
      </c>
      <c r="C113" s="153">
        <v>120600000</v>
      </c>
      <c r="D113" s="154">
        <v>0.70107513908049701</v>
      </c>
    </row>
    <row r="114" spans="1:4" x14ac:dyDescent="0.15">
      <c r="A114" s="153" t="s">
        <v>1766</v>
      </c>
      <c r="B114" s="153">
        <v>119700001</v>
      </c>
      <c r="C114" s="153">
        <v>120700000</v>
      </c>
      <c r="D114" s="154">
        <v>9.8596558066437403</v>
      </c>
    </row>
    <row r="115" spans="1:4" x14ac:dyDescent="0.15">
      <c r="A115" s="153" t="s">
        <v>1766</v>
      </c>
      <c r="B115" s="153">
        <v>119800001</v>
      </c>
      <c r="C115" s="153">
        <v>120800000</v>
      </c>
      <c r="D115" s="154">
        <v>11.1658188009171</v>
      </c>
    </row>
    <row r="116" spans="1:4" x14ac:dyDescent="0.15">
      <c r="A116" s="153" t="s">
        <v>1766</v>
      </c>
      <c r="B116" s="153">
        <v>119900001</v>
      </c>
      <c r="C116" s="153">
        <v>120900000</v>
      </c>
      <c r="D116" s="154">
        <v>11.1658188009171</v>
      </c>
    </row>
    <row r="117" spans="1:4" x14ac:dyDescent="0.15">
      <c r="A117" s="153" t="s">
        <v>1766</v>
      </c>
      <c r="B117" s="153">
        <v>121100001</v>
      </c>
      <c r="C117" s="153">
        <v>122100000</v>
      </c>
      <c r="D117" s="154">
        <v>0.74038532473660101</v>
      </c>
    </row>
    <row r="118" spans="1:4" x14ac:dyDescent="0.15">
      <c r="A118" s="153" t="s">
        <v>1766</v>
      </c>
      <c r="B118" s="153">
        <v>126100001</v>
      </c>
      <c r="C118" s="153">
        <v>127100000</v>
      </c>
      <c r="D118" s="154">
        <v>0.399043983684436</v>
      </c>
    </row>
    <row r="119" spans="1:4" x14ac:dyDescent="0.15">
      <c r="A119" s="153" t="s">
        <v>1766</v>
      </c>
      <c r="B119" s="153">
        <v>126200001</v>
      </c>
      <c r="C119" s="153">
        <v>127200000</v>
      </c>
      <c r="D119" s="154">
        <v>3.4195757623278702</v>
      </c>
    </row>
    <row r="120" spans="1:4" x14ac:dyDescent="0.15">
      <c r="A120" s="153" t="s">
        <v>1766</v>
      </c>
      <c r="B120" s="153">
        <v>146700001</v>
      </c>
      <c r="C120" s="153">
        <v>147700000</v>
      </c>
      <c r="D120" s="154">
        <v>4.22689762028876</v>
      </c>
    </row>
    <row r="121" spans="1:4" x14ac:dyDescent="0.15">
      <c r="A121" s="153" t="s">
        <v>1766</v>
      </c>
      <c r="B121" s="153">
        <v>147700001</v>
      </c>
      <c r="C121" s="153">
        <v>148700000</v>
      </c>
      <c r="D121" s="154">
        <v>0.81277229665253004</v>
      </c>
    </row>
    <row r="122" spans="1:4" x14ac:dyDescent="0.15">
      <c r="A122" s="153" t="s">
        <v>1766</v>
      </c>
      <c r="B122" s="153">
        <v>149900001</v>
      </c>
      <c r="C122" s="153">
        <v>150900000</v>
      </c>
      <c r="D122" s="154">
        <v>1.39653421906231</v>
      </c>
    </row>
    <row r="123" spans="1:4" x14ac:dyDescent="0.15">
      <c r="A123" s="153" t="s">
        <v>1766</v>
      </c>
      <c r="B123" s="153">
        <v>155400001</v>
      </c>
      <c r="C123" s="153">
        <v>156400000</v>
      </c>
      <c r="D123" s="154">
        <v>0.90888599275344295</v>
      </c>
    </row>
    <row r="124" spans="1:4" x14ac:dyDescent="0.15">
      <c r="A124" s="153" t="s">
        <v>1766</v>
      </c>
      <c r="B124" s="153">
        <v>157100001</v>
      </c>
      <c r="C124" s="153">
        <v>158100000</v>
      </c>
      <c r="D124" s="154">
        <v>0.39558513095654302</v>
      </c>
    </row>
    <row r="125" spans="1:4" x14ac:dyDescent="0.15">
      <c r="A125" s="153" t="s">
        <v>1766</v>
      </c>
      <c r="B125" s="153">
        <v>160400001</v>
      </c>
      <c r="C125" s="153">
        <v>161400000</v>
      </c>
      <c r="D125" s="154">
        <v>3.6836723842714201</v>
      </c>
    </row>
    <row r="126" spans="1:4" x14ac:dyDescent="0.15">
      <c r="A126" s="153" t="s">
        <v>1766</v>
      </c>
      <c r="B126" s="153">
        <v>160800001</v>
      </c>
      <c r="C126" s="153">
        <v>161800000</v>
      </c>
      <c r="D126" s="154">
        <v>0.49580967210929</v>
      </c>
    </row>
    <row r="127" spans="1:4" x14ac:dyDescent="0.15">
      <c r="A127" s="153" t="s">
        <v>1766</v>
      </c>
      <c r="B127" s="153">
        <v>167700001</v>
      </c>
      <c r="C127" s="153">
        <v>168700000</v>
      </c>
      <c r="D127" s="154">
        <v>0.48502357091336501</v>
      </c>
    </row>
    <row r="128" spans="1:4" x14ac:dyDescent="0.15">
      <c r="A128" s="153" t="s">
        <v>1766</v>
      </c>
      <c r="B128" s="153">
        <v>173800001</v>
      </c>
      <c r="C128" s="153">
        <v>174800000</v>
      </c>
      <c r="D128" s="154">
        <v>0.53261044379573597</v>
      </c>
    </row>
    <row r="129" spans="1:4" x14ac:dyDescent="0.15">
      <c r="A129" s="153" t="s">
        <v>1766</v>
      </c>
      <c r="B129" s="153">
        <v>176100001</v>
      </c>
      <c r="C129" s="153">
        <v>177100000</v>
      </c>
      <c r="D129" s="154">
        <v>0.89960737539340296</v>
      </c>
    </row>
    <row r="130" spans="1:4" x14ac:dyDescent="0.15">
      <c r="A130" s="153" t="s">
        <v>1766</v>
      </c>
      <c r="B130" s="153">
        <v>177100001</v>
      </c>
      <c r="C130" s="153">
        <v>178100000</v>
      </c>
      <c r="D130" s="154">
        <v>0.52902783046290802</v>
      </c>
    </row>
    <row r="131" spans="1:4" x14ac:dyDescent="0.15">
      <c r="A131" s="153" t="s">
        <v>1766</v>
      </c>
      <c r="B131" s="153">
        <v>187100001</v>
      </c>
      <c r="C131" s="153">
        <v>188100000</v>
      </c>
      <c r="D131" s="154">
        <v>2.6406483685886601</v>
      </c>
    </row>
    <row r="132" spans="1:4" x14ac:dyDescent="0.15">
      <c r="A132" s="153" t="s">
        <v>1766</v>
      </c>
      <c r="B132" s="153">
        <v>191700001</v>
      </c>
      <c r="C132" s="153">
        <v>192700000</v>
      </c>
      <c r="D132" s="154">
        <v>1.2875927049103999</v>
      </c>
    </row>
    <row r="133" spans="1:4" x14ac:dyDescent="0.15">
      <c r="A133" s="153" t="s">
        <v>1766</v>
      </c>
      <c r="B133" s="153">
        <v>197900001</v>
      </c>
      <c r="C133" s="153">
        <v>198900000</v>
      </c>
      <c r="D133" s="154">
        <v>0.74883478243428803</v>
      </c>
    </row>
    <row r="134" spans="1:4" x14ac:dyDescent="0.15">
      <c r="A134" s="153" t="s">
        <v>1766</v>
      </c>
      <c r="B134" s="153">
        <v>202300001</v>
      </c>
      <c r="C134" s="153">
        <v>203300000</v>
      </c>
      <c r="D134" s="154">
        <v>0.43708480865217803</v>
      </c>
    </row>
    <row r="135" spans="1:4" x14ac:dyDescent="0.15">
      <c r="A135" s="153" t="s">
        <v>1766</v>
      </c>
      <c r="B135" s="153">
        <v>202800001</v>
      </c>
      <c r="C135" s="153">
        <v>203800000</v>
      </c>
      <c r="D135" s="154">
        <v>0.41634790150103501</v>
      </c>
    </row>
    <row r="136" spans="1:4" x14ac:dyDescent="0.15">
      <c r="A136" s="153" t="s">
        <v>1766</v>
      </c>
      <c r="B136" s="153">
        <v>206400001</v>
      </c>
      <c r="C136" s="153">
        <v>207400000</v>
      </c>
      <c r="D136" s="154">
        <v>2.6837846944216999</v>
      </c>
    </row>
    <row r="137" spans="1:4" x14ac:dyDescent="0.15">
      <c r="A137" s="153" t="s">
        <v>1766</v>
      </c>
      <c r="B137" s="153">
        <v>302000001</v>
      </c>
      <c r="C137" s="153">
        <v>303000000</v>
      </c>
      <c r="D137" s="154">
        <v>9.1368243285292099</v>
      </c>
    </row>
    <row r="138" spans="1:4" x14ac:dyDescent="0.15">
      <c r="A138" s="153" t="s">
        <v>1766</v>
      </c>
      <c r="B138" s="153">
        <v>322300001</v>
      </c>
      <c r="C138" s="153">
        <v>323300000</v>
      </c>
      <c r="D138" s="154">
        <v>0.57682186502779897</v>
      </c>
    </row>
    <row r="139" spans="1:4" x14ac:dyDescent="0.15">
      <c r="A139" s="153" t="s">
        <v>1766</v>
      </c>
      <c r="B139" s="153">
        <v>324700001</v>
      </c>
      <c r="C139" s="153">
        <v>325700000</v>
      </c>
      <c r="D139" s="154">
        <v>0.53976765308091401</v>
      </c>
    </row>
    <row r="140" spans="1:4" x14ac:dyDescent="0.15">
      <c r="A140" s="153" t="s">
        <v>1766</v>
      </c>
      <c r="B140" s="153">
        <v>343100001</v>
      </c>
      <c r="C140" s="153">
        <v>344100000</v>
      </c>
      <c r="D140" s="154">
        <v>0.82984957588617303</v>
      </c>
    </row>
    <row r="141" spans="1:4" x14ac:dyDescent="0.15">
      <c r="A141" s="153" t="s">
        <v>1766</v>
      </c>
      <c r="B141" s="153">
        <v>346700001</v>
      </c>
      <c r="C141" s="153">
        <v>347700000</v>
      </c>
      <c r="D141" s="154">
        <v>0.75024256501806796</v>
      </c>
    </row>
    <row r="142" spans="1:4" x14ac:dyDescent="0.15">
      <c r="A142" s="153" t="s">
        <v>1766</v>
      </c>
      <c r="B142" s="153">
        <v>347100001</v>
      </c>
      <c r="C142" s="153">
        <v>348100000</v>
      </c>
      <c r="D142" s="154">
        <v>0.68124916032995797</v>
      </c>
    </row>
    <row r="143" spans="1:4" x14ac:dyDescent="0.15">
      <c r="A143" s="153" t="s">
        <v>1766</v>
      </c>
      <c r="B143" s="153">
        <v>351200001</v>
      </c>
      <c r="C143" s="153">
        <v>352200000</v>
      </c>
      <c r="D143" s="154">
        <v>2.0026606887892902</v>
      </c>
    </row>
    <row r="144" spans="1:4" x14ac:dyDescent="0.15">
      <c r="A144" s="153" t="s">
        <v>1766</v>
      </c>
      <c r="B144" s="153">
        <v>355200001</v>
      </c>
      <c r="C144" s="153">
        <v>356200000</v>
      </c>
      <c r="D144" s="154">
        <v>5.0207970068456804</v>
      </c>
    </row>
    <row r="145" spans="1:4" x14ac:dyDescent="0.15">
      <c r="A145" s="153" t="s">
        <v>1766</v>
      </c>
      <c r="B145" s="153">
        <v>356600001</v>
      </c>
      <c r="C145" s="153">
        <v>357600000</v>
      </c>
      <c r="D145" s="154">
        <v>3.81586834611362</v>
      </c>
    </row>
    <row r="146" spans="1:4" x14ac:dyDescent="0.15">
      <c r="A146" s="153" t="s">
        <v>1766</v>
      </c>
      <c r="B146" s="153">
        <v>356800001</v>
      </c>
      <c r="C146" s="153">
        <v>357800000</v>
      </c>
      <c r="D146" s="154">
        <v>6.8092453380885596</v>
      </c>
    </row>
    <row r="147" spans="1:4" x14ac:dyDescent="0.15">
      <c r="A147" s="153" t="s">
        <v>1766</v>
      </c>
      <c r="B147" s="153">
        <v>357900001</v>
      </c>
      <c r="C147" s="153">
        <v>358900000</v>
      </c>
      <c r="D147" s="154">
        <v>5.7928290486258396</v>
      </c>
    </row>
    <row r="148" spans="1:4" x14ac:dyDescent="0.15">
      <c r="A148" s="153" t="s">
        <v>1766</v>
      </c>
      <c r="B148" s="153">
        <v>369200001</v>
      </c>
      <c r="C148" s="153">
        <v>370200000</v>
      </c>
      <c r="D148" s="154">
        <v>0.51365331774740997</v>
      </c>
    </row>
    <row r="149" spans="1:4" x14ac:dyDescent="0.15">
      <c r="A149" s="153" t="s">
        <v>1766</v>
      </c>
      <c r="B149" s="153">
        <v>373800001</v>
      </c>
      <c r="C149" s="153">
        <v>374800000</v>
      </c>
      <c r="D149" s="154">
        <v>6.26906249397413</v>
      </c>
    </row>
    <row r="150" spans="1:4" x14ac:dyDescent="0.15">
      <c r="A150" s="153" t="s">
        <v>1766</v>
      </c>
      <c r="B150" s="153">
        <v>376300001</v>
      </c>
      <c r="C150" s="153">
        <v>377300000</v>
      </c>
      <c r="D150" s="154">
        <v>0.931597311265843</v>
      </c>
    </row>
    <row r="151" spans="1:4" x14ac:dyDescent="0.15">
      <c r="A151" s="153" t="s">
        <v>1766</v>
      </c>
      <c r="B151" s="153">
        <v>377500001</v>
      </c>
      <c r="C151" s="153">
        <v>378500000</v>
      </c>
      <c r="D151" s="154">
        <v>0.73124537487399899</v>
      </c>
    </row>
    <row r="152" spans="1:4" x14ac:dyDescent="0.15">
      <c r="A152" s="153" t="s">
        <v>1766</v>
      </c>
      <c r="B152" s="153">
        <v>394400001</v>
      </c>
      <c r="C152" s="153">
        <v>395400000</v>
      </c>
      <c r="D152" s="154">
        <v>0.52195562568621201</v>
      </c>
    </row>
    <row r="153" spans="1:4" x14ac:dyDescent="0.15">
      <c r="A153" s="153" t="s">
        <v>1766</v>
      </c>
      <c r="B153" s="153">
        <v>400500001</v>
      </c>
      <c r="C153" s="153">
        <v>401500000</v>
      </c>
      <c r="D153" s="154">
        <v>1.2885582350145199</v>
      </c>
    </row>
    <row r="154" spans="1:4" x14ac:dyDescent="0.15">
      <c r="A154" s="153" t="s">
        <v>1766</v>
      </c>
      <c r="B154" s="153">
        <v>401600001</v>
      </c>
      <c r="C154" s="153">
        <v>402600000</v>
      </c>
      <c r="D154" s="154">
        <v>1.3466640015775599</v>
      </c>
    </row>
    <row r="155" spans="1:4" x14ac:dyDescent="0.15">
      <c r="A155" s="153" t="s">
        <v>1766</v>
      </c>
      <c r="B155" s="153">
        <v>406500001</v>
      </c>
      <c r="C155" s="153">
        <v>407500000</v>
      </c>
      <c r="D155" s="154">
        <v>0.99395247487220895</v>
      </c>
    </row>
    <row r="156" spans="1:4" x14ac:dyDescent="0.15">
      <c r="A156" s="153" t="s">
        <v>1766</v>
      </c>
      <c r="B156" s="153">
        <v>409900001</v>
      </c>
      <c r="C156" s="153">
        <v>410900000</v>
      </c>
      <c r="D156" s="154">
        <v>2.5378365328936101</v>
      </c>
    </row>
    <row r="157" spans="1:4" x14ac:dyDescent="0.15">
      <c r="A157" s="153" t="s">
        <v>1766</v>
      </c>
      <c r="B157" s="153">
        <v>410300001</v>
      </c>
      <c r="C157" s="153">
        <v>411300000</v>
      </c>
      <c r="D157" s="154">
        <v>2.3705870317826401</v>
      </c>
    </row>
    <row r="158" spans="1:4" x14ac:dyDescent="0.15">
      <c r="A158" s="153" t="s">
        <v>1766</v>
      </c>
      <c r="B158" s="153">
        <v>412600001</v>
      </c>
      <c r="C158" s="153">
        <v>413600000</v>
      </c>
      <c r="D158" s="154">
        <v>5.8193498389946798</v>
      </c>
    </row>
    <row r="159" spans="1:4" x14ac:dyDescent="0.15">
      <c r="A159" s="153" t="s">
        <v>1766</v>
      </c>
      <c r="B159" s="153">
        <v>428300001</v>
      </c>
      <c r="C159" s="153">
        <v>429300000</v>
      </c>
      <c r="D159" s="154">
        <v>0.65156343320590604</v>
      </c>
    </row>
    <row r="160" spans="1:4" x14ac:dyDescent="0.15">
      <c r="A160" s="153" t="s">
        <v>1766</v>
      </c>
      <c r="B160" s="153">
        <v>430600001</v>
      </c>
      <c r="C160" s="153">
        <v>431600000</v>
      </c>
      <c r="D160" s="154">
        <v>4.4513317838139299</v>
      </c>
    </row>
    <row r="161" spans="1:4" x14ac:dyDescent="0.15">
      <c r="A161" s="153" t="s">
        <v>1766</v>
      </c>
      <c r="B161" s="153">
        <v>440700001</v>
      </c>
      <c r="C161" s="153">
        <v>441700000</v>
      </c>
      <c r="D161" s="154">
        <v>0.55600219242955995</v>
      </c>
    </row>
    <row r="162" spans="1:4" x14ac:dyDescent="0.15">
      <c r="A162" s="153" t="s">
        <v>1766</v>
      </c>
      <c r="B162" s="153">
        <v>443400001</v>
      </c>
      <c r="C162" s="153">
        <v>444400000</v>
      </c>
      <c r="D162" s="154">
        <v>1.43274453372471</v>
      </c>
    </row>
    <row r="163" spans="1:4" x14ac:dyDescent="0.15">
      <c r="A163" s="153" t="s">
        <v>1766</v>
      </c>
      <c r="B163" s="153">
        <v>444700001</v>
      </c>
      <c r="C163" s="153">
        <v>445700000</v>
      </c>
      <c r="D163" s="154">
        <v>4.11843357220366</v>
      </c>
    </row>
    <row r="164" spans="1:4" x14ac:dyDescent="0.15">
      <c r="A164" s="153" t="s">
        <v>1766</v>
      </c>
      <c r="B164" s="153">
        <v>448100001</v>
      </c>
      <c r="C164" s="153">
        <v>449100000</v>
      </c>
      <c r="D164" s="154">
        <v>1.25723868918419</v>
      </c>
    </row>
    <row r="165" spans="1:4" x14ac:dyDescent="0.15">
      <c r="A165" s="153" t="s">
        <v>1766</v>
      </c>
      <c r="B165" s="153">
        <v>453400001</v>
      </c>
      <c r="C165" s="153">
        <v>454400000</v>
      </c>
      <c r="D165" s="154">
        <v>0.44357964783825499</v>
      </c>
    </row>
    <row r="166" spans="1:4" x14ac:dyDescent="0.15">
      <c r="A166" s="153" t="s">
        <v>1766</v>
      </c>
      <c r="B166" s="153">
        <v>455500001</v>
      </c>
      <c r="C166" s="153">
        <v>456500000</v>
      </c>
      <c r="D166" s="154">
        <v>1.0485577791617</v>
      </c>
    </row>
    <row r="167" spans="1:4" x14ac:dyDescent="0.15">
      <c r="A167" s="153" t="s">
        <v>1766</v>
      </c>
      <c r="B167" s="153">
        <v>456800001</v>
      </c>
      <c r="C167" s="153">
        <v>457800000</v>
      </c>
      <c r="D167" s="154">
        <v>1.6883643432878099</v>
      </c>
    </row>
    <row r="168" spans="1:4" x14ac:dyDescent="0.15">
      <c r="A168" s="153" t="s">
        <v>1766</v>
      </c>
      <c r="B168" s="153">
        <v>457200001</v>
      </c>
      <c r="C168" s="153">
        <v>458200000</v>
      </c>
      <c r="D168" s="154">
        <v>0.85481379864688201</v>
      </c>
    </row>
    <row r="169" spans="1:4" x14ac:dyDescent="0.15">
      <c r="A169" s="153" t="s">
        <v>1766</v>
      </c>
      <c r="B169" s="153">
        <v>458100001</v>
      </c>
      <c r="C169" s="153">
        <v>459100000</v>
      </c>
      <c r="D169" s="154">
        <v>0.88963226832160702</v>
      </c>
    </row>
    <row r="170" spans="1:4" x14ac:dyDescent="0.15">
      <c r="A170" s="153" t="s">
        <v>1766</v>
      </c>
      <c r="B170" s="153">
        <v>465800001</v>
      </c>
      <c r="C170" s="153">
        <v>466800000</v>
      </c>
      <c r="D170" s="154">
        <v>0.64736086811288596</v>
      </c>
    </row>
    <row r="171" spans="1:4" x14ac:dyDescent="0.15">
      <c r="A171" s="153" t="s">
        <v>1766</v>
      </c>
      <c r="B171" s="153">
        <v>470100001</v>
      </c>
      <c r="C171" s="153">
        <v>471100000</v>
      </c>
      <c r="D171" s="154">
        <v>5.1695167828605104</v>
      </c>
    </row>
    <row r="172" spans="1:4" x14ac:dyDescent="0.15">
      <c r="A172" s="153" t="s">
        <v>1766</v>
      </c>
      <c r="B172" s="153">
        <v>470400001</v>
      </c>
      <c r="C172" s="153">
        <v>471400000</v>
      </c>
      <c r="D172" s="154">
        <v>7.1593030733708698</v>
      </c>
    </row>
    <row r="173" spans="1:4" x14ac:dyDescent="0.15">
      <c r="A173" s="153" t="s">
        <v>1766</v>
      </c>
      <c r="B173" s="153">
        <v>470500001</v>
      </c>
      <c r="C173" s="153">
        <v>471500000</v>
      </c>
      <c r="D173" s="154">
        <v>23.440941367404498</v>
      </c>
    </row>
    <row r="174" spans="1:4" x14ac:dyDescent="0.15">
      <c r="A174" s="153" t="s">
        <v>1766</v>
      </c>
      <c r="B174" s="153">
        <v>472500001</v>
      </c>
      <c r="C174" s="153">
        <v>473500000</v>
      </c>
      <c r="D174" s="154">
        <v>1.04654901333688</v>
      </c>
    </row>
    <row r="175" spans="1:4" x14ac:dyDescent="0.15">
      <c r="A175" s="153" t="s">
        <v>1766</v>
      </c>
      <c r="B175" s="153">
        <v>472900001</v>
      </c>
      <c r="C175" s="153">
        <v>473900000</v>
      </c>
      <c r="D175" s="154">
        <v>0.9809689008736</v>
      </c>
    </row>
    <row r="176" spans="1:4" x14ac:dyDescent="0.15">
      <c r="A176" s="153" t="s">
        <v>1766</v>
      </c>
      <c r="B176" s="153">
        <v>473000001</v>
      </c>
      <c r="C176" s="153">
        <v>474000000</v>
      </c>
      <c r="D176" s="154">
        <v>6.3362485651794103</v>
      </c>
    </row>
    <row r="177" spans="1:4" x14ac:dyDescent="0.15">
      <c r="A177" s="153" t="s">
        <v>1766</v>
      </c>
      <c r="B177" s="153">
        <v>473100001</v>
      </c>
      <c r="C177" s="153">
        <v>474100000</v>
      </c>
      <c r="D177" s="154">
        <v>3.4823864454508602</v>
      </c>
    </row>
    <row r="178" spans="1:4" x14ac:dyDescent="0.15">
      <c r="A178" s="153" t="s">
        <v>1766</v>
      </c>
      <c r="B178" s="153">
        <v>477900001</v>
      </c>
      <c r="C178" s="153">
        <v>478900000</v>
      </c>
      <c r="D178" s="154">
        <v>2.87202276835901</v>
      </c>
    </row>
    <row r="179" spans="1:4" x14ac:dyDescent="0.15">
      <c r="A179" s="153" t="s">
        <v>1766</v>
      </c>
      <c r="B179" s="153">
        <v>484100001</v>
      </c>
      <c r="C179" s="153">
        <v>485100000</v>
      </c>
      <c r="D179" s="154">
        <v>0.94235576947048105</v>
      </c>
    </row>
    <row r="180" spans="1:4" x14ac:dyDescent="0.15">
      <c r="A180" s="153" t="s">
        <v>1766</v>
      </c>
      <c r="B180" s="153">
        <v>490300001</v>
      </c>
      <c r="C180" s="153">
        <v>491300000</v>
      </c>
      <c r="D180" s="154">
        <v>0.69633359993501098</v>
      </c>
    </row>
    <row r="181" spans="1:4" x14ac:dyDescent="0.15">
      <c r="A181" s="153" t="s">
        <v>1766</v>
      </c>
      <c r="B181" s="153">
        <v>491500001</v>
      </c>
      <c r="C181" s="153">
        <v>492500000</v>
      </c>
      <c r="D181" s="154">
        <v>1.9886344668158</v>
      </c>
    </row>
    <row r="182" spans="1:4" x14ac:dyDescent="0.15">
      <c r="A182" s="153" t="s">
        <v>305</v>
      </c>
      <c r="B182" s="153">
        <v>10200001</v>
      </c>
      <c r="C182" s="153">
        <v>11200000</v>
      </c>
      <c r="D182" s="154">
        <v>0.49241600882110997</v>
      </c>
    </row>
    <row r="183" spans="1:4" x14ac:dyDescent="0.15">
      <c r="A183" s="153" t="s">
        <v>305</v>
      </c>
      <c r="B183" s="153">
        <v>10700001</v>
      </c>
      <c r="C183" s="153">
        <v>11700000</v>
      </c>
      <c r="D183" s="154">
        <v>0.88833704288551296</v>
      </c>
    </row>
    <row r="184" spans="1:4" x14ac:dyDescent="0.15">
      <c r="A184" s="153" t="s">
        <v>305</v>
      </c>
      <c r="B184" s="153">
        <v>16000001</v>
      </c>
      <c r="C184" s="153">
        <v>17000000</v>
      </c>
      <c r="D184" s="154">
        <v>4.5238893057497798</v>
      </c>
    </row>
    <row r="185" spans="1:4" x14ac:dyDescent="0.15">
      <c r="A185" s="153" t="s">
        <v>305</v>
      </c>
      <c r="B185" s="153">
        <v>16600001</v>
      </c>
      <c r="C185" s="153">
        <v>17600000</v>
      </c>
      <c r="D185" s="154">
        <v>1.78106473314033</v>
      </c>
    </row>
    <row r="186" spans="1:4" x14ac:dyDescent="0.15">
      <c r="A186" s="153" t="s">
        <v>305</v>
      </c>
      <c r="B186" s="153">
        <v>18100001</v>
      </c>
      <c r="C186" s="153">
        <v>19100000</v>
      </c>
      <c r="D186" s="154">
        <v>1.10772015757076</v>
      </c>
    </row>
    <row r="187" spans="1:4" x14ac:dyDescent="0.15">
      <c r="A187" s="153" t="s">
        <v>305</v>
      </c>
      <c r="B187" s="153">
        <v>20800001</v>
      </c>
      <c r="C187" s="153">
        <v>21800000</v>
      </c>
      <c r="D187" s="154">
        <v>0.654329112574355</v>
      </c>
    </row>
    <row r="188" spans="1:4" x14ac:dyDescent="0.15">
      <c r="A188" s="153" t="s">
        <v>305</v>
      </c>
      <c r="B188" s="153">
        <v>25200001</v>
      </c>
      <c r="C188" s="153">
        <v>26200000</v>
      </c>
      <c r="D188" s="154">
        <v>0.957544870410872</v>
      </c>
    </row>
    <row r="189" spans="1:4" x14ac:dyDescent="0.15">
      <c r="A189" s="153" t="s">
        <v>305</v>
      </c>
      <c r="B189" s="153">
        <v>28000001</v>
      </c>
      <c r="C189" s="153">
        <v>29000000</v>
      </c>
      <c r="D189" s="154">
        <v>2.1597565836805002</v>
      </c>
    </row>
    <row r="190" spans="1:4" x14ac:dyDescent="0.15">
      <c r="A190" s="153" t="s">
        <v>305</v>
      </c>
      <c r="B190" s="153">
        <v>32700001</v>
      </c>
      <c r="C190" s="153">
        <v>33700000</v>
      </c>
      <c r="D190" s="154">
        <v>0.41883755311208198</v>
      </c>
    </row>
    <row r="191" spans="1:4" x14ac:dyDescent="0.15">
      <c r="A191" s="153" t="s">
        <v>305</v>
      </c>
      <c r="B191" s="153">
        <v>33500001</v>
      </c>
      <c r="C191" s="153">
        <v>34500000</v>
      </c>
      <c r="D191" s="154">
        <v>2.2331314738801802</v>
      </c>
    </row>
    <row r="192" spans="1:4" x14ac:dyDescent="0.15">
      <c r="A192" s="153" t="s">
        <v>305</v>
      </c>
      <c r="B192" s="153">
        <v>33900001</v>
      </c>
      <c r="C192" s="153">
        <v>34900000</v>
      </c>
      <c r="D192" s="154">
        <v>0.49062686223013902</v>
      </c>
    </row>
    <row r="193" spans="1:4" x14ac:dyDescent="0.15">
      <c r="A193" s="153" t="s">
        <v>305</v>
      </c>
      <c r="B193" s="153">
        <v>34900001</v>
      </c>
      <c r="C193" s="153">
        <v>35900000</v>
      </c>
      <c r="D193" s="154">
        <v>0.92219845707439196</v>
      </c>
    </row>
    <row r="194" spans="1:4" x14ac:dyDescent="0.15">
      <c r="A194" s="153" t="s">
        <v>305</v>
      </c>
      <c r="B194" s="153">
        <v>42000001</v>
      </c>
      <c r="C194" s="153">
        <v>43000000</v>
      </c>
      <c r="D194" s="154">
        <v>0.531975278255026</v>
      </c>
    </row>
    <row r="195" spans="1:4" x14ac:dyDescent="0.15">
      <c r="A195" s="153" t="s">
        <v>305</v>
      </c>
      <c r="B195" s="153">
        <v>46000001</v>
      </c>
      <c r="C195" s="153">
        <v>47000000</v>
      </c>
      <c r="D195" s="154">
        <v>1.80369126273489</v>
      </c>
    </row>
    <row r="196" spans="1:4" x14ac:dyDescent="0.15">
      <c r="A196" s="153" t="s">
        <v>305</v>
      </c>
      <c r="B196" s="153">
        <v>63900001</v>
      </c>
      <c r="C196" s="153">
        <v>64900000</v>
      </c>
      <c r="D196" s="154">
        <v>0.56590665952869501</v>
      </c>
    </row>
    <row r="197" spans="1:4" x14ac:dyDescent="0.15">
      <c r="A197" s="153" t="s">
        <v>305</v>
      </c>
      <c r="B197" s="153">
        <v>68600001</v>
      </c>
      <c r="C197" s="153">
        <v>69600000</v>
      </c>
      <c r="D197" s="154">
        <v>1.63928149745621</v>
      </c>
    </row>
    <row r="198" spans="1:4" x14ac:dyDescent="0.15">
      <c r="A198" s="153" t="s">
        <v>305</v>
      </c>
      <c r="B198" s="153">
        <v>81200001</v>
      </c>
      <c r="C198" s="153">
        <v>82200000</v>
      </c>
      <c r="D198" s="154">
        <v>1.4652684719275899</v>
      </c>
    </row>
    <row r="199" spans="1:4" x14ac:dyDescent="0.15">
      <c r="A199" s="153" t="s">
        <v>305</v>
      </c>
      <c r="B199" s="153">
        <v>88300001</v>
      </c>
      <c r="C199" s="153">
        <v>89300000</v>
      </c>
      <c r="D199" s="154">
        <v>0.44908254482356003</v>
      </c>
    </row>
    <row r="200" spans="1:4" x14ac:dyDescent="0.15">
      <c r="A200" s="153" t="s">
        <v>305</v>
      </c>
      <c r="B200" s="153">
        <v>92800001</v>
      </c>
      <c r="C200" s="153">
        <v>93800000</v>
      </c>
      <c r="D200" s="154">
        <v>0.561839364098078</v>
      </c>
    </row>
    <row r="201" spans="1:4" x14ac:dyDescent="0.15">
      <c r="A201" s="153" t="s">
        <v>305</v>
      </c>
      <c r="B201" s="153">
        <v>93400001</v>
      </c>
      <c r="C201" s="153">
        <v>94400000</v>
      </c>
      <c r="D201" s="154">
        <v>4.1174466103615304</v>
      </c>
    </row>
    <row r="202" spans="1:4" x14ac:dyDescent="0.15">
      <c r="A202" s="153" t="s">
        <v>305</v>
      </c>
      <c r="B202" s="153">
        <v>97300001</v>
      </c>
      <c r="C202" s="153">
        <v>98300000</v>
      </c>
      <c r="D202" s="154">
        <v>0.83103796172719602</v>
      </c>
    </row>
    <row r="203" spans="1:4" x14ac:dyDescent="0.15">
      <c r="A203" s="153" t="s">
        <v>305</v>
      </c>
      <c r="B203" s="153">
        <v>97700001</v>
      </c>
      <c r="C203" s="153">
        <v>98700000</v>
      </c>
      <c r="D203" s="154">
        <v>0.73861897610618499</v>
      </c>
    </row>
    <row r="204" spans="1:4" x14ac:dyDescent="0.15">
      <c r="A204" s="153" t="s">
        <v>305</v>
      </c>
      <c r="B204" s="153">
        <v>97900001</v>
      </c>
      <c r="C204" s="153">
        <v>98900000</v>
      </c>
      <c r="D204" s="154">
        <v>2.6343042093161202</v>
      </c>
    </row>
    <row r="205" spans="1:4" x14ac:dyDescent="0.15">
      <c r="A205" s="153" t="s">
        <v>305</v>
      </c>
      <c r="B205" s="153">
        <v>104500001</v>
      </c>
      <c r="C205" s="153">
        <v>105500000</v>
      </c>
      <c r="D205" s="154">
        <v>1.36953425712585</v>
      </c>
    </row>
    <row r="206" spans="1:4" x14ac:dyDescent="0.15">
      <c r="A206" s="153" t="s">
        <v>305</v>
      </c>
      <c r="B206" s="153">
        <v>106100001</v>
      </c>
      <c r="C206" s="153">
        <v>107100000</v>
      </c>
      <c r="D206" s="154">
        <v>0.40210564411013899</v>
      </c>
    </row>
    <row r="207" spans="1:4" x14ac:dyDescent="0.15">
      <c r="A207" s="153" t="s">
        <v>305</v>
      </c>
      <c r="B207" s="153">
        <v>133600001</v>
      </c>
      <c r="C207" s="153">
        <v>134600000</v>
      </c>
      <c r="D207" s="154">
        <v>0.46022271995154301</v>
      </c>
    </row>
    <row r="208" spans="1:4" x14ac:dyDescent="0.15">
      <c r="A208" s="153" t="s">
        <v>305</v>
      </c>
      <c r="B208" s="153">
        <v>134300001</v>
      </c>
      <c r="C208" s="153">
        <v>135300000</v>
      </c>
      <c r="D208" s="154">
        <v>0.46668236583748102</v>
      </c>
    </row>
    <row r="209" spans="1:4" x14ac:dyDescent="0.15">
      <c r="A209" s="153" t="s">
        <v>305</v>
      </c>
      <c r="B209" s="153">
        <v>138900001</v>
      </c>
      <c r="C209" s="153">
        <v>139900000</v>
      </c>
      <c r="D209" s="154">
        <v>3.2054185602637202</v>
      </c>
    </row>
    <row r="210" spans="1:4" x14ac:dyDescent="0.15">
      <c r="A210" s="153" t="s">
        <v>305</v>
      </c>
      <c r="B210" s="153">
        <v>139100001</v>
      </c>
      <c r="C210" s="153">
        <v>140100000</v>
      </c>
      <c r="D210" s="154">
        <v>6.03247273695166</v>
      </c>
    </row>
    <row r="211" spans="1:4" x14ac:dyDescent="0.15">
      <c r="A211" s="153" t="s">
        <v>305</v>
      </c>
      <c r="B211" s="153">
        <v>145900001</v>
      </c>
      <c r="C211" s="153">
        <v>146900000</v>
      </c>
      <c r="D211" s="154">
        <v>0.49411348827664903</v>
      </c>
    </row>
    <row r="212" spans="1:4" x14ac:dyDescent="0.15">
      <c r="A212" s="153" t="s">
        <v>305</v>
      </c>
      <c r="B212" s="153">
        <v>149100001</v>
      </c>
      <c r="C212" s="153">
        <v>150100000</v>
      </c>
      <c r="D212" s="154">
        <v>0.80809494189581399</v>
      </c>
    </row>
    <row r="213" spans="1:4" x14ac:dyDescent="0.15">
      <c r="A213" s="153" t="s">
        <v>305</v>
      </c>
      <c r="B213" s="153">
        <v>149600001</v>
      </c>
      <c r="C213" s="153">
        <v>150600000</v>
      </c>
      <c r="D213" s="154">
        <v>1.0242161347086201</v>
      </c>
    </row>
    <row r="214" spans="1:4" x14ac:dyDescent="0.15">
      <c r="A214" s="153" t="s">
        <v>305</v>
      </c>
      <c r="B214" s="153">
        <v>150600001</v>
      </c>
      <c r="C214" s="153">
        <v>151600000</v>
      </c>
      <c r="D214" s="154">
        <v>1.96974116124466</v>
      </c>
    </row>
    <row r="215" spans="1:4" x14ac:dyDescent="0.15">
      <c r="A215" s="153" t="s">
        <v>305</v>
      </c>
      <c r="B215" s="153">
        <v>165500001</v>
      </c>
      <c r="C215" s="153">
        <v>166500000</v>
      </c>
      <c r="D215" s="154">
        <v>1.67305472681834</v>
      </c>
    </row>
    <row r="216" spans="1:4" x14ac:dyDescent="0.15">
      <c r="A216" s="153" t="s">
        <v>305</v>
      </c>
      <c r="B216" s="153">
        <v>165600001</v>
      </c>
      <c r="C216" s="153">
        <v>166600000</v>
      </c>
      <c r="D216" s="154">
        <v>2.0593796983687098</v>
      </c>
    </row>
    <row r="217" spans="1:4" x14ac:dyDescent="0.15">
      <c r="A217" s="153" t="s">
        <v>305</v>
      </c>
      <c r="B217" s="153">
        <v>172600001</v>
      </c>
      <c r="C217" s="153">
        <v>173600000</v>
      </c>
      <c r="D217" s="154">
        <v>0.566544653061126</v>
      </c>
    </row>
    <row r="218" spans="1:4" x14ac:dyDescent="0.15">
      <c r="A218" s="153" t="s">
        <v>305</v>
      </c>
      <c r="B218" s="153">
        <v>182700001</v>
      </c>
      <c r="C218" s="153">
        <v>183700000</v>
      </c>
      <c r="D218" s="154">
        <v>2.1630658553841502</v>
      </c>
    </row>
    <row r="219" spans="1:4" x14ac:dyDescent="0.15">
      <c r="A219" s="153" t="s">
        <v>305</v>
      </c>
      <c r="B219" s="153">
        <v>182800001</v>
      </c>
      <c r="C219" s="153">
        <v>183800000</v>
      </c>
      <c r="D219" s="154">
        <v>2.1783214493753</v>
      </c>
    </row>
    <row r="220" spans="1:4" x14ac:dyDescent="0.15">
      <c r="A220" s="153" t="s">
        <v>305</v>
      </c>
      <c r="B220" s="153">
        <v>185200001</v>
      </c>
      <c r="C220" s="153">
        <v>186200000</v>
      </c>
      <c r="D220" s="154">
        <v>0.423180721167009</v>
      </c>
    </row>
    <row r="221" spans="1:4" x14ac:dyDescent="0.15">
      <c r="A221" s="153" t="s">
        <v>305</v>
      </c>
      <c r="B221" s="153">
        <v>187300001</v>
      </c>
      <c r="C221" s="153">
        <v>188300000</v>
      </c>
      <c r="D221" s="154">
        <v>0.79955636374638706</v>
      </c>
    </row>
    <row r="222" spans="1:4" x14ac:dyDescent="0.15">
      <c r="A222" s="153" t="s">
        <v>305</v>
      </c>
      <c r="B222" s="153">
        <v>188700001</v>
      </c>
      <c r="C222" s="153">
        <v>189700000</v>
      </c>
      <c r="D222" s="154">
        <v>2.0908975408095798</v>
      </c>
    </row>
    <row r="223" spans="1:4" x14ac:dyDescent="0.15">
      <c r="A223" s="153" t="s">
        <v>305</v>
      </c>
      <c r="B223" s="153">
        <v>192400001</v>
      </c>
      <c r="C223" s="153">
        <v>193400000</v>
      </c>
      <c r="D223" s="154">
        <v>1.1756096144174699</v>
      </c>
    </row>
    <row r="224" spans="1:4" x14ac:dyDescent="0.15">
      <c r="A224" s="153" t="s">
        <v>305</v>
      </c>
      <c r="B224" s="153">
        <v>192700001</v>
      </c>
      <c r="C224" s="153">
        <v>193700000</v>
      </c>
      <c r="D224" s="154">
        <v>1.3466777374714001</v>
      </c>
    </row>
    <row r="225" spans="1:4" x14ac:dyDescent="0.15">
      <c r="A225" s="153" t="s">
        <v>305</v>
      </c>
      <c r="B225" s="153">
        <v>196300001</v>
      </c>
      <c r="C225" s="153">
        <v>197300000</v>
      </c>
      <c r="D225" s="154">
        <v>0.51138802031828701</v>
      </c>
    </row>
    <row r="226" spans="1:4" x14ac:dyDescent="0.15">
      <c r="A226" s="153" t="s">
        <v>305</v>
      </c>
      <c r="B226" s="153">
        <v>198100001</v>
      </c>
      <c r="C226" s="153">
        <v>199100000</v>
      </c>
      <c r="D226" s="154">
        <v>0.41299308309930099</v>
      </c>
    </row>
    <row r="227" spans="1:4" x14ac:dyDescent="0.15">
      <c r="A227" s="153" t="s">
        <v>305</v>
      </c>
      <c r="B227" s="153">
        <v>206900001</v>
      </c>
      <c r="C227" s="153">
        <v>207900000</v>
      </c>
      <c r="D227" s="154">
        <v>0.67083980543542998</v>
      </c>
    </row>
    <row r="228" spans="1:4" x14ac:dyDescent="0.15">
      <c r="A228" s="153" t="s">
        <v>305</v>
      </c>
      <c r="B228" s="153">
        <v>207200001</v>
      </c>
      <c r="C228" s="153">
        <v>208200000</v>
      </c>
      <c r="D228" s="154">
        <v>0.512679261064796</v>
      </c>
    </row>
    <row r="229" spans="1:4" x14ac:dyDescent="0.15">
      <c r="A229" s="153" t="s">
        <v>305</v>
      </c>
      <c r="B229" s="153">
        <v>221400001</v>
      </c>
      <c r="C229" s="153">
        <v>222400000</v>
      </c>
      <c r="D229" s="154">
        <v>0.45887730440122498</v>
      </c>
    </row>
    <row r="230" spans="1:4" x14ac:dyDescent="0.15">
      <c r="A230" s="153" t="s">
        <v>305</v>
      </c>
      <c r="B230" s="153">
        <v>223300001</v>
      </c>
      <c r="C230" s="153">
        <v>224300000</v>
      </c>
      <c r="D230" s="154">
        <v>1.15617438002832</v>
      </c>
    </row>
    <row r="231" spans="1:4" x14ac:dyDescent="0.15">
      <c r="A231" s="153" t="s">
        <v>305</v>
      </c>
      <c r="B231" s="153">
        <v>226400001</v>
      </c>
      <c r="C231" s="153">
        <v>227400000</v>
      </c>
      <c r="D231" s="154">
        <v>1.21122184275238</v>
      </c>
    </row>
    <row r="232" spans="1:4" x14ac:dyDescent="0.15">
      <c r="A232" s="153" t="s">
        <v>305</v>
      </c>
      <c r="B232" s="153">
        <v>228800001</v>
      </c>
      <c r="C232" s="153">
        <v>229800000</v>
      </c>
      <c r="D232" s="154">
        <v>0.72629999664061295</v>
      </c>
    </row>
    <row r="233" spans="1:4" x14ac:dyDescent="0.15">
      <c r="A233" s="153" t="s">
        <v>305</v>
      </c>
      <c r="B233" s="153">
        <v>229000001</v>
      </c>
      <c r="C233" s="153">
        <v>230000000</v>
      </c>
      <c r="D233" s="154">
        <v>8.5709320262313504</v>
      </c>
    </row>
    <row r="234" spans="1:4" x14ac:dyDescent="0.15">
      <c r="A234" s="153" t="s">
        <v>305</v>
      </c>
      <c r="B234" s="153">
        <v>232600001</v>
      </c>
      <c r="C234" s="153">
        <v>233600000</v>
      </c>
      <c r="D234" s="154">
        <v>1.1587740227282499</v>
      </c>
    </row>
    <row r="235" spans="1:4" x14ac:dyDescent="0.15">
      <c r="A235" s="153" t="s">
        <v>305</v>
      </c>
      <c r="B235" s="153">
        <v>233800001</v>
      </c>
      <c r="C235" s="153">
        <v>234800000</v>
      </c>
      <c r="D235" s="154">
        <v>5.64922281616664</v>
      </c>
    </row>
    <row r="236" spans="1:4" x14ac:dyDescent="0.15">
      <c r="A236" s="153" t="s">
        <v>305</v>
      </c>
      <c r="B236" s="153">
        <v>234200001</v>
      </c>
      <c r="C236" s="153">
        <v>235200000</v>
      </c>
      <c r="D236" s="154">
        <v>1.1348830035108</v>
      </c>
    </row>
    <row r="237" spans="1:4" x14ac:dyDescent="0.15">
      <c r="A237" s="153" t="s">
        <v>305</v>
      </c>
      <c r="B237" s="153">
        <v>235100001</v>
      </c>
      <c r="C237" s="153">
        <v>236100000</v>
      </c>
      <c r="D237" s="154">
        <v>1.65547068127168</v>
      </c>
    </row>
    <row r="238" spans="1:4" x14ac:dyDescent="0.15">
      <c r="A238" s="153" t="s">
        <v>305</v>
      </c>
      <c r="B238" s="153">
        <v>235600001</v>
      </c>
      <c r="C238" s="153">
        <v>236600000</v>
      </c>
      <c r="D238" s="154">
        <v>1.21897902914866</v>
      </c>
    </row>
    <row r="239" spans="1:4" x14ac:dyDescent="0.15">
      <c r="A239" s="153" t="s">
        <v>305</v>
      </c>
      <c r="B239" s="153">
        <v>244500001</v>
      </c>
      <c r="C239" s="153">
        <v>245500000</v>
      </c>
      <c r="D239" s="154">
        <v>0.54293261510662505</v>
      </c>
    </row>
    <row r="240" spans="1:4" x14ac:dyDescent="0.15">
      <c r="A240" s="153" t="s">
        <v>305</v>
      </c>
      <c r="B240" s="153">
        <v>247600001</v>
      </c>
      <c r="C240" s="153">
        <v>248600000</v>
      </c>
      <c r="D240" s="154">
        <v>3.6028754596757802</v>
      </c>
    </row>
    <row r="241" spans="1:4" x14ac:dyDescent="0.15">
      <c r="A241" s="153" t="s">
        <v>305</v>
      </c>
      <c r="B241" s="153">
        <v>254500001</v>
      </c>
      <c r="C241" s="153">
        <v>255500000</v>
      </c>
      <c r="D241" s="154">
        <v>0.94292669879497104</v>
      </c>
    </row>
    <row r="242" spans="1:4" x14ac:dyDescent="0.15">
      <c r="A242" s="153" t="s">
        <v>305</v>
      </c>
      <c r="B242" s="153">
        <v>259200001</v>
      </c>
      <c r="C242" s="153">
        <v>260200000</v>
      </c>
      <c r="D242" s="154">
        <v>1.19712373480595</v>
      </c>
    </row>
    <row r="243" spans="1:4" x14ac:dyDescent="0.15">
      <c r="A243" s="153" t="s">
        <v>305</v>
      </c>
      <c r="B243" s="153">
        <v>260500001</v>
      </c>
      <c r="C243" s="153">
        <v>261500000</v>
      </c>
      <c r="D243" s="154">
        <v>0.59069512308362104</v>
      </c>
    </row>
    <row r="244" spans="1:4" x14ac:dyDescent="0.15">
      <c r="A244" s="153" t="s">
        <v>305</v>
      </c>
      <c r="B244" s="153">
        <v>263200001</v>
      </c>
      <c r="C244" s="153">
        <v>264200000</v>
      </c>
      <c r="D244" s="154">
        <v>1.08343411903981</v>
      </c>
    </row>
    <row r="245" spans="1:4" x14ac:dyDescent="0.15">
      <c r="A245" s="153" t="s">
        <v>305</v>
      </c>
      <c r="B245" s="153">
        <v>265300001</v>
      </c>
      <c r="C245" s="153">
        <v>266300000</v>
      </c>
      <c r="D245" s="154">
        <v>0.88842596141572905</v>
      </c>
    </row>
    <row r="246" spans="1:4" x14ac:dyDescent="0.15">
      <c r="A246" s="153" t="s">
        <v>305</v>
      </c>
      <c r="B246" s="153">
        <v>267000001</v>
      </c>
      <c r="C246" s="153">
        <v>268000000</v>
      </c>
      <c r="D246" s="154">
        <v>0.89177492661169899</v>
      </c>
    </row>
    <row r="247" spans="1:4" x14ac:dyDescent="0.15">
      <c r="A247" s="153" t="s">
        <v>305</v>
      </c>
      <c r="B247" s="153">
        <v>267100001</v>
      </c>
      <c r="C247" s="153">
        <v>268100000</v>
      </c>
      <c r="D247" s="154">
        <v>4.9256705461993402</v>
      </c>
    </row>
    <row r="248" spans="1:4" x14ac:dyDescent="0.15">
      <c r="A248" s="153" t="s">
        <v>305</v>
      </c>
      <c r="B248" s="153">
        <v>272700001</v>
      </c>
      <c r="C248" s="153">
        <v>273700000</v>
      </c>
      <c r="D248" s="154">
        <v>0.41211744043053999</v>
      </c>
    </row>
    <row r="249" spans="1:4" x14ac:dyDescent="0.15">
      <c r="A249" s="153" t="s">
        <v>305</v>
      </c>
      <c r="B249" s="153">
        <v>275200001</v>
      </c>
      <c r="C249" s="153">
        <v>276200000</v>
      </c>
      <c r="D249" s="154">
        <v>0.80756549189254501</v>
      </c>
    </row>
    <row r="250" spans="1:4" x14ac:dyDescent="0.15">
      <c r="A250" s="153" t="s">
        <v>305</v>
      </c>
      <c r="B250" s="153">
        <v>287000001</v>
      </c>
      <c r="C250" s="153">
        <v>288000000</v>
      </c>
      <c r="D250" s="154">
        <v>0.76293751641440599</v>
      </c>
    </row>
    <row r="251" spans="1:4" x14ac:dyDescent="0.15">
      <c r="A251" s="153" t="s">
        <v>305</v>
      </c>
      <c r="B251" s="153">
        <v>287100001</v>
      </c>
      <c r="C251" s="153">
        <v>288100000</v>
      </c>
      <c r="D251" s="154">
        <v>2.3992401905908198</v>
      </c>
    </row>
    <row r="252" spans="1:4" x14ac:dyDescent="0.15">
      <c r="A252" s="153" t="s">
        <v>305</v>
      </c>
      <c r="B252" s="153">
        <v>293600001</v>
      </c>
      <c r="C252" s="153">
        <v>294600000</v>
      </c>
      <c r="D252" s="154">
        <v>1.5744760980205701</v>
      </c>
    </row>
    <row r="253" spans="1:4" x14ac:dyDescent="0.15">
      <c r="A253" s="153" t="s">
        <v>305</v>
      </c>
      <c r="B253" s="153">
        <v>294200001</v>
      </c>
      <c r="C253" s="153">
        <v>295200000</v>
      </c>
      <c r="D253" s="154">
        <v>0.503544052494031</v>
      </c>
    </row>
    <row r="254" spans="1:4" x14ac:dyDescent="0.15">
      <c r="A254" s="153" t="s">
        <v>305</v>
      </c>
      <c r="B254" s="153">
        <v>294800001</v>
      </c>
      <c r="C254" s="153">
        <v>295800000</v>
      </c>
      <c r="D254" s="154">
        <v>6.2813667633820804</v>
      </c>
    </row>
    <row r="255" spans="1:4" x14ac:dyDescent="0.15">
      <c r="A255" s="153" t="s">
        <v>305</v>
      </c>
      <c r="B255" s="153">
        <v>296000001</v>
      </c>
      <c r="C255" s="153">
        <v>297000000</v>
      </c>
      <c r="D255" s="154">
        <v>0.57768329410730201</v>
      </c>
    </row>
    <row r="256" spans="1:4" x14ac:dyDescent="0.15">
      <c r="A256" s="153" t="s">
        <v>305</v>
      </c>
      <c r="B256" s="153">
        <v>296100001</v>
      </c>
      <c r="C256" s="153">
        <v>297100000</v>
      </c>
      <c r="D256" s="154">
        <v>1.59451792013765</v>
      </c>
    </row>
    <row r="257" spans="1:4" x14ac:dyDescent="0.15">
      <c r="A257" s="153" t="s">
        <v>305</v>
      </c>
      <c r="B257" s="153">
        <v>298700001</v>
      </c>
      <c r="C257" s="153">
        <v>299700000</v>
      </c>
      <c r="D257" s="154">
        <v>1.43475331553342</v>
      </c>
    </row>
    <row r="258" spans="1:4" x14ac:dyDescent="0.15">
      <c r="A258" s="153" t="s">
        <v>305</v>
      </c>
      <c r="B258" s="153">
        <v>299800001</v>
      </c>
      <c r="C258" s="153">
        <v>300800000</v>
      </c>
      <c r="D258" s="154">
        <v>20.783964304913699</v>
      </c>
    </row>
    <row r="259" spans="1:4" x14ac:dyDescent="0.15">
      <c r="A259" s="153" t="s">
        <v>305</v>
      </c>
      <c r="B259" s="153">
        <v>303100001</v>
      </c>
      <c r="C259" s="153">
        <v>304100000</v>
      </c>
      <c r="D259" s="154">
        <v>0.46511521113301801</v>
      </c>
    </row>
    <row r="260" spans="1:4" x14ac:dyDescent="0.15">
      <c r="A260" s="153" t="s">
        <v>305</v>
      </c>
      <c r="B260" s="153">
        <v>309200001</v>
      </c>
      <c r="C260" s="153">
        <v>310200000</v>
      </c>
      <c r="D260" s="154">
        <v>0.90994599840905999</v>
      </c>
    </row>
    <row r="261" spans="1:4" x14ac:dyDescent="0.15">
      <c r="A261" s="153" t="s">
        <v>305</v>
      </c>
      <c r="B261" s="153">
        <v>312800001</v>
      </c>
      <c r="C261" s="153">
        <v>313800000</v>
      </c>
      <c r="D261" s="154">
        <v>2.0957855641422798</v>
      </c>
    </row>
    <row r="262" spans="1:4" x14ac:dyDescent="0.15">
      <c r="A262" s="153" t="s">
        <v>305</v>
      </c>
      <c r="B262" s="153">
        <v>314500001</v>
      </c>
      <c r="C262" s="153">
        <v>315500000</v>
      </c>
      <c r="D262" s="154">
        <v>1.03069659110459</v>
      </c>
    </row>
    <row r="263" spans="1:4" x14ac:dyDescent="0.15">
      <c r="A263" s="153" t="s">
        <v>305</v>
      </c>
      <c r="B263" s="153">
        <v>315400001</v>
      </c>
      <c r="C263" s="153">
        <v>316400000</v>
      </c>
      <c r="D263" s="154">
        <v>0.80156441656087196</v>
      </c>
    </row>
    <row r="264" spans="1:4" x14ac:dyDescent="0.15">
      <c r="A264" s="153" t="s">
        <v>305</v>
      </c>
      <c r="B264" s="153">
        <v>317100001</v>
      </c>
      <c r="C264" s="153">
        <v>318100000</v>
      </c>
      <c r="D264" s="154">
        <v>0.83103804124708602</v>
      </c>
    </row>
    <row r="265" spans="1:4" x14ac:dyDescent="0.15">
      <c r="A265" s="153" t="s">
        <v>305</v>
      </c>
      <c r="B265" s="153">
        <v>318800001</v>
      </c>
      <c r="C265" s="153">
        <v>319800000</v>
      </c>
      <c r="D265" s="154">
        <v>2.7873363222124898</v>
      </c>
    </row>
    <row r="266" spans="1:4" x14ac:dyDescent="0.15">
      <c r="A266" s="153" t="s">
        <v>305</v>
      </c>
      <c r="B266" s="153">
        <v>319300001</v>
      </c>
      <c r="C266" s="153">
        <v>320300000</v>
      </c>
      <c r="D266" s="154">
        <v>0.77496725675824796</v>
      </c>
    </row>
    <row r="267" spans="1:4" x14ac:dyDescent="0.15">
      <c r="A267" s="153" t="s">
        <v>305</v>
      </c>
      <c r="B267" s="153">
        <v>321800001</v>
      </c>
      <c r="C267" s="153">
        <v>322800000</v>
      </c>
      <c r="D267" s="154">
        <v>0.90397044375470903</v>
      </c>
    </row>
    <row r="268" spans="1:4" x14ac:dyDescent="0.15">
      <c r="A268" s="153" t="s">
        <v>305</v>
      </c>
      <c r="B268" s="153">
        <v>325000001</v>
      </c>
      <c r="C268" s="153">
        <v>326000000</v>
      </c>
      <c r="D268" s="154">
        <v>0.97861690935053502</v>
      </c>
    </row>
    <row r="269" spans="1:4" x14ac:dyDescent="0.15">
      <c r="A269" s="153" t="s">
        <v>305</v>
      </c>
      <c r="B269" s="153">
        <v>327700001</v>
      </c>
      <c r="C269" s="153">
        <v>328700000</v>
      </c>
      <c r="D269" s="154">
        <v>2.0163606473732498</v>
      </c>
    </row>
    <row r="270" spans="1:4" x14ac:dyDescent="0.15">
      <c r="A270" s="153" t="s">
        <v>305</v>
      </c>
      <c r="B270" s="153">
        <v>330700001</v>
      </c>
      <c r="C270" s="153">
        <v>331700000</v>
      </c>
      <c r="D270" s="154">
        <v>16.4938121465824</v>
      </c>
    </row>
    <row r="271" spans="1:4" x14ac:dyDescent="0.15">
      <c r="A271" s="153" t="s">
        <v>305</v>
      </c>
      <c r="B271" s="153">
        <v>339500001</v>
      </c>
      <c r="C271" s="153">
        <v>340500000</v>
      </c>
      <c r="D271" s="154">
        <v>0.63206833855644895</v>
      </c>
    </row>
    <row r="272" spans="1:4" x14ac:dyDescent="0.15">
      <c r="A272" s="153" t="s">
        <v>305</v>
      </c>
      <c r="B272" s="153">
        <v>340200001</v>
      </c>
      <c r="C272" s="153">
        <v>341200000</v>
      </c>
      <c r="D272" s="154">
        <v>1.2083373345938899</v>
      </c>
    </row>
    <row r="273" spans="1:4" x14ac:dyDescent="0.15">
      <c r="A273" s="153" t="s">
        <v>305</v>
      </c>
      <c r="B273" s="153">
        <v>346900001</v>
      </c>
      <c r="C273" s="153">
        <v>347900000</v>
      </c>
      <c r="D273" s="154">
        <v>1.1120332646391999</v>
      </c>
    </row>
    <row r="274" spans="1:4" x14ac:dyDescent="0.15">
      <c r="A274" s="153" t="s">
        <v>305</v>
      </c>
      <c r="B274" s="153">
        <v>347400001</v>
      </c>
      <c r="C274" s="153">
        <v>348400000</v>
      </c>
      <c r="D274" s="154">
        <v>5.4395621933673199</v>
      </c>
    </row>
    <row r="275" spans="1:4" x14ac:dyDescent="0.15">
      <c r="A275" s="153" t="s">
        <v>305</v>
      </c>
      <c r="B275" s="153">
        <v>348700001</v>
      </c>
      <c r="C275" s="153">
        <v>349700000</v>
      </c>
      <c r="D275" s="154">
        <v>0.49107033221589902</v>
      </c>
    </row>
    <row r="276" spans="1:4" x14ac:dyDescent="0.15">
      <c r="A276" s="153" t="s">
        <v>305</v>
      </c>
      <c r="B276" s="153">
        <v>349000001</v>
      </c>
      <c r="C276" s="153">
        <v>350000000</v>
      </c>
      <c r="D276" s="154">
        <v>2.9042203425404698</v>
      </c>
    </row>
    <row r="277" spans="1:4" x14ac:dyDescent="0.15">
      <c r="A277" s="153" t="s">
        <v>305</v>
      </c>
      <c r="B277" s="153">
        <v>350100001</v>
      </c>
      <c r="C277" s="153">
        <v>351100000</v>
      </c>
      <c r="D277" s="154">
        <v>0.90978085282731402</v>
      </c>
    </row>
    <row r="278" spans="1:4" x14ac:dyDescent="0.15">
      <c r="A278" s="153" t="s">
        <v>305</v>
      </c>
      <c r="B278" s="153">
        <v>351400001</v>
      </c>
      <c r="C278" s="153">
        <v>352400000</v>
      </c>
      <c r="D278" s="154">
        <v>1.16516233628457</v>
      </c>
    </row>
    <row r="279" spans="1:4" x14ac:dyDescent="0.15">
      <c r="A279" s="153" t="s">
        <v>305</v>
      </c>
      <c r="B279" s="153">
        <v>352200001</v>
      </c>
      <c r="C279" s="153">
        <v>353200000</v>
      </c>
      <c r="D279" s="154">
        <v>0.39587740187919701</v>
      </c>
    </row>
    <row r="280" spans="1:4" x14ac:dyDescent="0.15">
      <c r="A280" s="153" t="s">
        <v>305</v>
      </c>
      <c r="B280" s="153">
        <v>354500001</v>
      </c>
      <c r="C280" s="153">
        <v>355500000</v>
      </c>
      <c r="D280" s="154">
        <v>0.56926490038403799</v>
      </c>
    </row>
    <row r="281" spans="1:4" x14ac:dyDescent="0.15">
      <c r="A281" s="153" t="s">
        <v>305</v>
      </c>
      <c r="B281" s="153">
        <v>354700001</v>
      </c>
      <c r="C281" s="153">
        <v>355700000</v>
      </c>
      <c r="D281" s="154">
        <v>0.68055397867948897</v>
      </c>
    </row>
    <row r="282" spans="1:4" x14ac:dyDescent="0.15">
      <c r="A282" s="153" t="s">
        <v>305</v>
      </c>
      <c r="B282" s="153">
        <v>375800001</v>
      </c>
      <c r="C282" s="153">
        <v>376800000</v>
      </c>
      <c r="D282" s="154">
        <v>3.5162387823925099</v>
      </c>
    </row>
    <row r="283" spans="1:4" x14ac:dyDescent="0.15">
      <c r="A283" s="153" t="s">
        <v>305</v>
      </c>
      <c r="B283" s="153">
        <v>376700001</v>
      </c>
      <c r="C283" s="153">
        <v>377700000</v>
      </c>
      <c r="D283" s="154">
        <v>9.06773727081411</v>
      </c>
    </row>
    <row r="284" spans="1:4" x14ac:dyDescent="0.15">
      <c r="A284" s="153" t="s">
        <v>305</v>
      </c>
      <c r="B284" s="153">
        <v>376800001</v>
      </c>
      <c r="C284" s="153">
        <v>377800000</v>
      </c>
      <c r="D284" s="154">
        <v>9.06773727081411</v>
      </c>
    </row>
    <row r="285" spans="1:4" x14ac:dyDescent="0.15">
      <c r="A285" s="153" t="s">
        <v>305</v>
      </c>
      <c r="B285" s="153">
        <v>376900001</v>
      </c>
      <c r="C285" s="153">
        <v>377900000</v>
      </c>
      <c r="D285" s="154">
        <v>9.06773727081411</v>
      </c>
    </row>
    <row r="286" spans="1:4" x14ac:dyDescent="0.15">
      <c r="A286" s="153" t="s">
        <v>305</v>
      </c>
      <c r="B286" s="153">
        <v>382500001</v>
      </c>
      <c r="C286" s="153">
        <v>383500000</v>
      </c>
      <c r="D286" s="154">
        <v>0.90294006529503601</v>
      </c>
    </row>
    <row r="287" spans="1:4" x14ac:dyDescent="0.15">
      <c r="A287" s="153" t="s">
        <v>305</v>
      </c>
      <c r="B287" s="153">
        <v>382600001</v>
      </c>
      <c r="C287" s="153">
        <v>383600000</v>
      </c>
      <c r="D287" s="154">
        <v>0.90294006529503601</v>
      </c>
    </row>
    <row r="288" spans="1:4" x14ac:dyDescent="0.15">
      <c r="A288" s="153" t="s">
        <v>305</v>
      </c>
      <c r="B288" s="153">
        <v>382900001</v>
      </c>
      <c r="C288" s="153">
        <v>383900000</v>
      </c>
      <c r="D288" s="154">
        <v>2.8609305040345498</v>
      </c>
    </row>
    <row r="289" spans="1:4" x14ac:dyDescent="0.15">
      <c r="A289" s="153" t="s">
        <v>305</v>
      </c>
      <c r="B289" s="153">
        <v>383000001</v>
      </c>
      <c r="C289" s="153">
        <v>384000000</v>
      </c>
      <c r="D289" s="154">
        <v>7.70762563147803</v>
      </c>
    </row>
    <row r="290" spans="1:4" x14ac:dyDescent="0.15">
      <c r="A290" s="153" t="s">
        <v>305</v>
      </c>
      <c r="B290" s="153">
        <v>383800001</v>
      </c>
      <c r="C290" s="153">
        <v>384800000</v>
      </c>
      <c r="D290" s="154">
        <v>0.73066577722193204</v>
      </c>
    </row>
    <row r="291" spans="1:4" x14ac:dyDescent="0.15">
      <c r="A291" s="153" t="s">
        <v>305</v>
      </c>
      <c r="B291" s="153">
        <v>384200001</v>
      </c>
      <c r="C291" s="153">
        <v>385200000</v>
      </c>
      <c r="D291" s="154">
        <v>6.4936244044584601</v>
      </c>
    </row>
    <row r="292" spans="1:4" x14ac:dyDescent="0.15">
      <c r="A292" s="153" t="s">
        <v>305</v>
      </c>
      <c r="B292" s="153">
        <v>384400001</v>
      </c>
      <c r="C292" s="153">
        <v>385400000</v>
      </c>
      <c r="D292" s="154">
        <v>2.1415445178585499</v>
      </c>
    </row>
    <row r="293" spans="1:4" x14ac:dyDescent="0.15">
      <c r="A293" s="153" t="s">
        <v>305</v>
      </c>
      <c r="B293" s="153">
        <v>404800001</v>
      </c>
      <c r="C293" s="153">
        <v>405800000</v>
      </c>
      <c r="D293" s="154">
        <v>3.23245287467015</v>
      </c>
    </row>
    <row r="294" spans="1:4" x14ac:dyDescent="0.15">
      <c r="A294" s="153" t="s">
        <v>305</v>
      </c>
      <c r="B294" s="153">
        <v>473100001</v>
      </c>
      <c r="C294" s="153">
        <v>474100000</v>
      </c>
      <c r="D294" s="154">
        <v>0.46557285253626002</v>
      </c>
    </row>
    <row r="295" spans="1:4" x14ac:dyDescent="0.15">
      <c r="A295" s="153" t="s">
        <v>305</v>
      </c>
      <c r="B295" s="153">
        <v>475600001</v>
      </c>
      <c r="C295" s="153">
        <v>476600000</v>
      </c>
      <c r="D295" s="154">
        <v>1.18108399888072</v>
      </c>
    </row>
    <row r="296" spans="1:4" x14ac:dyDescent="0.15">
      <c r="A296" s="153" t="s">
        <v>305</v>
      </c>
      <c r="B296" s="153">
        <v>488900001</v>
      </c>
      <c r="C296" s="153">
        <v>489900000</v>
      </c>
      <c r="D296" s="154">
        <v>0.437616200402</v>
      </c>
    </row>
    <row r="297" spans="1:4" x14ac:dyDescent="0.15">
      <c r="A297" s="153" t="s">
        <v>305</v>
      </c>
      <c r="B297" s="153">
        <v>489500001</v>
      </c>
      <c r="C297" s="153">
        <v>490500000</v>
      </c>
      <c r="D297" s="154">
        <v>5.5613233576267502</v>
      </c>
    </row>
    <row r="298" spans="1:4" x14ac:dyDescent="0.15">
      <c r="A298" s="153" t="s">
        <v>305</v>
      </c>
      <c r="B298" s="153">
        <v>489600001</v>
      </c>
      <c r="C298" s="153">
        <v>490600000</v>
      </c>
      <c r="D298" s="154">
        <v>7.1570490926357904</v>
      </c>
    </row>
    <row r="299" spans="1:4" x14ac:dyDescent="0.15">
      <c r="A299" s="153" t="s">
        <v>305</v>
      </c>
      <c r="B299" s="153">
        <v>504300001</v>
      </c>
      <c r="C299" s="153">
        <v>505300000</v>
      </c>
      <c r="D299" s="154">
        <v>2.1655197072447798</v>
      </c>
    </row>
    <row r="300" spans="1:4" x14ac:dyDescent="0.15">
      <c r="A300" s="153" t="s">
        <v>305</v>
      </c>
      <c r="B300" s="153">
        <v>510100001</v>
      </c>
      <c r="C300" s="153">
        <v>511100000</v>
      </c>
      <c r="D300" s="154">
        <v>1.4715249842364999</v>
      </c>
    </row>
    <row r="301" spans="1:4" x14ac:dyDescent="0.15">
      <c r="A301" s="153" t="s">
        <v>305</v>
      </c>
      <c r="B301" s="153">
        <v>512800001</v>
      </c>
      <c r="C301" s="153">
        <v>513800000</v>
      </c>
      <c r="D301" s="154">
        <v>3.7439349128140398</v>
      </c>
    </row>
    <row r="302" spans="1:4" x14ac:dyDescent="0.15">
      <c r="A302" s="153" t="s">
        <v>305</v>
      </c>
      <c r="B302" s="153">
        <v>516200001</v>
      </c>
      <c r="C302" s="153">
        <v>517200000</v>
      </c>
      <c r="D302" s="154">
        <v>1.5413467888446799</v>
      </c>
    </row>
    <row r="303" spans="1:4" x14ac:dyDescent="0.15">
      <c r="A303" s="153" t="s">
        <v>305</v>
      </c>
      <c r="B303" s="153">
        <v>521100001</v>
      </c>
      <c r="C303" s="153">
        <v>522100000</v>
      </c>
      <c r="D303" s="154">
        <v>3.4566268045322599</v>
      </c>
    </row>
    <row r="304" spans="1:4" x14ac:dyDescent="0.15">
      <c r="A304" s="153" t="s">
        <v>305</v>
      </c>
      <c r="B304" s="153">
        <v>525500001</v>
      </c>
      <c r="C304" s="153">
        <v>526500000</v>
      </c>
      <c r="D304" s="154">
        <v>0.45376520438789297</v>
      </c>
    </row>
    <row r="305" spans="1:4" x14ac:dyDescent="0.15">
      <c r="A305" s="153" t="s">
        <v>305</v>
      </c>
      <c r="B305" s="153">
        <v>532300001</v>
      </c>
      <c r="C305" s="153">
        <v>533300000</v>
      </c>
      <c r="D305" s="154">
        <v>1.31940583884903</v>
      </c>
    </row>
    <row r="306" spans="1:4" x14ac:dyDescent="0.15">
      <c r="A306" s="153" t="s">
        <v>305</v>
      </c>
      <c r="B306" s="153">
        <v>534600001</v>
      </c>
      <c r="C306" s="153">
        <v>535600000</v>
      </c>
      <c r="D306" s="154">
        <v>0.763916119768701</v>
      </c>
    </row>
    <row r="307" spans="1:4" x14ac:dyDescent="0.15">
      <c r="A307" s="153" t="s">
        <v>1767</v>
      </c>
      <c r="B307" s="153">
        <v>800001</v>
      </c>
      <c r="C307" s="153">
        <v>1800000</v>
      </c>
      <c r="D307" s="154">
        <v>1.2204033855562599</v>
      </c>
    </row>
    <row r="308" spans="1:4" x14ac:dyDescent="0.15">
      <c r="A308" s="153" t="s">
        <v>1767</v>
      </c>
      <c r="B308" s="153">
        <v>1200001</v>
      </c>
      <c r="C308" s="153">
        <v>2200000</v>
      </c>
      <c r="D308" s="154">
        <v>5.0174449163800503</v>
      </c>
    </row>
    <row r="309" spans="1:4" x14ac:dyDescent="0.15">
      <c r="A309" s="153" t="s">
        <v>1767</v>
      </c>
      <c r="B309" s="153">
        <v>5900001</v>
      </c>
      <c r="C309" s="153">
        <v>6900000</v>
      </c>
      <c r="D309" s="154">
        <v>1.2240774555193701</v>
      </c>
    </row>
    <row r="310" spans="1:4" x14ac:dyDescent="0.15">
      <c r="A310" s="153" t="s">
        <v>1767</v>
      </c>
      <c r="B310" s="153">
        <v>9300001</v>
      </c>
      <c r="C310" s="153">
        <v>10300000</v>
      </c>
      <c r="D310" s="154">
        <v>2.0247418215259301</v>
      </c>
    </row>
    <row r="311" spans="1:4" x14ac:dyDescent="0.15">
      <c r="A311" s="153" t="s">
        <v>1767</v>
      </c>
      <c r="B311" s="153">
        <v>14600001</v>
      </c>
      <c r="C311" s="153">
        <v>15600000</v>
      </c>
      <c r="D311" s="154">
        <v>2.49484082547675</v>
      </c>
    </row>
    <row r="312" spans="1:4" x14ac:dyDescent="0.15">
      <c r="A312" s="153" t="s">
        <v>1767</v>
      </c>
      <c r="B312" s="153">
        <v>19800001</v>
      </c>
      <c r="C312" s="153">
        <v>20800000</v>
      </c>
      <c r="D312" s="154">
        <v>0.64868463012420396</v>
      </c>
    </row>
    <row r="313" spans="1:4" x14ac:dyDescent="0.15">
      <c r="A313" s="153" t="s">
        <v>1767</v>
      </c>
      <c r="B313" s="153">
        <v>20200001</v>
      </c>
      <c r="C313" s="153">
        <v>21200000</v>
      </c>
      <c r="D313" s="154">
        <v>2.4183590756525599</v>
      </c>
    </row>
    <row r="314" spans="1:4" x14ac:dyDescent="0.15">
      <c r="A314" s="153" t="s">
        <v>1767</v>
      </c>
      <c r="B314" s="153">
        <v>21500001</v>
      </c>
      <c r="C314" s="153">
        <v>22500000</v>
      </c>
      <c r="D314" s="154">
        <v>0.82319395255093797</v>
      </c>
    </row>
    <row r="315" spans="1:4" x14ac:dyDescent="0.15">
      <c r="A315" s="153" t="s">
        <v>1767</v>
      </c>
      <c r="B315" s="153">
        <v>22500001</v>
      </c>
      <c r="C315" s="153">
        <v>23500000</v>
      </c>
      <c r="D315" s="154">
        <v>1.1263561654380201</v>
      </c>
    </row>
    <row r="316" spans="1:4" x14ac:dyDescent="0.15">
      <c r="A316" s="153" t="s">
        <v>1767</v>
      </c>
      <c r="B316" s="153">
        <v>23000001</v>
      </c>
      <c r="C316" s="153">
        <v>24000000</v>
      </c>
      <c r="D316" s="154">
        <v>0.95263997027305403</v>
      </c>
    </row>
    <row r="317" spans="1:4" x14ac:dyDescent="0.15">
      <c r="A317" s="153" t="s">
        <v>1767</v>
      </c>
      <c r="B317" s="153">
        <v>25800001</v>
      </c>
      <c r="C317" s="153">
        <v>26800000</v>
      </c>
      <c r="D317" s="154">
        <v>1.48578976146002</v>
      </c>
    </row>
    <row r="318" spans="1:4" x14ac:dyDescent="0.15">
      <c r="A318" s="153" t="s">
        <v>1767</v>
      </c>
      <c r="B318" s="153">
        <v>29000001</v>
      </c>
      <c r="C318" s="153">
        <v>30000000</v>
      </c>
      <c r="D318" s="154">
        <v>1.5722441946481001</v>
      </c>
    </row>
    <row r="319" spans="1:4" x14ac:dyDescent="0.15">
      <c r="A319" s="153" t="s">
        <v>1767</v>
      </c>
      <c r="B319" s="153">
        <v>35600001</v>
      </c>
      <c r="C319" s="153">
        <v>36600000</v>
      </c>
      <c r="D319" s="154">
        <v>1.1401756523465201</v>
      </c>
    </row>
    <row r="320" spans="1:4" x14ac:dyDescent="0.15">
      <c r="A320" s="153" t="s">
        <v>1767</v>
      </c>
      <c r="B320" s="153">
        <v>36300001</v>
      </c>
      <c r="C320" s="153">
        <v>37300000</v>
      </c>
      <c r="D320" s="154">
        <v>0.41594255692572801</v>
      </c>
    </row>
    <row r="321" spans="1:4" x14ac:dyDescent="0.15">
      <c r="A321" s="153" t="s">
        <v>1767</v>
      </c>
      <c r="B321" s="153">
        <v>36800001</v>
      </c>
      <c r="C321" s="153">
        <v>37800000</v>
      </c>
      <c r="D321" s="154">
        <v>0.73681009979203405</v>
      </c>
    </row>
    <row r="322" spans="1:4" x14ac:dyDescent="0.15">
      <c r="A322" s="153" t="s">
        <v>1767</v>
      </c>
      <c r="B322" s="153">
        <v>40800001</v>
      </c>
      <c r="C322" s="153">
        <v>41800000</v>
      </c>
      <c r="D322" s="154">
        <v>0.94879830236339302</v>
      </c>
    </row>
    <row r="323" spans="1:4" x14ac:dyDescent="0.15">
      <c r="A323" s="153" t="s">
        <v>1767</v>
      </c>
      <c r="B323" s="153">
        <v>41400001</v>
      </c>
      <c r="C323" s="153">
        <v>42400000</v>
      </c>
      <c r="D323" s="154">
        <v>0.98015597827299505</v>
      </c>
    </row>
    <row r="324" spans="1:4" x14ac:dyDescent="0.15">
      <c r="A324" s="153" t="s">
        <v>1767</v>
      </c>
      <c r="B324" s="153">
        <v>44000001</v>
      </c>
      <c r="C324" s="153">
        <v>45000000</v>
      </c>
      <c r="D324" s="154">
        <v>0.71982266676175999</v>
      </c>
    </row>
    <row r="325" spans="1:4" x14ac:dyDescent="0.15">
      <c r="A325" s="153" t="s">
        <v>1767</v>
      </c>
      <c r="B325" s="153">
        <v>45200001</v>
      </c>
      <c r="C325" s="153">
        <v>46200000</v>
      </c>
      <c r="D325" s="154">
        <v>0.74891363045863701</v>
      </c>
    </row>
    <row r="326" spans="1:4" x14ac:dyDescent="0.15">
      <c r="A326" s="153" t="s">
        <v>1767</v>
      </c>
      <c r="B326" s="153">
        <v>49200001</v>
      </c>
      <c r="C326" s="153">
        <v>50200000</v>
      </c>
      <c r="D326" s="154">
        <v>0.75978249420005395</v>
      </c>
    </row>
    <row r="327" spans="1:4" x14ac:dyDescent="0.15">
      <c r="A327" s="153" t="s">
        <v>1767</v>
      </c>
      <c r="B327" s="153">
        <v>49300001</v>
      </c>
      <c r="C327" s="153">
        <v>50300000</v>
      </c>
      <c r="D327" s="154">
        <v>0.40371099085727902</v>
      </c>
    </row>
    <row r="328" spans="1:4" x14ac:dyDescent="0.15">
      <c r="A328" s="153" t="s">
        <v>1767</v>
      </c>
      <c r="B328" s="153">
        <v>50100001</v>
      </c>
      <c r="C328" s="153">
        <v>51100000</v>
      </c>
      <c r="D328" s="154">
        <v>0.61671710260764201</v>
      </c>
    </row>
    <row r="329" spans="1:4" x14ac:dyDescent="0.15">
      <c r="A329" s="153" t="s">
        <v>1767</v>
      </c>
      <c r="B329" s="153">
        <v>50500001</v>
      </c>
      <c r="C329" s="153">
        <v>51500000</v>
      </c>
      <c r="D329" s="154">
        <v>2.52063475671667</v>
      </c>
    </row>
    <row r="330" spans="1:4" x14ac:dyDescent="0.15">
      <c r="A330" s="153" t="s">
        <v>1767</v>
      </c>
      <c r="B330" s="153">
        <v>53600001</v>
      </c>
      <c r="C330" s="153">
        <v>54600000</v>
      </c>
      <c r="D330" s="154">
        <v>1.1804085557128201</v>
      </c>
    </row>
    <row r="331" spans="1:4" x14ac:dyDescent="0.15">
      <c r="A331" s="153" t="s">
        <v>1767</v>
      </c>
      <c r="B331" s="153">
        <v>63000001</v>
      </c>
      <c r="C331" s="153">
        <v>64000000</v>
      </c>
      <c r="D331" s="154">
        <v>0.68488721088796201</v>
      </c>
    </row>
    <row r="332" spans="1:4" x14ac:dyDescent="0.15">
      <c r="A332" s="153" t="s">
        <v>1767</v>
      </c>
      <c r="B332" s="153">
        <v>63800001</v>
      </c>
      <c r="C332" s="153">
        <v>64800000</v>
      </c>
      <c r="D332" s="154">
        <v>0.45187330779502499</v>
      </c>
    </row>
    <row r="333" spans="1:4" x14ac:dyDescent="0.15">
      <c r="A333" s="153" t="s">
        <v>1767</v>
      </c>
      <c r="B333" s="153">
        <v>70300001</v>
      </c>
      <c r="C333" s="153">
        <v>71300000</v>
      </c>
      <c r="D333" s="154">
        <v>2.8141845009368498</v>
      </c>
    </row>
    <row r="334" spans="1:4" x14ac:dyDescent="0.15">
      <c r="A334" s="153" t="s">
        <v>1767</v>
      </c>
      <c r="B334" s="153">
        <v>70500001</v>
      </c>
      <c r="C334" s="153">
        <v>71500000</v>
      </c>
      <c r="D334" s="154">
        <v>0.73244437530219697</v>
      </c>
    </row>
    <row r="335" spans="1:4" x14ac:dyDescent="0.15">
      <c r="A335" s="153" t="s">
        <v>1767</v>
      </c>
      <c r="B335" s="153">
        <v>71800001</v>
      </c>
      <c r="C335" s="153">
        <v>72800000</v>
      </c>
      <c r="D335" s="154">
        <v>4.99168952430714</v>
      </c>
    </row>
    <row r="336" spans="1:4" x14ac:dyDescent="0.15">
      <c r="A336" s="153" t="s">
        <v>1767</v>
      </c>
      <c r="B336" s="153">
        <v>72000001</v>
      </c>
      <c r="C336" s="153">
        <v>73000000</v>
      </c>
      <c r="D336" s="154">
        <v>2.9044103136450001</v>
      </c>
    </row>
    <row r="337" spans="1:4" x14ac:dyDescent="0.15">
      <c r="A337" s="153" t="s">
        <v>1767</v>
      </c>
      <c r="B337" s="153">
        <v>72700001</v>
      </c>
      <c r="C337" s="153">
        <v>73700000</v>
      </c>
      <c r="D337" s="154">
        <v>2.48296959591974</v>
      </c>
    </row>
    <row r="338" spans="1:4" x14ac:dyDescent="0.15">
      <c r="A338" s="153" t="s">
        <v>1767</v>
      </c>
      <c r="B338" s="153">
        <v>72800001</v>
      </c>
      <c r="C338" s="153">
        <v>73800000</v>
      </c>
      <c r="D338" s="154">
        <v>1.5580781552056999</v>
      </c>
    </row>
    <row r="339" spans="1:4" x14ac:dyDescent="0.15">
      <c r="A339" s="153" t="s">
        <v>1767</v>
      </c>
      <c r="B339" s="153">
        <v>75100001</v>
      </c>
      <c r="C339" s="153">
        <v>76100000</v>
      </c>
      <c r="D339" s="154">
        <v>0.47513625057596198</v>
      </c>
    </row>
    <row r="340" spans="1:4" x14ac:dyDescent="0.15">
      <c r="A340" s="153" t="s">
        <v>1767</v>
      </c>
      <c r="B340" s="153">
        <v>75300001</v>
      </c>
      <c r="C340" s="153">
        <v>76300000</v>
      </c>
      <c r="D340" s="154">
        <v>0.59984746200968497</v>
      </c>
    </row>
    <row r="341" spans="1:4" x14ac:dyDescent="0.15">
      <c r="A341" s="153" t="s">
        <v>1767</v>
      </c>
      <c r="B341" s="153">
        <v>79500001</v>
      </c>
      <c r="C341" s="153">
        <v>80500000</v>
      </c>
      <c r="D341" s="154">
        <v>1.6341434302042199</v>
      </c>
    </row>
    <row r="342" spans="1:4" x14ac:dyDescent="0.15">
      <c r="A342" s="153" t="s">
        <v>1767</v>
      </c>
      <c r="B342" s="153">
        <v>82700001</v>
      </c>
      <c r="C342" s="153">
        <v>83700000</v>
      </c>
      <c r="D342" s="154">
        <v>4.9873640975683298</v>
      </c>
    </row>
    <row r="343" spans="1:4" x14ac:dyDescent="0.15">
      <c r="A343" s="153" t="s">
        <v>1767</v>
      </c>
      <c r="B343" s="153">
        <v>83300001</v>
      </c>
      <c r="C343" s="153">
        <v>84300000</v>
      </c>
      <c r="D343" s="154">
        <v>0.70130214469496599</v>
      </c>
    </row>
    <row r="344" spans="1:4" x14ac:dyDescent="0.15">
      <c r="A344" s="153" t="s">
        <v>1767</v>
      </c>
      <c r="B344" s="153">
        <v>83400001</v>
      </c>
      <c r="C344" s="153">
        <v>84400000</v>
      </c>
      <c r="D344" s="154">
        <v>3.2120127165478198</v>
      </c>
    </row>
    <row r="345" spans="1:4" x14ac:dyDescent="0.15">
      <c r="A345" s="153" t="s">
        <v>1767</v>
      </c>
      <c r="B345" s="153">
        <v>83500001</v>
      </c>
      <c r="C345" s="153">
        <v>84500000</v>
      </c>
      <c r="D345" s="154">
        <v>1.1852374723043499</v>
      </c>
    </row>
    <row r="346" spans="1:4" x14ac:dyDescent="0.15">
      <c r="A346" s="153" t="s">
        <v>1767</v>
      </c>
      <c r="B346" s="153">
        <v>84400001</v>
      </c>
      <c r="C346" s="153">
        <v>85400000</v>
      </c>
      <c r="D346" s="154">
        <v>17.9340948145536</v>
      </c>
    </row>
    <row r="347" spans="1:4" x14ac:dyDescent="0.15">
      <c r="A347" s="153" t="s">
        <v>1767</v>
      </c>
      <c r="B347" s="153">
        <v>93800001</v>
      </c>
      <c r="C347" s="153">
        <v>94800000</v>
      </c>
      <c r="D347" s="154">
        <v>3.4485000245646198</v>
      </c>
    </row>
    <row r="348" spans="1:4" x14ac:dyDescent="0.15">
      <c r="A348" s="153" t="s">
        <v>1767</v>
      </c>
      <c r="B348" s="153">
        <v>98600001</v>
      </c>
      <c r="C348" s="153">
        <v>99600000</v>
      </c>
      <c r="D348" s="154">
        <v>1.4655940051323499</v>
      </c>
    </row>
    <row r="349" spans="1:4" x14ac:dyDescent="0.15">
      <c r="A349" s="153" t="s">
        <v>1767</v>
      </c>
      <c r="B349" s="153">
        <v>102900001</v>
      </c>
      <c r="C349" s="153">
        <v>103900000</v>
      </c>
      <c r="D349" s="154">
        <v>1.2149808980669601</v>
      </c>
    </row>
    <row r="350" spans="1:4" x14ac:dyDescent="0.15">
      <c r="A350" s="153" t="s">
        <v>1767</v>
      </c>
      <c r="B350" s="153">
        <v>105800001</v>
      </c>
      <c r="C350" s="153">
        <v>106800000</v>
      </c>
      <c r="D350" s="154">
        <v>0.66568820991171596</v>
      </c>
    </row>
    <row r="351" spans="1:4" x14ac:dyDescent="0.15">
      <c r="A351" s="153" t="s">
        <v>1767</v>
      </c>
      <c r="B351" s="153">
        <v>105900001</v>
      </c>
      <c r="C351" s="153">
        <v>106900000</v>
      </c>
      <c r="D351" s="154">
        <v>0.77046713697966096</v>
      </c>
    </row>
    <row r="352" spans="1:4" x14ac:dyDescent="0.15">
      <c r="A352" s="153" t="s">
        <v>1767</v>
      </c>
      <c r="B352" s="153">
        <v>106900001</v>
      </c>
      <c r="C352" s="153">
        <v>107900000</v>
      </c>
      <c r="D352" s="154">
        <v>5.27832560907596</v>
      </c>
    </row>
    <row r="353" spans="1:4" x14ac:dyDescent="0.15">
      <c r="A353" s="153" t="s">
        <v>1767</v>
      </c>
      <c r="B353" s="153">
        <v>109100001</v>
      </c>
      <c r="C353" s="153">
        <v>110100000</v>
      </c>
      <c r="D353" s="154">
        <v>1.75226452505605</v>
      </c>
    </row>
    <row r="354" spans="1:4" x14ac:dyDescent="0.15">
      <c r="A354" s="153" t="s">
        <v>1767</v>
      </c>
      <c r="B354" s="153">
        <v>109400001</v>
      </c>
      <c r="C354" s="153">
        <v>110400000</v>
      </c>
      <c r="D354" s="154">
        <v>4.2986600473949599</v>
      </c>
    </row>
    <row r="355" spans="1:4" x14ac:dyDescent="0.15">
      <c r="A355" s="153" t="s">
        <v>1767</v>
      </c>
      <c r="B355" s="153">
        <v>111700001</v>
      </c>
      <c r="C355" s="153">
        <v>112700000</v>
      </c>
      <c r="D355" s="154">
        <v>2.1727582871277602</v>
      </c>
    </row>
    <row r="356" spans="1:4" x14ac:dyDescent="0.15">
      <c r="A356" s="153" t="s">
        <v>1767</v>
      </c>
      <c r="B356" s="153">
        <v>117600001</v>
      </c>
      <c r="C356" s="153">
        <v>118600000</v>
      </c>
      <c r="D356" s="154">
        <v>0.79092418366019401</v>
      </c>
    </row>
    <row r="357" spans="1:4" x14ac:dyDescent="0.15">
      <c r="A357" s="153" t="s">
        <v>1767</v>
      </c>
      <c r="B357" s="153">
        <v>120100001</v>
      </c>
      <c r="C357" s="153">
        <v>121100000</v>
      </c>
      <c r="D357" s="154">
        <v>2.3501009899161298</v>
      </c>
    </row>
    <row r="358" spans="1:4" x14ac:dyDescent="0.15">
      <c r="A358" s="153" t="s">
        <v>1767</v>
      </c>
      <c r="B358" s="153">
        <v>126600001</v>
      </c>
      <c r="C358" s="153">
        <v>127600000</v>
      </c>
      <c r="D358" s="154">
        <v>0.72931494785965101</v>
      </c>
    </row>
    <row r="359" spans="1:4" x14ac:dyDescent="0.15">
      <c r="A359" s="153" t="s">
        <v>1767</v>
      </c>
      <c r="B359" s="153">
        <v>128800001</v>
      </c>
      <c r="C359" s="153">
        <v>129800000</v>
      </c>
      <c r="D359" s="154">
        <v>1.6700603479990099</v>
      </c>
    </row>
    <row r="360" spans="1:4" x14ac:dyDescent="0.15">
      <c r="A360" s="153" t="s">
        <v>1767</v>
      </c>
      <c r="B360" s="153">
        <v>134600001</v>
      </c>
      <c r="C360" s="153">
        <v>135600000</v>
      </c>
      <c r="D360" s="154">
        <v>0.79721938526324698</v>
      </c>
    </row>
    <row r="361" spans="1:4" x14ac:dyDescent="0.15">
      <c r="A361" s="153" t="s">
        <v>1767</v>
      </c>
      <c r="B361" s="153">
        <v>141200001</v>
      </c>
      <c r="C361" s="153">
        <v>142200000</v>
      </c>
      <c r="D361" s="154">
        <v>6.3060286858396797</v>
      </c>
    </row>
    <row r="362" spans="1:4" x14ac:dyDescent="0.15">
      <c r="A362" s="153" t="s">
        <v>1767</v>
      </c>
      <c r="B362" s="153">
        <v>141400001</v>
      </c>
      <c r="C362" s="153">
        <v>142400000</v>
      </c>
      <c r="D362" s="154">
        <v>1.34027666289615</v>
      </c>
    </row>
    <row r="363" spans="1:4" x14ac:dyDescent="0.15">
      <c r="A363" s="153" t="s">
        <v>1767</v>
      </c>
      <c r="B363" s="153">
        <v>147700001</v>
      </c>
      <c r="C363" s="153">
        <v>148700000</v>
      </c>
      <c r="D363" s="154">
        <v>1.0450661140519999</v>
      </c>
    </row>
    <row r="364" spans="1:4" x14ac:dyDescent="0.15">
      <c r="A364" s="153" t="s">
        <v>1767</v>
      </c>
      <c r="B364" s="153">
        <v>148800001</v>
      </c>
      <c r="C364" s="153">
        <v>149800000</v>
      </c>
      <c r="D364" s="154">
        <v>1.1594338877800201</v>
      </c>
    </row>
    <row r="365" spans="1:4" x14ac:dyDescent="0.15">
      <c r="A365" s="153" t="s">
        <v>1767</v>
      </c>
      <c r="B365" s="153">
        <v>153300001</v>
      </c>
      <c r="C365" s="153">
        <v>154300000</v>
      </c>
      <c r="D365" s="154">
        <v>1.3800401540385601</v>
      </c>
    </row>
    <row r="366" spans="1:4" x14ac:dyDescent="0.15">
      <c r="A366" s="153" t="s">
        <v>1767</v>
      </c>
      <c r="B366" s="153">
        <v>157500001</v>
      </c>
      <c r="C366" s="153">
        <v>158500000</v>
      </c>
      <c r="D366" s="154">
        <v>0.42781653590263702</v>
      </c>
    </row>
    <row r="367" spans="1:4" x14ac:dyDescent="0.15">
      <c r="A367" s="153" t="s">
        <v>1767</v>
      </c>
      <c r="B367" s="153">
        <v>162900001</v>
      </c>
      <c r="C367" s="153">
        <v>163900000</v>
      </c>
      <c r="D367" s="154">
        <v>2.3111273163550798</v>
      </c>
    </row>
    <row r="368" spans="1:4" x14ac:dyDescent="0.15">
      <c r="A368" s="153" t="s">
        <v>1767</v>
      </c>
      <c r="B368" s="153">
        <v>163300001</v>
      </c>
      <c r="C368" s="153">
        <v>164300000</v>
      </c>
      <c r="D368" s="154">
        <v>2.56999820439722</v>
      </c>
    </row>
    <row r="369" spans="1:4" x14ac:dyDescent="0.15">
      <c r="A369" s="153" t="s">
        <v>1767</v>
      </c>
      <c r="B369" s="153">
        <v>163700001</v>
      </c>
      <c r="C369" s="153">
        <v>164700000</v>
      </c>
      <c r="D369" s="154">
        <v>1.5365385303136401</v>
      </c>
    </row>
    <row r="370" spans="1:4" x14ac:dyDescent="0.15">
      <c r="A370" s="153" t="s">
        <v>1767</v>
      </c>
      <c r="B370" s="153">
        <v>164400001</v>
      </c>
      <c r="C370" s="153">
        <v>165400000</v>
      </c>
      <c r="D370" s="154">
        <v>3.5226963444933199</v>
      </c>
    </row>
    <row r="371" spans="1:4" x14ac:dyDescent="0.15">
      <c r="A371" s="153" t="s">
        <v>1767</v>
      </c>
      <c r="B371" s="153">
        <v>164600001</v>
      </c>
      <c r="C371" s="153">
        <v>165600000</v>
      </c>
      <c r="D371" s="154">
        <v>0.43331784666051998</v>
      </c>
    </row>
    <row r="372" spans="1:4" x14ac:dyDescent="0.15">
      <c r="A372" s="153" t="s">
        <v>1767</v>
      </c>
      <c r="B372" s="153">
        <v>164700001</v>
      </c>
      <c r="C372" s="153">
        <v>165700000</v>
      </c>
      <c r="D372" s="154">
        <v>2.3916828474649199</v>
      </c>
    </row>
    <row r="373" spans="1:4" x14ac:dyDescent="0.15">
      <c r="A373" s="153" t="s">
        <v>1767</v>
      </c>
      <c r="B373" s="153">
        <v>166100001</v>
      </c>
      <c r="C373" s="153">
        <v>167100000</v>
      </c>
      <c r="D373" s="154">
        <v>0.526753638865879</v>
      </c>
    </row>
    <row r="374" spans="1:4" x14ac:dyDescent="0.15">
      <c r="A374" s="153" t="s">
        <v>1767</v>
      </c>
      <c r="B374" s="153">
        <v>169500001</v>
      </c>
      <c r="C374" s="153">
        <v>170500000</v>
      </c>
      <c r="D374" s="154">
        <v>6.1341587979424403</v>
      </c>
    </row>
    <row r="375" spans="1:4" x14ac:dyDescent="0.15">
      <c r="A375" s="153" t="s">
        <v>1767</v>
      </c>
      <c r="B375" s="153">
        <v>174100001</v>
      </c>
      <c r="C375" s="153">
        <v>175100000</v>
      </c>
      <c r="D375" s="154">
        <v>0.72343233758390002</v>
      </c>
    </row>
    <row r="376" spans="1:4" x14ac:dyDescent="0.15">
      <c r="A376" s="153" t="s">
        <v>1767</v>
      </c>
      <c r="B376" s="153">
        <v>174400001</v>
      </c>
      <c r="C376" s="153">
        <v>175400000</v>
      </c>
      <c r="D376" s="154">
        <v>1.61833960602604</v>
      </c>
    </row>
    <row r="377" spans="1:4" x14ac:dyDescent="0.15">
      <c r="A377" s="153" t="s">
        <v>1767</v>
      </c>
      <c r="B377" s="153">
        <v>175100001</v>
      </c>
      <c r="C377" s="153">
        <v>176100000</v>
      </c>
      <c r="D377" s="154">
        <v>3.6530307806643498</v>
      </c>
    </row>
    <row r="378" spans="1:4" x14ac:dyDescent="0.15">
      <c r="A378" s="153" t="s">
        <v>1767</v>
      </c>
      <c r="B378" s="153">
        <v>175900001</v>
      </c>
      <c r="C378" s="153">
        <v>176900000</v>
      </c>
      <c r="D378" s="154">
        <v>2.0746403352931599</v>
      </c>
    </row>
    <row r="379" spans="1:4" x14ac:dyDescent="0.15">
      <c r="A379" s="153" t="s">
        <v>1767</v>
      </c>
      <c r="B379" s="153">
        <v>178700001</v>
      </c>
      <c r="C379" s="153">
        <v>179700000</v>
      </c>
      <c r="D379" s="154">
        <v>0.72836738438746695</v>
      </c>
    </row>
    <row r="380" spans="1:4" x14ac:dyDescent="0.15">
      <c r="A380" s="153" t="s">
        <v>1767</v>
      </c>
      <c r="B380" s="153">
        <v>183500001</v>
      </c>
      <c r="C380" s="153">
        <v>184500000</v>
      </c>
      <c r="D380" s="154">
        <v>1.2376972663077901</v>
      </c>
    </row>
    <row r="381" spans="1:4" x14ac:dyDescent="0.15">
      <c r="A381" s="153" t="s">
        <v>1767</v>
      </c>
      <c r="B381" s="153">
        <v>183800001</v>
      </c>
      <c r="C381" s="153">
        <v>184800000</v>
      </c>
      <c r="D381" s="154">
        <v>1.5792116313045701</v>
      </c>
    </row>
    <row r="382" spans="1:4" x14ac:dyDescent="0.15">
      <c r="A382" s="153" t="s">
        <v>1767</v>
      </c>
      <c r="B382" s="153">
        <v>189400001</v>
      </c>
      <c r="C382" s="153">
        <v>190400000</v>
      </c>
      <c r="D382" s="154">
        <v>1.9174842769204199</v>
      </c>
    </row>
    <row r="383" spans="1:4" x14ac:dyDescent="0.15">
      <c r="A383" s="153" t="s">
        <v>1767</v>
      </c>
      <c r="B383" s="153">
        <v>191300001</v>
      </c>
      <c r="C383" s="153">
        <v>192300000</v>
      </c>
      <c r="D383" s="154">
        <v>1.57908753732658</v>
      </c>
    </row>
    <row r="384" spans="1:4" x14ac:dyDescent="0.15">
      <c r="A384" s="153" t="s">
        <v>1767</v>
      </c>
      <c r="B384" s="153">
        <v>192700001</v>
      </c>
      <c r="C384" s="153">
        <v>193700000</v>
      </c>
      <c r="D384" s="154">
        <v>0.74038141852560002</v>
      </c>
    </row>
    <row r="385" spans="1:4" x14ac:dyDescent="0.15">
      <c r="A385" s="153" t="s">
        <v>1767</v>
      </c>
      <c r="B385" s="153">
        <v>193400001</v>
      </c>
      <c r="C385" s="153">
        <v>194400000</v>
      </c>
      <c r="D385" s="154">
        <v>0.66489245442939404</v>
      </c>
    </row>
    <row r="386" spans="1:4" x14ac:dyDescent="0.15">
      <c r="A386" s="153" t="s">
        <v>1767</v>
      </c>
      <c r="B386" s="153">
        <v>193500001</v>
      </c>
      <c r="C386" s="153">
        <v>194500000</v>
      </c>
      <c r="D386" s="154">
        <v>0.47590667974668799</v>
      </c>
    </row>
    <row r="387" spans="1:4" x14ac:dyDescent="0.15">
      <c r="A387" s="153" t="s">
        <v>1767</v>
      </c>
      <c r="B387" s="153">
        <v>194300001</v>
      </c>
      <c r="C387" s="153">
        <v>195300000</v>
      </c>
      <c r="D387" s="154">
        <v>0.58224902545739998</v>
      </c>
    </row>
    <row r="388" spans="1:4" x14ac:dyDescent="0.15">
      <c r="A388" s="153" t="s">
        <v>1767</v>
      </c>
      <c r="B388" s="153">
        <v>195800001</v>
      </c>
      <c r="C388" s="153">
        <v>196800000</v>
      </c>
      <c r="D388" s="154">
        <v>1.5412349747149501</v>
      </c>
    </row>
    <row r="389" spans="1:4" x14ac:dyDescent="0.15">
      <c r="A389" s="153" t="s">
        <v>1767</v>
      </c>
      <c r="B389" s="153">
        <v>203500001</v>
      </c>
      <c r="C389" s="153">
        <v>204500000</v>
      </c>
      <c r="D389" s="154">
        <v>0.47218746328732702</v>
      </c>
    </row>
    <row r="390" spans="1:4" x14ac:dyDescent="0.15">
      <c r="A390" s="153" t="s">
        <v>1767</v>
      </c>
      <c r="B390" s="153">
        <v>204300001</v>
      </c>
      <c r="C390" s="153">
        <v>205300000</v>
      </c>
      <c r="D390" s="154">
        <v>1.3572536220748701</v>
      </c>
    </row>
    <row r="391" spans="1:4" x14ac:dyDescent="0.15">
      <c r="A391" s="153" t="s">
        <v>1767</v>
      </c>
      <c r="B391" s="153">
        <v>215200001</v>
      </c>
      <c r="C391" s="153">
        <v>216200000</v>
      </c>
      <c r="D391" s="154">
        <v>0.58528172732660899</v>
      </c>
    </row>
    <row r="392" spans="1:4" x14ac:dyDescent="0.15">
      <c r="A392" s="153" t="s">
        <v>1767</v>
      </c>
      <c r="B392" s="153">
        <v>217800001</v>
      </c>
      <c r="C392" s="153">
        <v>218800000</v>
      </c>
      <c r="D392" s="154">
        <v>0.412817566864494</v>
      </c>
    </row>
    <row r="393" spans="1:4" x14ac:dyDescent="0.15">
      <c r="A393" s="153" t="s">
        <v>1767</v>
      </c>
      <c r="B393" s="153">
        <v>219700001</v>
      </c>
      <c r="C393" s="153">
        <v>220700000</v>
      </c>
      <c r="D393" s="154">
        <v>1.6352165745600999</v>
      </c>
    </row>
    <row r="394" spans="1:4" x14ac:dyDescent="0.15">
      <c r="A394" s="153" t="s">
        <v>1767</v>
      </c>
      <c r="B394" s="153">
        <v>225300001</v>
      </c>
      <c r="C394" s="153">
        <v>226300000</v>
      </c>
      <c r="D394" s="154">
        <v>1.1787009062248299</v>
      </c>
    </row>
    <row r="395" spans="1:4" x14ac:dyDescent="0.15">
      <c r="A395" s="153" t="s">
        <v>1767</v>
      </c>
      <c r="B395" s="153">
        <v>228000001</v>
      </c>
      <c r="C395" s="153">
        <v>229000000</v>
      </c>
      <c r="D395" s="154">
        <v>1.66018891842339</v>
      </c>
    </row>
    <row r="396" spans="1:4" x14ac:dyDescent="0.15">
      <c r="A396" s="153" t="s">
        <v>1767</v>
      </c>
      <c r="B396" s="153">
        <v>228100001</v>
      </c>
      <c r="C396" s="153">
        <v>229100000</v>
      </c>
      <c r="D396" s="154">
        <v>1.0743837350532399</v>
      </c>
    </row>
    <row r="397" spans="1:4" x14ac:dyDescent="0.15">
      <c r="A397" s="153" t="s">
        <v>1767</v>
      </c>
      <c r="B397" s="153">
        <v>228500001</v>
      </c>
      <c r="C397" s="153">
        <v>229500000</v>
      </c>
      <c r="D397" s="154">
        <v>0.64219814795226005</v>
      </c>
    </row>
    <row r="398" spans="1:4" x14ac:dyDescent="0.15">
      <c r="A398" s="153" t="s">
        <v>1767</v>
      </c>
      <c r="B398" s="153">
        <v>229200001</v>
      </c>
      <c r="C398" s="153">
        <v>230200000</v>
      </c>
      <c r="D398" s="154">
        <v>4.06999895729387</v>
      </c>
    </row>
    <row r="399" spans="1:4" x14ac:dyDescent="0.15">
      <c r="A399" s="153" t="s">
        <v>1767</v>
      </c>
      <c r="B399" s="153">
        <v>232400001</v>
      </c>
      <c r="C399" s="153">
        <v>233400000</v>
      </c>
      <c r="D399" s="154">
        <v>2.6489604433620602</v>
      </c>
    </row>
    <row r="400" spans="1:4" x14ac:dyDescent="0.15">
      <c r="A400" s="153" t="s">
        <v>1767</v>
      </c>
      <c r="B400" s="153">
        <v>238900001</v>
      </c>
      <c r="C400" s="153">
        <v>239900000</v>
      </c>
      <c r="D400" s="154">
        <v>3.8582368919239198</v>
      </c>
    </row>
    <row r="401" spans="1:4" x14ac:dyDescent="0.15">
      <c r="A401" s="153" t="s">
        <v>1767</v>
      </c>
      <c r="B401" s="153">
        <v>243800001</v>
      </c>
      <c r="C401" s="153">
        <v>244800000</v>
      </c>
      <c r="D401" s="154">
        <v>1.19763258306567</v>
      </c>
    </row>
    <row r="402" spans="1:4" x14ac:dyDescent="0.15">
      <c r="A402" s="153" t="s">
        <v>1767</v>
      </c>
      <c r="B402" s="153">
        <v>246900001</v>
      </c>
      <c r="C402" s="153">
        <v>247900000</v>
      </c>
      <c r="D402" s="154">
        <v>0.40854065611840001</v>
      </c>
    </row>
    <row r="403" spans="1:4" x14ac:dyDescent="0.15">
      <c r="A403" s="153" t="s">
        <v>1767</v>
      </c>
      <c r="B403" s="153">
        <v>249400001</v>
      </c>
      <c r="C403" s="153">
        <v>250400000</v>
      </c>
      <c r="D403" s="154">
        <v>2.39885975016501</v>
      </c>
    </row>
    <row r="404" spans="1:4" x14ac:dyDescent="0.15">
      <c r="A404" s="153" t="s">
        <v>1767</v>
      </c>
      <c r="B404" s="153">
        <v>253200001</v>
      </c>
      <c r="C404" s="153">
        <v>254200000</v>
      </c>
      <c r="D404" s="154">
        <v>0.41333115005100901</v>
      </c>
    </row>
    <row r="405" spans="1:4" x14ac:dyDescent="0.15">
      <c r="A405" s="153" t="s">
        <v>1767</v>
      </c>
      <c r="B405" s="153">
        <v>256400001</v>
      </c>
      <c r="C405" s="153">
        <v>257400000</v>
      </c>
      <c r="D405" s="154">
        <v>2.76489656256242</v>
      </c>
    </row>
    <row r="406" spans="1:4" x14ac:dyDescent="0.15">
      <c r="A406" s="153" t="s">
        <v>1767</v>
      </c>
      <c r="B406" s="153">
        <v>262000001</v>
      </c>
      <c r="C406" s="153">
        <v>263000000</v>
      </c>
      <c r="D406" s="154">
        <v>13.4153582552737</v>
      </c>
    </row>
    <row r="407" spans="1:4" x14ac:dyDescent="0.15">
      <c r="A407" s="153" t="s">
        <v>1767</v>
      </c>
      <c r="B407" s="153">
        <v>265400001</v>
      </c>
      <c r="C407" s="153">
        <v>266400000</v>
      </c>
      <c r="D407" s="154">
        <v>4.1064964801677704</v>
      </c>
    </row>
    <row r="408" spans="1:4" x14ac:dyDescent="0.15">
      <c r="A408" s="153" t="s">
        <v>1767</v>
      </c>
      <c r="B408" s="153">
        <v>265800001</v>
      </c>
      <c r="C408" s="153">
        <v>266800000</v>
      </c>
      <c r="D408" s="154">
        <v>1.3554945042964299</v>
      </c>
    </row>
    <row r="409" spans="1:4" x14ac:dyDescent="0.15">
      <c r="A409" s="153" t="s">
        <v>1767</v>
      </c>
      <c r="B409" s="153">
        <v>268100001</v>
      </c>
      <c r="C409" s="153">
        <v>269100000</v>
      </c>
      <c r="D409" s="154">
        <v>1.60461473296163</v>
      </c>
    </row>
    <row r="410" spans="1:4" x14ac:dyDescent="0.15">
      <c r="A410" s="153" t="s">
        <v>1767</v>
      </c>
      <c r="B410" s="153">
        <v>272300001</v>
      </c>
      <c r="C410" s="153">
        <v>273300000</v>
      </c>
      <c r="D410" s="154">
        <v>0.466382993520147</v>
      </c>
    </row>
    <row r="411" spans="1:4" x14ac:dyDescent="0.15">
      <c r="A411" s="153" t="s">
        <v>1767</v>
      </c>
      <c r="B411" s="153">
        <v>280900001</v>
      </c>
      <c r="C411" s="153">
        <v>281900000</v>
      </c>
      <c r="D411" s="154">
        <v>3.2295584535913302</v>
      </c>
    </row>
    <row r="412" spans="1:4" x14ac:dyDescent="0.15">
      <c r="A412" s="153" t="s">
        <v>1767</v>
      </c>
      <c r="B412" s="153">
        <v>297400001</v>
      </c>
      <c r="C412" s="153">
        <v>298400000</v>
      </c>
      <c r="D412" s="154">
        <v>16.839133404256</v>
      </c>
    </row>
    <row r="413" spans="1:4" x14ac:dyDescent="0.15">
      <c r="A413" s="153" t="s">
        <v>1767</v>
      </c>
      <c r="B413" s="153">
        <v>300900001</v>
      </c>
      <c r="C413" s="153">
        <v>301900000</v>
      </c>
      <c r="D413" s="154">
        <v>1.6433324873191999</v>
      </c>
    </row>
    <row r="414" spans="1:4" x14ac:dyDescent="0.15">
      <c r="A414" s="153" t="s">
        <v>1767</v>
      </c>
      <c r="B414" s="153">
        <v>302700001</v>
      </c>
      <c r="C414" s="153">
        <v>303700000</v>
      </c>
      <c r="D414" s="154">
        <v>2.7722706333804998</v>
      </c>
    </row>
    <row r="415" spans="1:4" x14ac:dyDescent="0.15">
      <c r="A415" s="153" t="s">
        <v>1767</v>
      </c>
      <c r="B415" s="153">
        <v>318800001</v>
      </c>
      <c r="C415" s="153">
        <v>319800000</v>
      </c>
      <c r="D415" s="154">
        <v>0.42035462848235899</v>
      </c>
    </row>
    <row r="416" spans="1:4" x14ac:dyDescent="0.15">
      <c r="A416" s="153" t="s">
        <v>1767</v>
      </c>
      <c r="B416" s="153">
        <v>319000001</v>
      </c>
      <c r="C416" s="153">
        <v>320000000</v>
      </c>
      <c r="D416" s="154">
        <v>8.0391248892829292</v>
      </c>
    </row>
    <row r="417" spans="1:4" x14ac:dyDescent="0.15">
      <c r="A417" s="153" t="s">
        <v>1767</v>
      </c>
      <c r="B417" s="153">
        <v>349600001</v>
      </c>
      <c r="C417" s="153">
        <v>350600000</v>
      </c>
      <c r="D417" s="154">
        <v>1.4892151022056901</v>
      </c>
    </row>
    <row r="418" spans="1:4" x14ac:dyDescent="0.15">
      <c r="A418" s="153" t="s">
        <v>1767</v>
      </c>
      <c r="B418" s="153">
        <v>349800001</v>
      </c>
      <c r="C418" s="153">
        <v>350800000</v>
      </c>
      <c r="D418" s="154">
        <v>1.9577202129098501</v>
      </c>
    </row>
    <row r="419" spans="1:4" x14ac:dyDescent="0.15">
      <c r="A419" s="153" t="s">
        <v>1767</v>
      </c>
      <c r="B419" s="153">
        <v>351400001</v>
      </c>
      <c r="C419" s="153">
        <v>352400000</v>
      </c>
      <c r="D419" s="154">
        <v>4.9161687674921799</v>
      </c>
    </row>
    <row r="420" spans="1:4" x14ac:dyDescent="0.15">
      <c r="A420" s="153" t="s">
        <v>1767</v>
      </c>
      <c r="B420" s="153">
        <v>396300001</v>
      </c>
      <c r="C420" s="153">
        <v>397300000</v>
      </c>
      <c r="D420" s="154">
        <v>4.7201347818761397</v>
      </c>
    </row>
    <row r="421" spans="1:4" x14ac:dyDescent="0.15">
      <c r="A421" s="153" t="s">
        <v>1767</v>
      </c>
      <c r="B421" s="153">
        <v>400400001</v>
      </c>
      <c r="C421" s="153">
        <v>401400000</v>
      </c>
      <c r="D421" s="154">
        <v>1.94646935183394</v>
      </c>
    </row>
    <row r="422" spans="1:4" x14ac:dyDescent="0.15">
      <c r="A422" s="153" t="s">
        <v>1767</v>
      </c>
      <c r="B422" s="153">
        <v>403400001</v>
      </c>
      <c r="C422" s="153">
        <v>404400000</v>
      </c>
      <c r="D422" s="154">
        <v>0.62080505759918003</v>
      </c>
    </row>
    <row r="423" spans="1:4" x14ac:dyDescent="0.15">
      <c r="A423" s="153" t="s">
        <v>1767</v>
      </c>
      <c r="B423" s="153">
        <v>404500001</v>
      </c>
      <c r="C423" s="153">
        <v>405500000</v>
      </c>
      <c r="D423" s="154">
        <v>0.70950064174261396</v>
      </c>
    </row>
    <row r="424" spans="1:4" x14ac:dyDescent="0.15">
      <c r="A424" s="153" t="s">
        <v>1767</v>
      </c>
      <c r="B424" s="153">
        <v>405700001</v>
      </c>
      <c r="C424" s="153">
        <v>406700000</v>
      </c>
      <c r="D424" s="154">
        <v>1.0979015642269101</v>
      </c>
    </row>
    <row r="425" spans="1:4" x14ac:dyDescent="0.15">
      <c r="A425" s="153" t="s">
        <v>1767</v>
      </c>
      <c r="B425" s="153">
        <v>405800001</v>
      </c>
      <c r="C425" s="153">
        <v>406800000</v>
      </c>
      <c r="D425" s="154">
        <v>0.47782712775633901</v>
      </c>
    </row>
    <row r="426" spans="1:4" x14ac:dyDescent="0.15">
      <c r="A426" s="153" t="s">
        <v>1767</v>
      </c>
      <c r="B426" s="153">
        <v>413000001</v>
      </c>
      <c r="C426" s="153">
        <v>414000000</v>
      </c>
      <c r="D426" s="154">
        <v>4.11460308693567</v>
      </c>
    </row>
    <row r="427" spans="1:4" x14ac:dyDescent="0.15">
      <c r="A427" s="153" t="s">
        <v>1767</v>
      </c>
      <c r="B427" s="153">
        <v>416400001</v>
      </c>
      <c r="C427" s="153">
        <v>417400000</v>
      </c>
      <c r="D427" s="154">
        <v>13.185175810172099</v>
      </c>
    </row>
    <row r="428" spans="1:4" x14ac:dyDescent="0.15">
      <c r="A428" s="153" t="s">
        <v>1767</v>
      </c>
      <c r="B428" s="153">
        <v>416900001</v>
      </c>
      <c r="C428" s="153">
        <v>417900000</v>
      </c>
      <c r="D428" s="154">
        <v>1.13262596359279</v>
      </c>
    </row>
    <row r="429" spans="1:4" x14ac:dyDescent="0.15">
      <c r="A429" s="153" t="s">
        <v>1767</v>
      </c>
      <c r="B429" s="153">
        <v>423500001</v>
      </c>
      <c r="C429" s="153">
        <v>424500000</v>
      </c>
      <c r="D429" s="154">
        <v>1.4690520688271</v>
      </c>
    </row>
    <row r="430" spans="1:4" x14ac:dyDescent="0.15">
      <c r="A430" s="153" t="s">
        <v>1767</v>
      </c>
      <c r="B430" s="153">
        <v>425800001</v>
      </c>
      <c r="C430" s="153">
        <v>426800000</v>
      </c>
      <c r="D430" s="154">
        <v>1.75188881440578</v>
      </c>
    </row>
    <row r="431" spans="1:4" x14ac:dyDescent="0.15">
      <c r="A431" s="153" t="s">
        <v>1767</v>
      </c>
      <c r="B431" s="153">
        <v>426300001</v>
      </c>
      <c r="C431" s="153">
        <v>427300000</v>
      </c>
      <c r="D431" s="154">
        <v>6.8936220769170502</v>
      </c>
    </row>
    <row r="432" spans="1:4" x14ac:dyDescent="0.15">
      <c r="A432" s="153" t="s">
        <v>1767</v>
      </c>
      <c r="B432" s="153">
        <v>432000001</v>
      </c>
      <c r="C432" s="153">
        <v>433000000</v>
      </c>
      <c r="D432" s="154">
        <v>0.41456011832511802</v>
      </c>
    </row>
    <row r="433" spans="1:4" x14ac:dyDescent="0.15">
      <c r="A433" s="153" t="s">
        <v>1767</v>
      </c>
      <c r="B433" s="153">
        <v>445800001</v>
      </c>
      <c r="C433" s="153">
        <v>446800000</v>
      </c>
      <c r="D433" s="154">
        <v>0.74670073416626004</v>
      </c>
    </row>
    <row r="434" spans="1:4" x14ac:dyDescent="0.15">
      <c r="A434" s="153" t="s">
        <v>1767</v>
      </c>
      <c r="B434" s="153">
        <v>447900001</v>
      </c>
      <c r="C434" s="153">
        <v>448900000</v>
      </c>
      <c r="D434" s="154">
        <v>2.66325502611397</v>
      </c>
    </row>
    <row r="435" spans="1:4" x14ac:dyDescent="0.15">
      <c r="A435" s="153" t="s">
        <v>1767</v>
      </c>
      <c r="B435" s="153">
        <v>448100001</v>
      </c>
      <c r="C435" s="153">
        <v>449100000</v>
      </c>
      <c r="D435" s="154">
        <v>0.88787526889575796</v>
      </c>
    </row>
    <row r="436" spans="1:4" x14ac:dyDescent="0.15">
      <c r="A436" s="153" t="s">
        <v>1767</v>
      </c>
      <c r="B436" s="153">
        <v>448500001</v>
      </c>
      <c r="C436" s="153">
        <v>449500000</v>
      </c>
      <c r="D436" s="154">
        <v>2.9329975729466899</v>
      </c>
    </row>
    <row r="437" spans="1:4" x14ac:dyDescent="0.15">
      <c r="A437" s="153" t="s">
        <v>1767</v>
      </c>
      <c r="B437" s="153">
        <v>452000001</v>
      </c>
      <c r="C437" s="153">
        <v>453000000</v>
      </c>
      <c r="D437" s="154">
        <v>7.37715871841118</v>
      </c>
    </row>
    <row r="438" spans="1:4" x14ac:dyDescent="0.15">
      <c r="A438" s="153" t="s">
        <v>1767</v>
      </c>
      <c r="B438" s="153">
        <v>452300001</v>
      </c>
      <c r="C438" s="153">
        <v>453300000</v>
      </c>
      <c r="D438" s="154">
        <v>1.5900714681283401</v>
      </c>
    </row>
    <row r="439" spans="1:4" x14ac:dyDescent="0.15">
      <c r="A439" s="153" t="s">
        <v>1767</v>
      </c>
      <c r="B439" s="153">
        <v>466200001</v>
      </c>
      <c r="C439" s="153">
        <v>467200000</v>
      </c>
      <c r="D439" s="154">
        <v>9.7218355904494196</v>
      </c>
    </row>
    <row r="440" spans="1:4" x14ac:dyDescent="0.15">
      <c r="A440" s="153" t="s">
        <v>1767</v>
      </c>
      <c r="B440" s="153">
        <v>466900001</v>
      </c>
      <c r="C440" s="153">
        <v>467900000</v>
      </c>
      <c r="D440" s="154">
        <v>10.146151023872701</v>
      </c>
    </row>
    <row r="441" spans="1:4" x14ac:dyDescent="0.15">
      <c r="A441" s="153" t="s">
        <v>1767</v>
      </c>
      <c r="B441" s="153">
        <v>467500001</v>
      </c>
      <c r="C441" s="153">
        <v>468500000</v>
      </c>
      <c r="D441" s="154">
        <v>3.2382232268426301</v>
      </c>
    </row>
    <row r="442" spans="1:4" x14ac:dyDescent="0.15">
      <c r="A442" s="153" t="s">
        <v>1767</v>
      </c>
      <c r="B442" s="153">
        <v>467600001</v>
      </c>
      <c r="C442" s="153">
        <v>468600000</v>
      </c>
      <c r="D442" s="154">
        <v>0.64093379749482005</v>
      </c>
    </row>
    <row r="443" spans="1:4" x14ac:dyDescent="0.15">
      <c r="A443" s="153" t="s">
        <v>1767</v>
      </c>
      <c r="B443" s="153">
        <v>468400001</v>
      </c>
      <c r="C443" s="153">
        <v>469400000</v>
      </c>
      <c r="D443" s="154">
        <v>0.48139584548959002</v>
      </c>
    </row>
    <row r="444" spans="1:4" x14ac:dyDescent="0.15">
      <c r="A444" s="153" t="s">
        <v>1767</v>
      </c>
      <c r="B444" s="153">
        <v>470000001</v>
      </c>
      <c r="C444" s="153">
        <v>471000000</v>
      </c>
      <c r="D444" s="154">
        <v>1.8970575339766</v>
      </c>
    </row>
    <row r="445" spans="1:4" x14ac:dyDescent="0.15">
      <c r="A445" s="153" t="s">
        <v>1767</v>
      </c>
      <c r="B445" s="153">
        <v>472600001</v>
      </c>
      <c r="C445" s="153">
        <v>473600000</v>
      </c>
      <c r="D445" s="154">
        <v>0.64995325124191605</v>
      </c>
    </row>
    <row r="446" spans="1:4" x14ac:dyDescent="0.15">
      <c r="A446" s="153" t="s">
        <v>1767</v>
      </c>
      <c r="B446" s="153">
        <v>472900001</v>
      </c>
      <c r="C446" s="153">
        <v>473900000</v>
      </c>
      <c r="D446" s="154">
        <v>15.0903823513797</v>
      </c>
    </row>
    <row r="447" spans="1:4" x14ac:dyDescent="0.15">
      <c r="A447" s="153" t="s">
        <v>1767</v>
      </c>
      <c r="B447" s="153">
        <v>473100001</v>
      </c>
      <c r="C447" s="153">
        <v>474100000</v>
      </c>
      <c r="D447" s="154">
        <v>4.6686044533028301</v>
      </c>
    </row>
    <row r="448" spans="1:4" x14ac:dyDescent="0.15">
      <c r="A448" s="153" t="s">
        <v>1767</v>
      </c>
      <c r="B448" s="153">
        <v>474700001</v>
      </c>
      <c r="C448" s="153">
        <v>475700000</v>
      </c>
      <c r="D448" s="154">
        <v>1.08495354113855</v>
      </c>
    </row>
    <row r="449" spans="1:4" x14ac:dyDescent="0.15">
      <c r="A449" s="153" t="s">
        <v>1767</v>
      </c>
      <c r="B449" s="153">
        <v>475400001</v>
      </c>
      <c r="C449" s="153">
        <v>476400000</v>
      </c>
      <c r="D449" s="154">
        <v>0.90594346844859897</v>
      </c>
    </row>
    <row r="450" spans="1:4" x14ac:dyDescent="0.15">
      <c r="A450" s="153" t="s">
        <v>1767</v>
      </c>
      <c r="B450" s="153">
        <v>476600001</v>
      </c>
      <c r="C450" s="153">
        <v>477600000</v>
      </c>
      <c r="D450" s="154">
        <v>1.05463490630059</v>
      </c>
    </row>
    <row r="451" spans="1:4" x14ac:dyDescent="0.15">
      <c r="A451" s="153" t="s">
        <v>1767</v>
      </c>
      <c r="B451" s="153">
        <v>479600001</v>
      </c>
      <c r="C451" s="153">
        <v>480600000</v>
      </c>
      <c r="D451" s="154">
        <v>0.518582452386948</v>
      </c>
    </row>
    <row r="452" spans="1:4" x14ac:dyDescent="0.15">
      <c r="A452" s="153" t="s">
        <v>1767</v>
      </c>
      <c r="B452" s="153">
        <v>481500001</v>
      </c>
      <c r="C452" s="153">
        <v>482500000</v>
      </c>
      <c r="D452" s="154">
        <v>1.4367171881906</v>
      </c>
    </row>
    <row r="453" spans="1:4" x14ac:dyDescent="0.15">
      <c r="A453" s="153" t="s">
        <v>1767</v>
      </c>
      <c r="B453" s="153">
        <v>483600001</v>
      </c>
      <c r="C453" s="153">
        <v>484600000</v>
      </c>
      <c r="D453" s="154">
        <v>2.4818131099176202</v>
      </c>
    </row>
    <row r="454" spans="1:4" x14ac:dyDescent="0.15">
      <c r="A454" s="153" t="s">
        <v>1767</v>
      </c>
      <c r="B454" s="153">
        <v>486100001</v>
      </c>
      <c r="C454" s="153">
        <v>487100000</v>
      </c>
      <c r="D454" s="154">
        <v>0.61668588779655498</v>
      </c>
    </row>
    <row r="455" spans="1:4" x14ac:dyDescent="0.15">
      <c r="A455" s="153" t="s">
        <v>1767</v>
      </c>
      <c r="B455" s="153">
        <v>497000001</v>
      </c>
      <c r="C455" s="153">
        <v>498000000</v>
      </c>
      <c r="D455" s="154">
        <v>1.0653667572068199</v>
      </c>
    </row>
    <row r="456" spans="1:4" x14ac:dyDescent="0.15">
      <c r="A456" s="153" t="s">
        <v>1767</v>
      </c>
      <c r="B456" s="153">
        <v>497100001</v>
      </c>
      <c r="C456" s="153">
        <v>498100000</v>
      </c>
      <c r="D456" s="154">
        <v>0.98622782429216505</v>
      </c>
    </row>
    <row r="457" spans="1:4" x14ac:dyDescent="0.15">
      <c r="A457" s="153" t="s">
        <v>1767</v>
      </c>
      <c r="B457" s="153">
        <v>497900001</v>
      </c>
      <c r="C457" s="153">
        <v>498900000</v>
      </c>
      <c r="D457" s="154">
        <v>0.80238404768906602</v>
      </c>
    </row>
    <row r="458" spans="1:4" x14ac:dyDescent="0.15">
      <c r="A458" s="153" t="s">
        <v>1767</v>
      </c>
      <c r="B458" s="153">
        <v>498500001</v>
      </c>
      <c r="C458" s="153">
        <v>499500000</v>
      </c>
      <c r="D458" s="154">
        <v>0.43545333493300098</v>
      </c>
    </row>
    <row r="459" spans="1:4" x14ac:dyDescent="0.15">
      <c r="A459" s="153" t="s">
        <v>1767</v>
      </c>
      <c r="B459" s="153">
        <v>500000001</v>
      </c>
      <c r="C459" s="153">
        <v>501000000</v>
      </c>
      <c r="D459" s="154">
        <v>1.1845823234769901</v>
      </c>
    </row>
    <row r="460" spans="1:4" x14ac:dyDescent="0.15">
      <c r="A460" s="153" t="s">
        <v>1767</v>
      </c>
      <c r="B460" s="153">
        <v>500100001</v>
      </c>
      <c r="C460" s="153">
        <v>501100000</v>
      </c>
      <c r="D460" s="154">
        <v>0.44873272445296403</v>
      </c>
    </row>
    <row r="461" spans="1:4" x14ac:dyDescent="0.15">
      <c r="A461" s="153" t="s">
        <v>1767</v>
      </c>
      <c r="B461" s="153">
        <v>500900001</v>
      </c>
      <c r="C461" s="153">
        <v>501900000</v>
      </c>
      <c r="D461" s="154">
        <v>0.404105902755444</v>
      </c>
    </row>
    <row r="462" spans="1:4" x14ac:dyDescent="0.15">
      <c r="A462" s="153" t="s">
        <v>1767</v>
      </c>
      <c r="B462" s="153">
        <v>501000001</v>
      </c>
      <c r="C462" s="153">
        <v>502000000</v>
      </c>
      <c r="D462" s="154">
        <v>0.42534819837710902</v>
      </c>
    </row>
    <row r="463" spans="1:4" x14ac:dyDescent="0.15">
      <c r="A463" s="153" t="s">
        <v>1767</v>
      </c>
      <c r="B463" s="153">
        <v>501300001</v>
      </c>
      <c r="C463" s="153">
        <v>502300000</v>
      </c>
      <c r="D463" s="154">
        <v>5.9972734596099597</v>
      </c>
    </row>
    <row r="464" spans="1:4" x14ac:dyDescent="0.15">
      <c r="A464" s="153" t="s">
        <v>307</v>
      </c>
      <c r="B464" s="153">
        <v>5100001</v>
      </c>
      <c r="C464" s="153">
        <v>6100000</v>
      </c>
      <c r="D464" s="154">
        <v>0.68952160867327805</v>
      </c>
    </row>
    <row r="465" spans="1:4" x14ac:dyDescent="0.15">
      <c r="A465" s="153" t="s">
        <v>307</v>
      </c>
      <c r="B465" s="153">
        <v>7600001</v>
      </c>
      <c r="C465" s="153">
        <v>8600000</v>
      </c>
      <c r="D465" s="154">
        <v>1.1588416206069601</v>
      </c>
    </row>
    <row r="466" spans="1:4" x14ac:dyDescent="0.15">
      <c r="A466" s="153" t="s">
        <v>307</v>
      </c>
      <c r="B466" s="153">
        <v>9400001</v>
      </c>
      <c r="C466" s="153">
        <v>10400000</v>
      </c>
      <c r="D466" s="154">
        <v>3.2948065903041499</v>
      </c>
    </row>
    <row r="467" spans="1:4" x14ac:dyDescent="0.15">
      <c r="A467" s="153" t="s">
        <v>307</v>
      </c>
      <c r="B467" s="153">
        <v>16400001</v>
      </c>
      <c r="C467" s="153">
        <v>17400000</v>
      </c>
      <c r="D467" s="154">
        <v>1.3659476237066299</v>
      </c>
    </row>
    <row r="468" spans="1:4" x14ac:dyDescent="0.15">
      <c r="A468" s="153" t="s">
        <v>307</v>
      </c>
      <c r="B468" s="153">
        <v>29600001</v>
      </c>
      <c r="C468" s="153">
        <v>30600000</v>
      </c>
      <c r="D468" s="154">
        <v>0.661388562901429</v>
      </c>
    </row>
    <row r="469" spans="1:4" x14ac:dyDescent="0.15">
      <c r="A469" s="153" t="s">
        <v>307</v>
      </c>
      <c r="B469" s="153">
        <v>29800001</v>
      </c>
      <c r="C469" s="153">
        <v>30800000</v>
      </c>
      <c r="D469" s="154">
        <v>2.6225836964690301</v>
      </c>
    </row>
    <row r="470" spans="1:4" x14ac:dyDescent="0.15">
      <c r="A470" s="153" t="s">
        <v>307</v>
      </c>
      <c r="B470" s="153">
        <v>31400001</v>
      </c>
      <c r="C470" s="153">
        <v>32400000</v>
      </c>
      <c r="D470" s="154">
        <v>1.1654277634800101</v>
      </c>
    </row>
    <row r="471" spans="1:4" x14ac:dyDescent="0.15">
      <c r="A471" s="153" t="s">
        <v>307</v>
      </c>
      <c r="B471" s="153">
        <v>34600001</v>
      </c>
      <c r="C471" s="153">
        <v>35600000</v>
      </c>
      <c r="D471" s="154">
        <v>0.55208181501474196</v>
      </c>
    </row>
    <row r="472" spans="1:4" x14ac:dyDescent="0.15">
      <c r="A472" s="153" t="s">
        <v>307</v>
      </c>
      <c r="B472" s="153">
        <v>35200001</v>
      </c>
      <c r="C472" s="153">
        <v>36200000</v>
      </c>
      <c r="D472" s="154">
        <v>0.46188505892021298</v>
      </c>
    </row>
    <row r="473" spans="1:4" x14ac:dyDescent="0.15">
      <c r="A473" s="153" t="s">
        <v>307</v>
      </c>
      <c r="B473" s="153">
        <v>35300001</v>
      </c>
      <c r="C473" s="153">
        <v>36300000</v>
      </c>
      <c r="D473" s="154">
        <v>1.08898233209145</v>
      </c>
    </row>
    <row r="474" spans="1:4" x14ac:dyDescent="0.15">
      <c r="A474" s="153" t="s">
        <v>307</v>
      </c>
      <c r="B474" s="153">
        <v>48700001</v>
      </c>
      <c r="C474" s="153">
        <v>49700000</v>
      </c>
      <c r="D474" s="154">
        <v>0.41349050264345599</v>
      </c>
    </row>
    <row r="475" spans="1:4" x14ac:dyDescent="0.15">
      <c r="A475" s="153" t="s">
        <v>307</v>
      </c>
      <c r="B475" s="153">
        <v>50000001</v>
      </c>
      <c r="C475" s="153">
        <v>51000000</v>
      </c>
      <c r="D475" s="154">
        <v>0.77040155683761302</v>
      </c>
    </row>
    <row r="476" spans="1:4" x14ac:dyDescent="0.15">
      <c r="A476" s="153" t="s">
        <v>307</v>
      </c>
      <c r="B476" s="153">
        <v>54700001</v>
      </c>
      <c r="C476" s="153">
        <v>55700000</v>
      </c>
      <c r="D476" s="154">
        <v>0.62557806624375201</v>
      </c>
    </row>
    <row r="477" spans="1:4" x14ac:dyDescent="0.15">
      <c r="A477" s="153" t="s">
        <v>307</v>
      </c>
      <c r="B477" s="153">
        <v>55600001</v>
      </c>
      <c r="C477" s="153">
        <v>56600000</v>
      </c>
      <c r="D477" s="154">
        <v>0.41920389536648101</v>
      </c>
    </row>
    <row r="478" spans="1:4" x14ac:dyDescent="0.15">
      <c r="A478" s="153" t="s">
        <v>307</v>
      </c>
      <c r="B478" s="153">
        <v>56700001</v>
      </c>
      <c r="C478" s="153">
        <v>57700000</v>
      </c>
      <c r="D478" s="154">
        <v>5.9109434464688002</v>
      </c>
    </row>
    <row r="479" spans="1:4" x14ac:dyDescent="0.15">
      <c r="A479" s="153" t="s">
        <v>307</v>
      </c>
      <c r="B479" s="153">
        <v>57500001</v>
      </c>
      <c r="C479" s="153">
        <v>58500000</v>
      </c>
      <c r="D479" s="154">
        <v>0.95696192843269101</v>
      </c>
    </row>
    <row r="480" spans="1:4" x14ac:dyDescent="0.15">
      <c r="A480" s="153" t="s">
        <v>307</v>
      </c>
      <c r="B480" s="153">
        <v>57900001</v>
      </c>
      <c r="C480" s="153">
        <v>58900000</v>
      </c>
      <c r="D480" s="154">
        <v>0.97771900222560604</v>
      </c>
    </row>
    <row r="481" spans="1:4" x14ac:dyDescent="0.15">
      <c r="A481" s="153" t="s">
        <v>307</v>
      </c>
      <c r="B481" s="153">
        <v>60600001</v>
      </c>
      <c r="C481" s="153">
        <v>61600000</v>
      </c>
      <c r="D481" s="154">
        <v>0.40959925851838802</v>
      </c>
    </row>
    <row r="482" spans="1:4" x14ac:dyDescent="0.15">
      <c r="A482" s="153" t="s">
        <v>307</v>
      </c>
      <c r="B482" s="153">
        <v>62300001</v>
      </c>
      <c r="C482" s="153">
        <v>63300000</v>
      </c>
      <c r="D482" s="154">
        <v>7.2506794613399199</v>
      </c>
    </row>
    <row r="483" spans="1:4" x14ac:dyDescent="0.15">
      <c r="A483" s="153" t="s">
        <v>307</v>
      </c>
      <c r="B483" s="153">
        <v>62400001</v>
      </c>
      <c r="C483" s="153">
        <v>63400000</v>
      </c>
      <c r="D483" s="154">
        <v>2.5325274630832602</v>
      </c>
    </row>
    <row r="484" spans="1:4" x14ac:dyDescent="0.15">
      <c r="A484" s="153" t="s">
        <v>307</v>
      </c>
      <c r="B484" s="153">
        <v>63300001</v>
      </c>
      <c r="C484" s="153">
        <v>64300000</v>
      </c>
      <c r="D484" s="154">
        <v>1.4736008833709999</v>
      </c>
    </row>
    <row r="485" spans="1:4" x14ac:dyDescent="0.15">
      <c r="A485" s="153" t="s">
        <v>307</v>
      </c>
      <c r="B485" s="153">
        <v>68200001</v>
      </c>
      <c r="C485" s="153">
        <v>69200000</v>
      </c>
      <c r="D485" s="154">
        <v>0.90592705958547404</v>
      </c>
    </row>
    <row r="486" spans="1:4" x14ac:dyDescent="0.15">
      <c r="A486" s="153" t="s">
        <v>307</v>
      </c>
      <c r="B486" s="153">
        <v>68700001</v>
      </c>
      <c r="C486" s="153">
        <v>69700000</v>
      </c>
      <c r="D486" s="154">
        <v>4.10185465006602</v>
      </c>
    </row>
    <row r="487" spans="1:4" x14ac:dyDescent="0.15">
      <c r="A487" s="153" t="s">
        <v>307</v>
      </c>
      <c r="B487" s="153">
        <v>71200001</v>
      </c>
      <c r="C487" s="153">
        <v>72200000</v>
      </c>
      <c r="D487" s="154">
        <v>0.70610060612426395</v>
      </c>
    </row>
    <row r="488" spans="1:4" x14ac:dyDescent="0.15">
      <c r="A488" s="153" t="s">
        <v>307</v>
      </c>
      <c r="B488" s="153">
        <v>71400001</v>
      </c>
      <c r="C488" s="153">
        <v>72400000</v>
      </c>
      <c r="D488" s="154">
        <v>2.5552822052753399</v>
      </c>
    </row>
    <row r="489" spans="1:4" x14ac:dyDescent="0.15">
      <c r="A489" s="153" t="s">
        <v>307</v>
      </c>
      <c r="B489" s="153">
        <v>78200001</v>
      </c>
      <c r="C489" s="153">
        <v>79200000</v>
      </c>
      <c r="D489" s="154">
        <v>1.40380976386784</v>
      </c>
    </row>
    <row r="490" spans="1:4" x14ac:dyDescent="0.15">
      <c r="A490" s="153" t="s">
        <v>307</v>
      </c>
      <c r="B490" s="153">
        <v>86600001</v>
      </c>
      <c r="C490" s="153">
        <v>87600000</v>
      </c>
      <c r="D490" s="154">
        <v>1.1534121645405</v>
      </c>
    </row>
    <row r="491" spans="1:4" x14ac:dyDescent="0.15">
      <c r="A491" s="153" t="s">
        <v>307</v>
      </c>
      <c r="B491" s="153">
        <v>87400001</v>
      </c>
      <c r="C491" s="153">
        <v>88400000</v>
      </c>
      <c r="D491" s="154">
        <v>0.84232464843174104</v>
      </c>
    </row>
    <row r="492" spans="1:4" x14ac:dyDescent="0.15">
      <c r="A492" s="153" t="s">
        <v>307</v>
      </c>
      <c r="B492" s="153">
        <v>88600001</v>
      </c>
      <c r="C492" s="153">
        <v>89600000</v>
      </c>
      <c r="D492" s="154">
        <v>3.1686374312326802</v>
      </c>
    </row>
    <row r="493" spans="1:4" x14ac:dyDescent="0.15">
      <c r="A493" s="153" t="s">
        <v>307</v>
      </c>
      <c r="B493" s="153">
        <v>88800001</v>
      </c>
      <c r="C493" s="153">
        <v>89800000</v>
      </c>
      <c r="D493" s="154">
        <v>0.69752251232899898</v>
      </c>
    </row>
    <row r="494" spans="1:4" x14ac:dyDescent="0.15">
      <c r="A494" s="153" t="s">
        <v>307</v>
      </c>
      <c r="B494" s="153">
        <v>89000001</v>
      </c>
      <c r="C494" s="153">
        <v>90000000</v>
      </c>
      <c r="D494" s="154">
        <v>2.5470790391651899</v>
      </c>
    </row>
    <row r="495" spans="1:4" x14ac:dyDescent="0.15">
      <c r="A495" s="153" t="s">
        <v>307</v>
      </c>
      <c r="B495" s="153">
        <v>89100001</v>
      </c>
      <c r="C495" s="153">
        <v>90100000</v>
      </c>
      <c r="D495" s="154">
        <v>3.6451142828513499</v>
      </c>
    </row>
    <row r="496" spans="1:4" x14ac:dyDescent="0.15">
      <c r="A496" s="153" t="s">
        <v>307</v>
      </c>
      <c r="B496" s="153">
        <v>97100001</v>
      </c>
      <c r="C496" s="153">
        <v>98100000</v>
      </c>
      <c r="D496" s="154">
        <v>1.2344199808471299</v>
      </c>
    </row>
    <row r="497" spans="1:4" x14ac:dyDescent="0.15">
      <c r="A497" s="153" t="s">
        <v>307</v>
      </c>
      <c r="B497" s="153">
        <v>100100001</v>
      </c>
      <c r="C497" s="153">
        <v>101100000</v>
      </c>
      <c r="D497" s="154">
        <v>1.1737734779515701</v>
      </c>
    </row>
    <row r="498" spans="1:4" x14ac:dyDescent="0.15">
      <c r="A498" s="153" t="s">
        <v>307</v>
      </c>
      <c r="B498" s="153">
        <v>110300001</v>
      </c>
      <c r="C498" s="153">
        <v>111300000</v>
      </c>
      <c r="D498" s="154">
        <v>1.53211595357385</v>
      </c>
    </row>
    <row r="499" spans="1:4" x14ac:dyDescent="0.15">
      <c r="A499" s="153" t="s">
        <v>307</v>
      </c>
      <c r="B499" s="153">
        <v>110400001</v>
      </c>
      <c r="C499" s="153">
        <v>111400000</v>
      </c>
      <c r="D499" s="154">
        <v>7.0176148579838298</v>
      </c>
    </row>
    <row r="500" spans="1:4" x14ac:dyDescent="0.15">
      <c r="A500" s="153" t="s">
        <v>307</v>
      </c>
      <c r="B500" s="153">
        <v>111800001</v>
      </c>
      <c r="C500" s="153">
        <v>112800000</v>
      </c>
      <c r="D500" s="154">
        <v>1.2156389635885501</v>
      </c>
    </row>
    <row r="501" spans="1:4" x14ac:dyDescent="0.15">
      <c r="A501" s="153" t="s">
        <v>307</v>
      </c>
      <c r="B501" s="153">
        <v>114100001</v>
      </c>
      <c r="C501" s="153">
        <v>115100000</v>
      </c>
      <c r="D501" s="154">
        <v>8.5612625108450295</v>
      </c>
    </row>
    <row r="502" spans="1:4" x14ac:dyDescent="0.15">
      <c r="A502" s="153" t="s">
        <v>307</v>
      </c>
      <c r="B502" s="153">
        <v>114300001</v>
      </c>
      <c r="C502" s="153">
        <v>115300000</v>
      </c>
      <c r="D502" s="154">
        <v>0.78602723553937803</v>
      </c>
    </row>
    <row r="503" spans="1:4" x14ac:dyDescent="0.15">
      <c r="A503" s="153" t="s">
        <v>307</v>
      </c>
      <c r="B503" s="153">
        <v>119300001</v>
      </c>
      <c r="C503" s="153">
        <v>120300000</v>
      </c>
      <c r="D503" s="154">
        <v>0.46399924225382599</v>
      </c>
    </row>
    <row r="504" spans="1:4" x14ac:dyDescent="0.15">
      <c r="A504" s="153" t="s">
        <v>307</v>
      </c>
      <c r="B504" s="153">
        <v>125200001</v>
      </c>
      <c r="C504" s="153">
        <v>126200000</v>
      </c>
      <c r="D504" s="154">
        <v>0.55445722191760505</v>
      </c>
    </row>
    <row r="505" spans="1:4" x14ac:dyDescent="0.15">
      <c r="A505" s="153" t="s">
        <v>307</v>
      </c>
      <c r="B505" s="153">
        <v>126800001</v>
      </c>
      <c r="C505" s="153">
        <v>127800000</v>
      </c>
      <c r="D505" s="154">
        <v>3.74159475588139</v>
      </c>
    </row>
    <row r="506" spans="1:4" x14ac:dyDescent="0.15">
      <c r="A506" s="153" t="s">
        <v>307</v>
      </c>
      <c r="B506" s="153">
        <v>131700001</v>
      </c>
      <c r="C506" s="153">
        <v>132700000</v>
      </c>
      <c r="D506" s="154">
        <v>0.59977692955447703</v>
      </c>
    </row>
    <row r="507" spans="1:4" x14ac:dyDescent="0.15">
      <c r="A507" s="153" t="s">
        <v>307</v>
      </c>
      <c r="B507" s="153">
        <v>132000001</v>
      </c>
      <c r="C507" s="153">
        <v>133000000</v>
      </c>
      <c r="D507" s="154">
        <v>0.90495101162813996</v>
      </c>
    </row>
    <row r="508" spans="1:4" x14ac:dyDescent="0.15">
      <c r="A508" s="153" t="s">
        <v>307</v>
      </c>
      <c r="B508" s="153">
        <v>135700001</v>
      </c>
      <c r="C508" s="153">
        <v>136700000</v>
      </c>
      <c r="D508" s="154">
        <v>0.51353298805523195</v>
      </c>
    </row>
    <row r="509" spans="1:4" x14ac:dyDescent="0.15">
      <c r="A509" s="153" t="s">
        <v>307</v>
      </c>
      <c r="B509" s="153">
        <v>139200001</v>
      </c>
      <c r="C509" s="153">
        <v>140200000</v>
      </c>
      <c r="D509" s="154">
        <v>3.1007929138488302</v>
      </c>
    </row>
    <row r="510" spans="1:4" x14ac:dyDescent="0.15">
      <c r="A510" s="153" t="s">
        <v>307</v>
      </c>
      <c r="B510" s="153">
        <v>142400001</v>
      </c>
      <c r="C510" s="153">
        <v>143400000</v>
      </c>
      <c r="D510" s="154">
        <v>2.5052557895914398</v>
      </c>
    </row>
    <row r="511" spans="1:4" x14ac:dyDescent="0.15">
      <c r="A511" s="153" t="s">
        <v>307</v>
      </c>
      <c r="B511" s="153">
        <v>143100001</v>
      </c>
      <c r="C511" s="153">
        <v>144100000</v>
      </c>
      <c r="D511" s="154">
        <v>3.2815218234805901</v>
      </c>
    </row>
    <row r="512" spans="1:4" x14ac:dyDescent="0.15">
      <c r="A512" s="153" t="s">
        <v>307</v>
      </c>
      <c r="B512" s="153">
        <v>143600001</v>
      </c>
      <c r="C512" s="153">
        <v>144600000</v>
      </c>
      <c r="D512" s="154">
        <v>1.01766828868847</v>
      </c>
    </row>
    <row r="513" spans="1:4" x14ac:dyDescent="0.15">
      <c r="A513" s="153" t="s">
        <v>307</v>
      </c>
      <c r="B513" s="153">
        <v>147800001</v>
      </c>
      <c r="C513" s="153">
        <v>148800000</v>
      </c>
      <c r="D513" s="154">
        <v>3.6998556027383498</v>
      </c>
    </row>
    <row r="514" spans="1:4" x14ac:dyDescent="0.15">
      <c r="A514" s="153" t="s">
        <v>307</v>
      </c>
      <c r="B514" s="153">
        <v>151200001</v>
      </c>
      <c r="C514" s="153">
        <v>152200000</v>
      </c>
      <c r="D514" s="154">
        <v>0.53852875035471404</v>
      </c>
    </row>
    <row r="515" spans="1:4" x14ac:dyDescent="0.15">
      <c r="A515" s="153" t="s">
        <v>307</v>
      </c>
      <c r="B515" s="153">
        <v>151700001</v>
      </c>
      <c r="C515" s="153">
        <v>152700000</v>
      </c>
      <c r="D515" s="154">
        <v>0.42739648404469199</v>
      </c>
    </row>
    <row r="516" spans="1:4" x14ac:dyDescent="0.15">
      <c r="A516" s="153" t="s">
        <v>307</v>
      </c>
      <c r="B516" s="153">
        <v>152000001</v>
      </c>
      <c r="C516" s="153">
        <v>153000000</v>
      </c>
      <c r="D516" s="154">
        <v>0.90048356239893501</v>
      </c>
    </row>
    <row r="517" spans="1:4" x14ac:dyDescent="0.15">
      <c r="A517" s="153" t="s">
        <v>307</v>
      </c>
      <c r="B517" s="153">
        <v>155500001</v>
      </c>
      <c r="C517" s="153">
        <v>156500000</v>
      </c>
      <c r="D517" s="154">
        <v>1.3037864146717999</v>
      </c>
    </row>
    <row r="518" spans="1:4" x14ac:dyDescent="0.15">
      <c r="A518" s="153" t="s">
        <v>307</v>
      </c>
      <c r="B518" s="153">
        <v>158500001</v>
      </c>
      <c r="C518" s="153">
        <v>159500000</v>
      </c>
      <c r="D518" s="154">
        <v>1.0577513858857499</v>
      </c>
    </row>
    <row r="519" spans="1:4" x14ac:dyDescent="0.15">
      <c r="A519" s="153" t="s">
        <v>307</v>
      </c>
      <c r="B519" s="153">
        <v>160400001</v>
      </c>
      <c r="C519" s="153">
        <v>161400000</v>
      </c>
      <c r="D519" s="154">
        <v>11.5805370437535</v>
      </c>
    </row>
    <row r="520" spans="1:4" x14ac:dyDescent="0.15">
      <c r="A520" s="153" t="s">
        <v>307</v>
      </c>
      <c r="B520" s="153">
        <v>161200001</v>
      </c>
      <c r="C520" s="153">
        <v>162200000</v>
      </c>
      <c r="D520" s="154">
        <v>5.6128472537846301</v>
      </c>
    </row>
    <row r="521" spans="1:4" x14ac:dyDescent="0.15">
      <c r="A521" s="153" t="s">
        <v>307</v>
      </c>
      <c r="B521" s="153">
        <v>162100001</v>
      </c>
      <c r="C521" s="153">
        <v>163100000</v>
      </c>
      <c r="D521" s="154">
        <v>0.81512406765856205</v>
      </c>
    </row>
    <row r="522" spans="1:4" x14ac:dyDescent="0.15">
      <c r="A522" s="153" t="s">
        <v>307</v>
      </c>
      <c r="B522" s="153">
        <v>165300001</v>
      </c>
      <c r="C522" s="153">
        <v>166300000</v>
      </c>
      <c r="D522" s="154">
        <v>1.8322580448611301</v>
      </c>
    </row>
    <row r="523" spans="1:4" x14ac:dyDescent="0.15">
      <c r="A523" s="153" t="s">
        <v>307</v>
      </c>
      <c r="B523" s="153">
        <v>171800001</v>
      </c>
      <c r="C523" s="153">
        <v>172800000</v>
      </c>
      <c r="D523" s="154">
        <v>0.89166275247860305</v>
      </c>
    </row>
    <row r="524" spans="1:4" x14ac:dyDescent="0.15">
      <c r="A524" s="153" t="s">
        <v>307</v>
      </c>
      <c r="B524" s="153">
        <v>173400001</v>
      </c>
      <c r="C524" s="153">
        <v>174400000</v>
      </c>
      <c r="D524" s="154">
        <v>1.9695484451640499</v>
      </c>
    </row>
    <row r="525" spans="1:4" x14ac:dyDescent="0.15">
      <c r="A525" s="153" t="s">
        <v>307</v>
      </c>
      <c r="B525" s="153">
        <v>173600001</v>
      </c>
      <c r="C525" s="153">
        <v>174600000</v>
      </c>
      <c r="D525" s="154">
        <v>4.7123477582334701</v>
      </c>
    </row>
    <row r="526" spans="1:4" x14ac:dyDescent="0.15">
      <c r="A526" s="153" t="s">
        <v>307</v>
      </c>
      <c r="B526" s="153">
        <v>173800001</v>
      </c>
      <c r="C526" s="153">
        <v>174800000</v>
      </c>
      <c r="D526" s="154">
        <v>0.80516004774971195</v>
      </c>
    </row>
    <row r="527" spans="1:4" x14ac:dyDescent="0.15">
      <c r="A527" s="153" t="s">
        <v>307</v>
      </c>
      <c r="B527" s="153">
        <v>178700001</v>
      </c>
      <c r="C527" s="153">
        <v>179700000</v>
      </c>
      <c r="D527" s="154">
        <v>1.1228855030367499</v>
      </c>
    </row>
    <row r="528" spans="1:4" x14ac:dyDescent="0.15">
      <c r="A528" s="153" t="s">
        <v>307</v>
      </c>
      <c r="B528" s="153">
        <v>178800001</v>
      </c>
      <c r="C528" s="153">
        <v>179800000</v>
      </c>
      <c r="D528" s="154">
        <v>2.19489158134787</v>
      </c>
    </row>
    <row r="529" spans="1:4" x14ac:dyDescent="0.15">
      <c r="A529" s="153" t="s">
        <v>307</v>
      </c>
      <c r="B529" s="153">
        <v>179800001</v>
      </c>
      <c r="C529" s="153">
        <v>180800000</v>
      </c>
      <c r="D529" s="154">
        <v>1.7441007532948101</v>
      </c>
    </row>
    <row r="530" spans="1:4" x14ac:dyDescent="0.15">
      <c r="A530" s="153" t="s">
        <v>307</v>
      </c>
      <c r="B530" s="153">
        <v>181000001</v>
      </c>
      <c r="C530" s="153">
        <v>182000000</v>
      </c>
      <c r="D530" s="154">
        <v>0.54081089457778697</v>
      </c>
    </row>
    <row r="531" spans="1:4" x14ac:dyDescent="0.15">
      <c r="A531" s="153" t="s">
        <v>307</v>
      </c>
      <c r="B531" s="153">
        <v>181300001</v>
      </c>
      <c r="C531" s="153">
        <v>182300000</v>
      </c>
      <c r="D531" s="154">
        <v>0.60806285877942901</v>
      </c>
    </row>
    <row r="532" spans="1:4" x14ac:dyDescent="0.15">
      <c r="A532" s="153" t="s">
        <v>307</v>
      </c>
      <c r="B532" s="153">
        <v>181800001</v>
      </c>
      <c r="C532" s="153">
        <v>182800000</v>
      </c>
      <c r="D532" s="154">
        <v>0.484027585646015</v>
      </c>
    </row>
    <row r="533" spans="1:4" x14ac:dyDescent="0.15">
      <c r="A533" s="153" t="s">
        <v>307</v>
      </c>
      <c r="B533" s="153">
        <v>186400001</v>
      </c>
      <c r="C533" s="153">
        <v>187400000</v>
      </c>
      <c r="D533" s="154">
        <v>1.1686557715319299</v>
      </c>
    </row>
    <row r="534" spans="1:4" x14ac:dyDescent="0.15">
      <c r="A534" s="153" t="s">
        <v>307</v>
      </c>
      <c r="B534" s="153">
        <v>187900001</v>
      </c>
      <c r="C534" s="153">
        <v>188900000</v>
      </c>
      <c r="D534" s="154">
        <v>1.1086767898020999</v>
      </c>
    </row>
    <row r="535" spans="1:4" x14ac:dyDescent="0.15">
      <c r="A535" s="153" t="s">
        <v>307</v>
      </c>
      <c r="B535" s="153">
        <v>188100001</v>
      </c>
      <c r="C535" s="153">
        <v>189100000</v>
      </c>
      <c r="D535" s="154">
        <v>0.75726600368159303</v>
      </c>
    </row>
    <row r="536" spans="1:4" x14ac:dyDescent="0.15">
      <c r="A536" s="153" t="s">
        <v>307</v>
      </c>
      <c r="B536" s="153">
        <v>191700001</v>
      </c>
      <c r="C536" s="153">
        <v>192700000</v>
      </c>
      <c r="D536" s="154">
        <v>2.6073088212448599</v>
      </c>
    </row>
    <row r="537" spans="1:4" x14ac:dyDescent="0.15">
      <c r="A537" s="153" t="s">
        <v>307</v>
      </c>
      <c r="B537" s="153">
        <v>197500001</v>
      </c>
      <c r="C537" s="153">
        <v>198500000</v>
      </c>
      <c r="D537" s="154">
        <v>1.0094352613080899</v>
      </c>
    </row>
    <row r="538" spans="1:4" x14ac:dyDescent="0.15">
      <c r="A538" s="153" t="s">
        <v>307</v>
      </c>
      <c r="B538" s="153">
        <v>198900001</v>
      </c>
      <c r="C538" s="153">
        <v>199900000</v>
      </c>
      <c r="D538" s="154">
        <v>1.98763168950437</v>
      </c>
    </row>
    <row r="539" spans="1:4" x14ac:dyDescent="0.15">
      <c r="A539" s="153" t="s">
        <v>307</v>
      </c>
      <c r="B539" s="153">
        <v>204000001</v>
      </c>
      <c r="C539" s="153">
        <v>205000000</v>
      </c>
      <c r="D539" s="154">
        <v>24.776199790388901</v>
      </c>
    </row>
    <row r="540" spans="1:4" x14ac:dyDescent="0.15">
      <c r="A540" s="153" t="s">
        <v>307</v>
      </c>
      <c r="B540" s="153">
        <v>206300001</v>
      </c>
      <c r="C540" s="153">
        <v>207300000</v>
      </c>
      <c r="D540" s="154">
        <v>1.50414769621915</v>
      </c>
    </row>
    <row r="541" spans="1:4" x14ac:dyDescent="0.15">
      <c r="A541" s="153" t="s">
        <v>307</v>
      </c>
      <c r="B541" s="153">
        <v>208600001</v>
      </c>
      <c r="C541" s="153">
        <v>209600000</v>
      </c>
      <c r="D541" s="154">
        <v>4.3126953932355301</v>
      </c>
    </row>
    <row r="542" spans="1:4" x14ac:dyDescent="0.15">
      <c r="A542" s="153" t="s">
        <v>307</v>
      </c>
      <c r="B542" s="153">
        <v>209000001</v>
      </c>
      <c r="C542" s="153">
        <v>210000000</v>
      </c>
      <c r="D542" s="154">
        <v>1.99591368991903</v>
      </c>
    </row>
    <row r="543" spans="1:4" x14ac:dyDescent="0.15">
      <c r="A543" s="153" t="s">
        <v>307</v>
      </c>
      <c r="B543" s="153">
        <v>209100001</v>
      </c>
      <c r="C543" s="153">
        <v>210100000</v>
      </c>
      <c r="D543" s="154">
        <v>3.1008163671013298</v>
      </c>
    </row>
    <row r="544" spans="1:4" x14ac:dyDescent="0.15">
      <c r="A544" s="153" t="s">
        <v>307</v>
      </c>
      <c r="B544" s="153">
        <v>209700001</v>
      </c>
      <c r="C544" s="153">
        <v>210700000</v>
      </c>
      <c r="D544" s="154">
        <v>3.1877585630065801</v>
      </c>
    </row>
    <row r="545" spans="1:4" x14ac:dyDescent="0.15">
      <c r="A545" s="153" t="s">
        <v>307</v>
      </c>
      <c r="B545" s="153">
        <v>211000001</v>
      </c>
      <c r="C545" s="153">
        <v>212000000</v>
      </c>
      <c r="D545" s="154">
        <v>8.3403089873348897</v>
      </c>
    </row>
    <row r="546" spans="1:4" x14ac:dyDescent="0.15">
      <c r="A546" s="153" t="s">
        <v>307</v>
      </c>
      <c r="B546" s="153">
        <v>215400001</v>
      </c>
      <c r="C546" s="153">
        <v>216400000</v>
      </c>
      <c r="D546" s="154">
        <v>11.2965029611817</v>
      </c>
    </row>
    <row r="547" spans="1:4" x14ac:dyDescent="0.15">
      <c r="A547" s="153" t="s">
        <v>307</v>
      </c>
      <c r="B547" s="153">
        <v>216000001</v>
      </c>
      <c r="C547" s="153">
        <v>217000000</v>
      </c>
      <c r="D547" s="154">
        <v>1.2465088365427699</v>
      </c>
    </row>
    <row r="548" spans="1:4" x14ac:dyDescent="0.15">
      <c r="A548" s="153" t="s">
        <v>307</v>
      </c>
      <c r="B548" s="153">
        <v>221500001</v>
      </c>
      <c r="C548" s="153">
        <v>222500000</v>
      </c>
      <c r="D548" s="154">
        <v>0.80443182369608701</v>
      </c>
    </row>
    <row r="549" spans="1:4" x14ac:dyDescent="0.15">
      <c r="A549" s="153" t="s">
        <v>307</v>
      </c>
      <c r="B549" s="153">
        <v>221700001</v>
      </c>
      <c r="C549" s="153">
        <v>222700000</v>
      </c>
      <c r="D549" s="154">
        <v>1.9251980606028301</v>
      </c>
    </row>
    <row r="550" spans="1:4" x14ac:dyDescent="0.15">
      <c r="A550" s="153" t="s">
        <v>307</v>
      </c>
      <c r="B550" s="153">
        <v>221900001</v>
      </c>
      <c r="C550" s="153">
        <v>222900000</v>
      </c>
      <c r="D550" s="154">
        <v>1.7972550775003899</v>
      </c>
    </row>
    <row r="551" spans="1:4" x14ac:dyDescent="0.15">
      <c r="A551" s="153" t="s">
        <v>307</v>
      </c>
      <c r="B551" s="153">
        <v>222500001</v>
      </c>
      <c r="C551" s="153">
        <v>223500000</v>
      </c>
      <c r="D551" s="154">
        <v>1.3503696349588901</v>
      </c>
    </row>
    <row r="552" spans="1:4" x14ac:dyDescent="0.15">
      <c r="A552" s="153" t="s">
        <v>307</v>
      </c>
      <c r="B552" s="153">
        <v>226000001</v>
      </c>
      <c r="C552" s="153">
        <v>227000000</v>
      </c>
      <c r="D552" s="154">
        <v>1.42748744482621</v>
      </c>
    </row>
    <row r="553" spans="1:4" x14ac:dyDescent="0.15">
      <c r="A553" s="153" t="s">
        <v>307</v>
      </c>
      <c r="B553" s="153">
        <v>226700001</v>
      </c>
      <c r="C553" s="153">
        <v>227700000</v>
      </c>
      <c r="D553" s="154">
        <v>5.7969539570477799</v>
      </c>
    </row>
    <row r="554" spans="1:4" x14ac:dyDescent="0.15">
      <c r="A554" s="153" t="s">
        <v>307</v>
      </c>
      <c r="B554" s="153">
        <v>228000001</v>
      </c>
      <c r="C554" s="153">
        <v>229000000</v>
      </c>
      <c r="D554" s="154">
        <v>0.84201419181422099</v>
      </c>
    </row>
    <row r="555" spans="1:4" x14ac:dyDescent="0.15">
      <c r="A555" s="153" t="s">
        <v>307</v>
      </c>
      <c r="B555" s="153">
        <v>233300001</v>
      </c>
      <c r="C555" s="153">
        <v>234300000</v>
      </c>
      <c r="D555" s="154">
        <v>0.443615315802528</v>
      </c>
    </row>
    <row r="556" spans="1:4" x14ac:dyDescent="0.15">
      <c r="A556" s="153" t="s">
        <v>307</v>
      </c>
      <c r="B556" s="153">
        <v>238800001</v>
      </c>
      <c r="C556" s="153">
        <v>239800000</v>
      </c>
      <c r="D556" s="154">
        <v>0.60071629790778802</v>
      </c>
    </row>
    <row r="557" spans="1:4" x14ac:dyDescent="0.15">
      <c r="A557" s="153" t="s">
        <v>307</v>
      </c>
      <c r="B557" s="153">
        <v>242200001</v>
      </c>
      <c r="C557" s="153">
        <v>243200000</v>
      </c>
      <c r="D557" s="154">
        <v>0.69386380641141099</v>
      </c>
    </row>
    <row r="558" spans="1:4" x14ac:dyDescent="0.15">
      <c r="A558" s="153" t="s">
        <v>307</v>
      </c>
      <c r="B558" s="153">
        <v>243900001</v>
      </c>
      <c r="C558" s="153">
        <v>244900000</v>
      </c>
      <c r="D558" s="154">
        <v>0.74630220485184096</v>
      </c>
    </row>
    <row r="559" spans="1:4" x14ac:dyDescent="0.15">
      <c r="A559" s="153" t="s">
        <v>307</v>
      </c>
      <c r="B559" s="153">
        <v>245400001</v>
      </c>
      <c r="C559" s="153">
        <v>246400000</v>
      </c>
      <c r="D559" s="154">
        <v>0.84871916199717401</v>
      </c>
    </row>
    <row r="560" spans="1:4" x14ac:dyDescent="0.15">
      <c r="A560" s="153" t="s">
        <v>307</v>
      </c>
      <c r="B560" s="153">
        <v>249200001</v>
      </c>
      <c r="C560" s="153">
        <v>250200000</v>
      </c>
      <c r="D560" s="154">
        <v>0.47087145876327802</v>
      </c>
    </row>
    <row r="561" spans="1:4" x14ac:dyDescent="0.15">
      <c r="A561" s="153" t="s">
        <v>307</v>
      </c>
      <c r="B561" s="153">
        <v>251300001</v>
      </c>
      <c r="C561" s="153">
        <v>252300000</v>
      </c>
      <c r="D561" s="154">
        <v>3.73545419837835</v>
      </c>
    </row>
    <row r="562" spans="1:4" x14ac:dyDescent="0.15">
      <c r="A562" s="153" t="s">
        <v>307</v>
      </c>
      <c r="B562" s="153">
        <v>251400001</v>
      </c>
      <c r="C562" s="153">
        <v>252400000</v>
      </c>
      <c r="D562" s="154">
        <v>0.42370213815931301</v>
      </c>
    </row>
    <row r="563" spans="1:4" x14ac:dyDescent="0.15">
      <c r="A563" s="153" t="s">
        <v>307</v>
      </c>
      <c r="B563" s="153">
        <v>258100001</v>
      </c>
      <c r="C563" s="153">
        <v>259100000</v>
      </c>
      <c r="D563" s="154">
        <v>1.8902589954417099</v>
      </c>
    </row>
    <row r="564" spans="1:4" x14ac:dyDescent="0.15">
      <c r="A564" s="153" t="s">
        <v>307</v>
      </c>
      <c r="B564" s="153">
        <v>260100001</v>
      </c>
      <c r="C564" s="153">
        <v>261100000</v>
      </c>
      <c r="D564" s="154">
        <v>0.89288935361052901</v>
      </c>
    </row>
    <row r="565" spans="1:4" x14ac:dyDescent="0.15">
      <c r="A565" s="153" t="s">
        <v>307</v>
      </c>
      <c r="B565" s="153">
        <v>262700001</v>
      </c>
      <c r="C565" s="153">
        <v>263700000</v>
      </c>
      <c r="D565" s="154">
        <v>0.97667438092460701</v>
      </c>
    </row>
    <row r="566" spans="1:4" x14ac:dyDescent="0.15">
      <c r="A566" s="153" t="s">
        <v>307</v>
      </c>
      <c r="B566" s="153">
        <v>262900001</v>
      </c>
      <c r="C566" s="153">
        <v>263900000</v>
      </c>
      <c r="D566" s="154">
        <v>0.52943424870656797</v>
      </c>
    </row>
    <row r="567" spans="1:4" x14ac:dyDescent="0.15">
      <c r="A567" s="153" t="s">
        <v>307</v>
      </c>
      <c r="B567" s="153">
        <v>263200001</v>
      </c>
      <c r="C567" s="153">
        <v>264200000</v>
      </c>
      <c r="D567" s="154">
        <v>0.65842512684450905</v>
      </c>
    </row>
    <row r="568" spans="1:4" x14ac:dyDescent="0.15">
      <c r="A568" s="153" t="s">
        <v>307</v>
      </c>
      <c r="B568" s="153">
        <v>266300001</v>
      </c>
      <c r="C568" s="153">
        <v>267300000</v>
      </c>
      <c r="D568" s="154">
        <v>0.85736384338847704</v>
      </c>
    </row>
    <row r="569" spans="1:4" x14ac:dyDescent="0.15">
      <c r="A569" s="153" t="s">
        <v>307</v>
      </c>
      <c r="B569" s="153">
        <v>267500001</v>
      </c>
      <c r="C569" s="153">
        <v>268500000</v>
      </c>
      <c r="D569" s="154">
        <v>1.2109693568155599</v>
      </c>
    </row>
    <row r="570" spans="1:4" x14ac:dyDescent="0.15">
      <c r="A570" s="153" t="s">
        <v>307</v>
      </c>
      <c r="B570" s="153">
        <v>271800001</v>
      </c>
      <c r="C570" s="153">
        <v>272800000</v>
      </c>
      <c r="D570" s="154">
        <v>2.2088191674828601</v>
      </c>
    </row>
    <row r="571" spans="1:4" x14ac:dyDescent="0.15">
      <c r="A571" s="153" t="s">
        <v>307</v>
      </c>
      <c r="B571" s="153">
        <v>277200001</v>
      </c>
      <c r="C571" s="153">
        <v>278200000</v>
      </c>
      <c r="D571" s="154">
        <v>0.60769348172298199</v>
      </c>
    </row>
    <row r="572" spans="1:4" x14ac:dyDescent="0.15">
      <c r="A572" s="153" t="s">
        <v>307</v>
      </c>
      <c r="B572" s="153">
        <v>281900001</v>
      </c>
      <c r="C572" s="153">
        <v>282900000</v>
      </c>
      <c r="D572" s="154">
        <v>1.6462413149508699</v>
      </c>
    </row>
    <row r="573" spans="1:4" x14ac:dyDescent="0.15">
      <c r="A573" s="153" t="s">
        <v>307</v>
      </c>
      <c r="B573" s="153">
        <v>282100001</v>
      </c>
      <c r="C573" s="153">
        <v>283100000</v>
      </c>
      <c r="D573" s="154">
        <v>1.47689440875277</v>
      </c>
    </row>
    <row r="574" spans="1:4" x14ac:dyDescent="0.15">
      <c r="A574" s="153" t="s">
        <v>307</v>
      </c>
      <c r="B574" s="153">
        <v>286400001</v>
      </c>
      <c r="C574" s="153">
        <v>287400000</v>
      </c>
      <c r="D574" s="154">
        <v>3.9943863601715299</v>
      </c>
    </row>
    <row r="575" spans="1:4" x14ac:dyDescent="0.15">
      <c r="A575" s="153" t="s">
        <v>307</v>
      </c>
      <c r="B575" s="153">
        <v>289000001</v>
      </c>
      <c r="C575" s="153">
        <v>290000000</v>
      </c>
      <c r="D575" s="154">
        <v>1.67570017407853</v>
      </c>
    </row>
    <row r="576" spans="1:4" x14ac:dyDescent="0.15">
      <c r="A576" s="153" t="s">
        <v>307</v>
      </c>
      <c r="B576" s="153">
        <v>289400001</v>
      </c>
      <c r="C576" s="153">
        <v>290400000</v>
      </c>
      <c r="D576" s="154">
        <v>0.54366007183306497</v>
      </c>
    </row>
    <row r="577" spans="1:4" x14ac:dyDescent="0.15">
      <c r="A577" s="153" t="s">
        <v>307</v>
      </c>
      <c r="B577" s="153">
        <v>291300001</v>
      </c>
      <c r="C577" s="153">
        <v>292300000</v>
      </c>
      <c r="D577" s="154">
        <v>0.41815216447053999</v>
      </c>
    </row>
    <row r="578" spans="1:4" x14ac:dyDescent="0.15">
      <c r="A578" s="153" t="s">
        <v>307</v>
      </c>
      <c r="B578" s="153">
        <v>291700001</v>
      </c>
      <c r="C578" s="153">
        <v>292700000</v>
      </c>
      <c r="D578" s="154">
        <v>1.6796325089490001</v>
      </c>
    </row>
    <row r="579" spans="1:4" x14ac:dyDescent="0.15">
      <c r="A579" s="153" t="s">
        <v>307</v>
      </c>
      <c r="B579" s="153">
        <v>292200001</v>
      </c>
      <c r="C579" s="153">
        <v>293200000</v>
      </c>
      <c r="D579" s="154">
        <v>4.7924753085001504</v>
      </c>
    </row>
    <row r="580" spans="1:4" x14ac:dyDescent="0.15">
      <c r="A580" s="153" t="s">
        <v>307</v>
      </c>
      <c r="B580" s="153">
        <v>292500001</v>
      </c>
      <c r="C580" s="153">
        <v>293500000</v>
      </c>
      <c r="D580" s="154">
        <v>5.8355906065019401</v>
      </c>
    </row>
    <row r="581" spans="1:4" x14ac:dyDescent="0.15">
      <c r="A581" s="153" t="s">
        <v>307</v>
      </c>
      <c r="B581" s="153">
        <v>292600001</v>
      </c>
      <c r="C581" s="153">
        <v>293600000</v>
      </c>
      <c r="D581" s="154">
        <v>0.45459688284997202</v>
      </c>
    </row>
    <row r="582" spans="1:4" x14ac:dyDescent="0.15">
      <c r="A582" s="153" t="s">
        <v>307</v>
      </c>
      <c r="B582" s="153">
        <v>293200001</v>
      </c>
      <c r="C582" s="153">
        <v>294200000</v>
      </c>
      <c r="D582" s="154">
        <v>27.022373366192401</v>
      </c>
    </row>
    <row r="583" spans="1:4" x14ac:dyDescent="0.15">
      <c r="A583" s="153" t="s">
        <v>307</v>
      </c>
      <c r="B583" s="153">
        <v>296700001</v>
      </c>
      <c r="C583" s="153">
        <v>297700000</v>
      </c>
      <c r="D583" s="154">
        <v>4.16551901293544</v>
      </c>
    </row>
    <row r="584" spans="1:4" x14ac:dyDescent="0.15">
      <c r="A584" s="153" t="s">
        <v>307</v>
      </c>
      <c r="B584" s="153">
        <v>299800001</v>
      </c>
      <c r="C584" s="153">
        <v>300800000</v>
      </c>
      <c r="D584" s="154">
        <v>3.6582393902392001</v>
      </c>
    </row>
    <row r="585" spans="1:4" x14ac:dyDescent="0.15">
      <c r="A585" s="153" t="s">
        <v>307</v>
      </c>
      <c r="B585" s="153">
        <v>300000001</v>
      </c>
      <c r="C585" s="153">
        <v>301000000</v>
      </c>
      <c r="D585" s="154">
        <v>1.17017200158547</v>
      </c>
    </row>
    <row r="586" spans="1:4" x14ac:dyDescent="0.15">
      <c r="A586" s="153" t="s">
        <v>307</v>
      </c>
      <c r="B586" s="153">
        <v>307300001</v>
      </c>
      <c r="C586" s="153">
        <v>308300000</v>
      </c>
      <c r="D586" s="154">
        <v>0.67489594039510903</v>
      </c>
    </row>
    <row r="587" spans="1:4" x14ac:dyDescent="0.15">
      <c r="A587" s="153" t="s">
        <v>307</v>
      </c>
      <c r="B587" s="153">
        <v>310100001</v>
      </c>
      <c r="C587" s="153">
        <v>311100000</v>
      </c>
      <c r="D587" s="154">
        <v>2.3009311913943602</v>
      </c>
    </row>
    <row r="588" spans="1:4" x14ac:dyDescent="0.15">
      <c r="A588" s="153" t="s">
        <v>307</v>
      </c>
      <c r="B588" s="153">
        <v>318100001</v>
      </c>
      <c r="C588" s="153">
        <v>319100000</v>
      </c>
      <c r="D588" s="154">
        <v>4.4750056539191503</v>
      </c>
    </row>
    <row r="589" spans="1:4" x14ac:dyDescent="0.15">
      <c r="A589" s="153" t="s">
        <v>307</v>
      </c>
      <c r="B589" s="153">
        <v>323400001</v>
      </c>
      <c r="C589" s="153">
        <v>324400000</v>
      </c>
      <c r="D589" s="154">
        <v>1.2509280353307399</v>
      </c>
    </row>
    <row r="590" spans="1:4" x14ac:dyDescent="0.15">
      <c r="A590" s="153" t="s">
        <v>307</v>
      </c>
      <c r="B590" s="153">
        <v>323600001</v>
      </c>
      <c r="C590" s="153">
        <v>324600000</v>
      </c>
      <c r="D590" s="154">
        <v>2.8259147955873498</v>
      </c>
    </row>
    <row r="591" spans="1:4" x14ac:dyDescent="0.15">
      <c r="A591" s="153" t="s">
        <v>307</v>
      </c>
      <c r="B591" s="153">
        <v>324800001</v>
      </c>
      <c r="C591" s="153">
        <v>325800000</v>
      </c>
      <c r="D591" s="154">
        <v>2.7228341645206</v>
      </c>
    </row>
    <row r="592" spans="1:4" x14ac:dyDescent="0.15">
      <c r="A592" s="153" t="s">
        <v>307</v>
      </c>
      <c r="B592" s="153">
        <v>346600001</v>
      </c>
      <c r="C592" s="153">
        <v>347600000</v>
      </c>
      <c r="D592" s="154">
        <v>5.6183986367387098</v>
      </c>
    </row>
    <row r="593" spans="1:4" x14ac:dyDescent="0.15">
      <c r="A593" s="153" t="s">
        <v>307</v>
      </c>
      <c r="B593" s="153">
        <v>353700001</v>
      </c>
      <c r="C593" s="153">
        <v>354700000</v>
      </c>
      <c r="D593" s="154">
        <v>1.87488736927147</v>
      </c>
    </row>
    <row r="594" spans="1:4" x14ac:dyDescent="0.15">
      <c r="A594" s="153" t="s">
        <v>307</v>
      </c>
      <c r="B594" s="153">
        <v>355000001</v>
      </c>
      <c r="C594" s="153">
        <v>356000000</v>
      </c>
      <c r="D594" s="154">
        <v>0.43748904573339198</v>
      </c>
    </row>
    <row r="595" spans="1:4" x14ac:dyDescent="0.15">
      <c r="A595" s="153" t="s">
        <v>307</v>
      </c>
      <c r="B595" s="153">
        <v>355100001</v>
      </c>
      <c r="C595" s="153">
        <v>356100000</v>
      </c>
      <c r="D595" s="154">
        <v>0.71046210956398903</v>
      </c>
    </row>
    <row r="596" spans="1:4" x14ac:dyDescent="0.15">
      <c r="A596" s="153" t="s">
        <v>307</v>
      </c>
      <c r="B596" s="153">
        <v>355300001</v>
      </c>
      <c r="C596" s="153">
        <v>356300000</v>
      </c>
      <c r="D596" s="154">
        <v>5.4053263067996298</v>
      </c>
    </row>
    <row r="597" spans="1:4" x14ac:dyDescent="0.15">
      <c r="A597" s="153" t="s">
        <v>307</v>
      </c>
      <c r="B597" s="153">
        <v>355800001</v>
      </c>
      <c r="C597" s="153">
        <v>356800000</v>
      </c>
      <c r="D597" s="154">
        <v>0.98646742763143602</v>
      </c>
    </row>
    <row r="598" spans="1:4" x14ac:dyDescent="0.15">
      <c r="A598" s="153" t="s">
        <v>307</v>
      </c>
      <c r="B598" s="153">
        <v>358800001</v>
      </c>
      <c r="C598" s="153">
        <v>359800000</v>
      </c>
      <c r="D598" s="154">
        <v>3.89640659483489</v>
      </c>
    </row>
    <row r="599" spans="1:4" x14ac:dyDescent="0.15">
      <c r="A599" s="153" t="s">
        <v>307</v>
      </c>
      <c r="B599" s="153">
        <v>365500001</v>
      </c>
      <c r="C599" s="153">
        <v>366500000</v>
      </c>
      <c r="D599" s="154">
        <v>1.7577046228566899</v>
      </c>
    </row>
    <row r="600" spans="1:4" x14ac:dyDescent="0.15">
      <c r="A600" s="153" t="s">
        <v>307</v>
      </c>
      <c r="B600" s="153">
        <v>365700001</v>
      </c>
      <c r="C600" s="153">
        <v>366700000</v>
      </c>
      <c r="D600" s="154">
        <v>2.0951782509235799</v>
      </c>
    </row>
    <row r="601" spans="1:4" x14ac:dyDescent="0.15">
      <c r="A601" s="153" t="s">
        <v>307</v>
      </c>
      <c r="B601" s="153">
        <v>366700001</v>
      </c>
      <c r="C601" s="153">
        <v>367700000</v>
      </c>
      <c r="D601" s="154">
        <v>3.17446455982124</v>
      </c>
    </row>
    <row r="602" spans="1:4" x14ac:dyDescent="0.15">
      <c r="A602" s="153" t="s">
        <v>307</v>
      </c>
      <c r="B602" s="153">
        <v>372500001</v>
      </c>
      <c r="C602" s="153">
        <v>373500000</v>
      </c>
      <c r="D602" s="154">
        <v>0.44823874431035998</v>
      </c>
    </row>
    <row r="603" spans="1:4" x14ac:dyDescent="0.15">
      <c r="A603" s="153" t="s">
        <v>307</v>
      </c>
      <c r="B603" s="153">
        <v>375600001</v>
      </c>
      <c r="C603" s="153">
        <v>376600000</v>
      </c>
      <c r="D603" s="154">
        <v>1.1056635365166101</v>
      </c>
    </row>
    <row r="604" spans="1:4" x14ac:dyDescent="0.15">
      <c r="A604" s="153" t="s">
        <v>307</v>
      </c>
      <c r="B604" s="153">
        <v>376300001</v>
      </c>
      <c r="C604" s="153">
        <v>377300000</v>
      </c>
      <c r="D604" s="154">
        <v>0.59621866456295503</v>
      </c>
    </row>
    <row r="605" spans="1:4" x14ac:dyDescent="0.15">
      <c r="A605" s="153" t="s">
        <v>307</v>
      </c>
      <c r="B605" s="153">
        <v>378400001</v>
      </c>
      <c r="C605" s="153">
        <v>379400000</v>
      </c>
      <c r="D605" s="154">
        <v>0.41109767094010302</v>
      </c>
    </row>
    <row r="606" spans="1:4" x14ac:dyDescent="0.15">
      <c r="A606" s="153" t="s">
        <v>307</v>
      </c>
      <c r="B606" s="153">
        <v>379700001</v>
      </c>
      <c r="C606" s="153">
        <v>380700000</v>
      </c>
      <c r="D606" s="154">
        <v>0.83886182950191301</v>
      </c>
    </row>
    <row r="607" spans="1:4" x14ac:dyDescent="0.15">
      <c r="A607" s="153" t="s">
        <v>307</v>
      </c>
      <c r="B607" s="153">
        <v>393900001</v>
      </c>
      <c r="C607" s="153">
        <v>394900000</v>
      </c>
      <c r="D607" s="154">
        <v>2.3594790368352201</v>
      </c>
    </row>
    <row r="608" spans="1:4" x14ac:dyDescent="0.15">
      <c r="A608" s="153" t="s">
        <v>307</v>
      </c>
      <c r="B608" s="153">
        <v>394200001</v>
      </c>
      <c r="C608" s="153">
        <v>395200000</v>
      </c>
      <c r="D608" s="154">
        <v>1.0606379522835301</v>
      </c>
    </row>
    <row r="609" spans="1:4" x14ac:dyDescent="0.15">
      <c r="A609" s="153" t="s">
        <v>307</v>
      </c>
      <c r="B609" s="153">
        <v>394500001</v>
      </c>
      <c r="C609" s="153">
        <v>395500000</v>
      </c>
      <c r="D609" s="154">
        <v>3.3492162222208699</v>
      </c>
    </row>
    <row r="610" spans="1:4" x14ac:dyDescent="0.15">
      <c r="A610" s="153" t="s">
        <v>307</v>
      </c>
      <c r="B610" s="153">
        <v>461200001</v>
      </c>
      <c r="C610" s="153">
        <v>462200000</v>
      </c>
      <c r="D610" s="154">
        <v>2.7048317376532398</v>
      </c>
    </row>
    <row r="611" spans="1:4" x14ac:dyDescent="0.15">
      <c r="A611" s="153" t="s">
        <v>307</v>
      </c>
      <c r="B611" s="153">
        <v>466600001</v>
      </c>
      <c r="C611" s="153">
        <v>467600000</v>
      </c>
      <c r="D611" s="154">
        <v>1.3514866929813201</v>
      </c>
    </row>
    <row r="612" spans="1:4" x14ac:dyDescent="0.15">
      <c r="A612" s="153" t="s">
        <v>307</v>
      </c>
      <c r="B612" s="153">
        <v>475500001</v>
      </c>
      <c r="C612" s="153">
        <v>476500000</v>
      </c>
      <c r="D612" s="154">
        <v>0.88964125692899498</v>
      </c>
    </row>
    <row r="613" spans="1:4" x14ac:dyDescent="0.15">
      <c r="A613" s="153" t="s">
        <v>307</v>
      </c>
      <c r="B613" s="153">
        <v>475600001</v>
      </c>
      <c r="C613" s="153">
        <v>476600000</v>
      </c>
      <c r="D613" s="154">
        <v>7.3296578700242803</v>
      </c>
    </row>
    <row r="614" spans="1:4" x14ac:dyDescent="0.15">
      <c r="A614" s="153" t="s">
        <v>307</v>
      </c>
      <c r="B614" s="153">
        <v>480100001</v>
      </c>
      <c r="C614" s="153">
        <v>481100000</v>
      </c>
      <c r="D614" s="154">
        <v>0.83073781314308004</v>
      </c>
    </row>
    <row r="615" spans="1:4" x14ac:dyDescent="0.15">
      <c r="A615" s="153" t="s">
        <v>307</v>
      </c>
      <c r="B615" s="153">
        <v>480700001</v>
      </c>
      <c r="C615" s="153">
        <v>481700000</v>
      </c>
      <c r="D615" s="154">
        <v>0.403147632267358</v>
      </c>
    </row>
    <row r="616" spans="1:4" x14ac:dyDescent="0.15">
      <c r="A616" s="153" t="s">
        <v>307</v>
      </c>
      <c r="B616" s="153">
        <v>481400001</v>
      </c>
      <c r="C616" s="153">
        <v>482400000</v>
      </c>
      <c r="D616" s="154">
        <v>4.1106981333821304</v>
      </c>
    </row>
    <row r="617" spans="1:4" x14ac:dyDescent="0.15">
      <c r="A617" s="153" t="s">
        <v>307</v>
      </c>
      <c r="B617" s="153">
        <v>498200001</v>
      </c>
      <c r="C617" s="153">
        <v>499200000</v>
      </c>
      <c r="D617" s="154">
        <v>2.0789586045413402</v>
      </c>
    </row>
    <row r="618" spans="1:4" x14ac:dyDescent="0.15">
      <c r="A618" s="153" t="s">
        <v>307</v>
      </c>
      <c r="B618" s="153">
        <v>505900001</v>
      </c>
      <c r="C618" s="153">
        <v>506900000</v>
      </c>
      <c r="D618" s="154">
        <v>0.99876916054079101</v>
      </c>
    </row>
    <row r="619" spans="1:4" x14ac:dyDescent="0.15">
      <c r="A619" s="153" t="s">
        <v>307</v>
      </c>
      <c r="B619" s="153">
        <v>506000001</v>
      </c>
      <c r="C619" s="153">
        <v>507000000</v>
      </c>
      <c r="D619" s="154">
        <v>1.31359479646102</v>
      </c>
    </row>
    <row r="620" spans="1:4" x14ac:dyDescent="0.15">
      <c r="A620" s="153" t="s">
        <v>307</v>
      </c>
      <c r="B620" s="153">
        <v>506300001</v>
      </c>
      <c r="C620" s="153">
        <v>507300000</v>
      </c>
      <c r="D620" s="154">
        <v>4.5002903404741099</v>
      </c>
    </row>
    <row r="621" spans="1:4" x14ac:dyDescent="0.15">
      <c r="A621" s="153" t="s">
        <v>307</v>
      </c>
      <c r="B621" s="153">
        <v>512000001</v>
      </c>
      <c r="C621" s="153">
        <v>513000000</v>
      </c>
      <c r="D621" s="154">
        <v>1.0750255464093501</v>
      </c>
    </row>
    <row r="622" spans="1:4" x14ac:dyDescent="0.15">
      <c r="A622" s="153" t="s">
        <v>307</v>
      </c>
      <c r="B622" s="153">
        <v>512500001</v>
      </c>
      <c r="C622" s="153">
        <v>513500000</v>
      </c>
      <c r="D622" s="154">
        <v>0.87954561876958604</v>
      </c>
    </row>
    <row r="623" spans="1:4" x14ac:dyDescent="0.15">
      <c r="A623" s="153" t="s">
        <v>307</v>
      </c>
      <c r="B623" s="153">
        <v>513700001</v>
      </c>
      <c r="C623" s="153">
        <v>514700000</v>
      </c>
      <c r="D623" s="154">
        <v>1.51691264517405</v>
      </c>
    </row>
    <row r="624" spans="1:4" x14ac:dyDescent="0.15">
      <c r="A624" s="153" t="s">
        <v>307</v>
      </c>
      <c r="B624" s="153">
        <v>532000001</v>
      </c>
      <c r="C624" s="153">
        <v>533000000</v>
      </c>
      <c r="D624" s="154">
        <v>2.9688069911660002</v>
      </c>
    </row>
    <row r="625" spans="1:4" x14ac:dyDescent="0.15">
      <c r="A625" s="153" t="s">
        <v>307</v>
      </c>
      <c r="B625" s="153">
        <v>534800001</v>
      </c>
      <c r="C625" s="153">
        <v>535800000</v>
      </c>
      <c r="D625" s="154">
        <v>1.30087638629738</v>
      </c>
    </row>
    <row r="626" spans="1:4" x14ac:dyDescent="0.15">
      <c r="A626" s="153" t="s">
        <v>307</v>
      </c>
      <c r="B626" s="153">
        <v>536000001</v>
      </c>
      <c r="C626" s="153">
        <v>537000000</v>
      </c>
      <c r="D626" s="154">
        <v>1.44881598982346</v>
      </c>
    </row>
    <row r="627" spans="1:4" x14ac:dyDescent="0.15">
      <c r="A627" s="153" t="s">
        <v>307</v>
      </c>
      <c r="B627" s="153">
        <v>537900001</v>
      </c>
      <c r="C627" s="153">
        <v>538900000</v>
      </c>
      <c r="D627" s="154">
        <v>0.823267051096924</v>
      </c>
    </row>
    <row r="628" spans="1:4" x14ac:dyDescent="0.15">
      <c r="A628" s="153" t="s">
        <v>307</v>
      </c>
      <c r="B628" s="153">
        <v>538300001</v>
      </c>
      <c r="C628" s="153">
        <v>539300000</v>
      </c>
      <c r="D628" s="154">
        <v>1.7831791342257199</v>
      </c>
    </row>
    <row r="629" spans="1:4" x14ac:dyDescent="0.15">
      <c r="A629" s="153" t="s">
        <v>307</v>
      </c>
      <c r="B629" s="153">
        <v>538700001</v>
      </c>
      <c r="C629" s="153">
        <v>539700000</v>
      </c>
      <c r="D629" s="154">
        <v>9.3689438851988402</v>
      </c>
    </row>
    <row r="630" spans="1:4" x14ac:dyDescent="0.15">
      <c r="A630" s="153" t="s">
        <v>307</v>
      </c>
      <c r="B630" s="153">
        <v>548400001</v>
      </c>
      <c r="C630" s="153">
        <v>549400000</v>
      </c>
      <c r="D630" s="154">
        <v>0.47229039685459101</v>
      </c>
    </row>
    <row r="631" spans="1:4" x14ac:dyDescent="0.15">
      <c r="A631" s="153" t="s">
        <v>307</v>
      </c>
      <c r="B631" s="153">
        <v>551800001</v>
      </c>
      <c r="C631" s="153">
        <v>552800000</v>
      </c>
      <c r="D631" s="154">
        <v>4.2251803109562101</v>
      </c>
    </row>
    <row r="632" spans="1:4" x14ac:dyDescent="0.15">
      <c r="A632" s="153" t="s">
        <v>307</v>
      </c>
      <c r="B632" s="153">
        <v>553700001</v>
      </c>
      <c r="C632" s="153">
        <v>554700000</v>
      </c>
      <c r="D632" s="154">
        <v>0.83208426208098996</v>
      </c>
    </row>
    <row r="633" spans="1:4" x14ac:dyDescent="0.15">
      <c r="A633" s="153" t="s">
        <v>307</v>
      </c>
      <c r="B633" s="153">
        <v>554000001</v>
      </c>
      <c r="C633" s="153">
        <v>555000000</v>
      </c>
      <c r="D633" s="154">
        <v>0.69951413262941198</v>
      </c>
    </row>
    <row r="634" spans="1:4" x14ac:dyDescent="0.15">
      <c r="A634" s="153" t="s">
        <v>307</v>
      </c>
      <c r="B634" s="153">
        <v>554100001</v>
      </c>
      <c r="C634" s="153">
        <v>555100000</v>
      </c>
      <c r="D634" s="154">
        <v>0.89380943665804002</v>
      </c>
    </row>
    <row r="635" spans="1:4" x14ac:dyDescent="0.15">
      <c r="A635" s="153" t="s">
        <v>307</v>
      </c>
      <c r="B635" s="153">
        <v>555200001</v>
      </c>
      <c r="C635" s="153">
        <v>556200000</v>
      </c>
      <c r="D635" s="154">
        <v>7.5032327417599101</v>
      </c>
    </row>
    <row r="636" spans="1:4" x14ac:dyDescent="0.15">
      <c r="A636" s="153" t="s">
        <v>307</v>
      </c>
      <c r="B636" s="153">
        <v>555600001</v>
      </c>
      <c r="C636" s="153">
        <v>556600000</v>
      </c>
      <c r="D636" s="154">
        <v>8.5357156940759502</v>
      </c>
    </row>
    <row r="637" spans="1:4" x14ac:dyDescent="0.15">
      <c r="A637" s="153" t="s">
        <v>307</v>
      </c>
      <c r="B637" s="153">
        <v>559500001</v>
      </c>
      <c r="C637" s="153">
        <v>560500000</v>
      </c>
      <c r="D637" s="154">
        <v>2.3003555144361001</v>
      </c>
    </row>
    <row r="638" spans="1:4" x14ac:dyDescent="0.15">
      <c r="A638" s="153" t="s">
        <v>307</v>
      </c>
      <c r="B638" s="153">
        <v>559700001</v>
      </c>
      <c r="C638" s="153">
        <v>560700000</v>
      </c>
      <c r="D638" s="154">
        <v>1.99146362693037</v>
      </c>
    </row>
    <row r="639" spans="1:4" x14ac:dyDescent="0.15">
      <c r="A639" s="153" t="s">
        <v>307</v>
      </c>
      <c r="B639" s="153">
        <v>559900001</v>
      </c>
      <c r="C639" s="153">
        <v>560900000</v>
      </c>
      <c r="D639" s="154">
        <v>0.47732935616547501</v>
      </c>
    </row>
    <row r="640" spans="1:4" x14ac:dyDescent="0.15">
      <c r="A640" s="153" t="s">
        <v>307</v>
      </c>
      <c r="B640" s="153">
        <v>560000001</v>
      </c>
      <c r="C640" s="153">
        <v>561000000</v>
      </c>
      <c r="D640" s="154">
        <v>1.8416723159361299</v>
      </c>
    </row>
    <row r="641" spans="1:4" x14ac:dyDescent="0.15">
      <c r="A641" s="153" t="s">
        <v>307</v>
      </c>
      <c r="B641" s="153">
        <v>563000001</v>
      </c>
      <c r="C641" s="153">
        <v>564000000</v>
      </c>
      <c r="D641" s="154">
        <v>1.1437350497644301</v>
      </c>
    </row>
    <row r="642" spans="1:4" x14ac:dyDescent="0.15">
      <c r="A642" s="153" t="s">
        <v>307</v>
      </c>
      <c r="B642" s="153">
        <v>566100001</v>
      </c>
      <c r="C642" s="153">
        <v>567100000</v>
      </c>
      <c r="D642" s="154">
        <v>4.3905457398405998</v>
      </c>
    </row>
    <row r="643" spans="1:4" x14ac:dyDescent="0.15">
      <c r="A643" s="153" t="s">
        <v>307</v>
      </c>
      <c r="B643" s="153">
        <v>567500001</v>
      </c>
      <c r="C643" s="153">
        <v>568500000</v>
      </c>
      <c r="D643" s="154">
        <v>0.897359495685081</v>
      </c>
    </row>
    <row r="644" spans="1:4" x14ac:dyDescent="0.15">
      <c r="A644" s="153" t="s">
        <v>307</v>
      </c>
      <c r="B644" s="153">
        <v>570700001</v>
      </c>
      <c r="C644" s="153">
        <v>571700000</v>
      </c>
      <c r="D644" s="154">
        <v>0.39793480974043699</v>
      </c>
    </row>
    <row r="645" spans="1:4" x14ac:dyDescent="0.15">
      <c r="A645" s="153" t="s">
        <v>307</v>
      </c>
      <c r="B645" s="153">
        <v>572600001</v>
      </c>
      <c r="C645" s="153">
        <v>573600000</v>
      </c>
      <c r="D645" s="154">
        <v>3.3429219726169901</v>
      </c>
    </row>
    <row r="646" spans="1:4" x14ac:dyDescent="0.15">
      <c r="A646" s="153" t="s">
        <v>307</v>
      </c>
      <c r="B646" s="153">
        <v>572900001</v>
      </c>
      <c r="C646" s="153">
        <v>573900000</v>
      </c>
      <c r="D646" s="154">
        <v>2.2273081968661899</v>
      </c>
    </row>
    <row r="647" spans="1:4" x14ac:dyDescent="0.15">
      <c r="A647" s="153" t="s">
        <v>307</v>
      </c>
      <c r="B647" s="153">
        <v>575200001</v>
      </c>
      <c r="C647" s="153">
        <v>576200000</v>
      </c>
      <c r="D647" s="154">
        <v>0.44016941745666599</v>
      </c>
    </row>
    <row r="648" spans="1:4" x14ac:dyDescent="0.15">
      <c r="A648" s="153" t="s">
        <v>307</v>
      </c>
      <c r="B648" s="153">
        <v>575700001</v>
      </c>
      <c r="C648" s="153">
        <v>576700000</v>
      </c>
      <c r="D648" s="154">
        <v>3.96747965924266</v>
      </c>
    </row>
    <row r="649" spans="1:4" x14ac:dyDescent="0.15">
      <c r="A649" s="153" t="s">
        <v>307</v>
      </c>
      <c r="B649" s="153">
        <v>577600001</v>
      </c>
      <c r="C649" s="153">
        <v>578600000</v>
      </c>
      <c r="D649" s="154">
        <v>1.0594917180072201</v>
      </c>
    </row>
    <row r="650" spans="1:4" x14ac:dyDescent="0.15">
      <c r="A650" s="153" t="s">
        <v>307</v>
      </c>
      <c r="B650" s="153">
        <v>582800001</v>
      </c>
      <c r="C650" s="153">
        <v>583800000</v>
      </c>
      <c r="D650" s="154">
        <v>1.6424066649017</v>
      </c>
    </row>
    <row r="651" spans="1:4" x14ac:dyDescent="0.15">
      <c r="A651" s="153" t="s">
        <v>307</v>
      </c>
      <c r="B651" s="153">
        <v>585200001</v>
      </c>
      <c r="C651" s="153">
        <v>586200000</v>
      </c>
      <c r="D651" s="154">
        <v>4.3356658380945401</v>
      </c>
    </row>
    <row r="652" spans="1:4" x14ac:dyDescent="0.15">
      <c r="A652" s="153" t="s">
        <v>307</v>
      </c>
      <c r="B652" s="153">
        <v>585700001</v>
      </c>
      <c r="C652" s="153">
        <v>586700000</v>
      </c>
      <c r="D652" s="154">
        <v>1.80611415647257</v>
      </c>
    </row>
    <row r="653" spans="1:4" x14ac:dyDescent="0.15">
      <c r="A653" s="153" t="s">
        <v>307</v>
      </c>
      <c r="B653" s="153">
        <v>587000001</v>
      </c>
      <c r="C653" s="153">
        <v>588000000</v>
      </c>
      <c r="D653" s="154">
        <v>1.1490316560245699</v>
      </c>
    </row>
    <row r="654" spans="1:4" x14ac:dyDescent="0.15">
      <c r="A654" s="153" t="s">
        <v>307</v>
      </c>
      <c r="B654" s="153">
        <v>588800001</v>
      </c>
      <c r="C654" s="153">
        <v>589800000</v>
      </c>
      <c r="D654" s="154">
        <v>0.62645824364341796</v>
      </c>
    </row>
    <row r="655" spans="1:4" x14ac:dyDescent="0.15">
      <c r="A655" s="153" t="s">
        <v>307</v>
      </c>
      <c r="B655" s="153">
        <v>589900001</v>
      </c>
      <c r="C655" s="153">
        <v>590900000</v>
      </c>
      <c r="D655" s="154">
        <v>1.5688905357474701</v>
      </c>
    </row>
    <row r="656" spans="1:4" x14ac:dyDescent="0.15">
      <c r="A656" s="153" t="s">
        <v>307</v>
      </c>
      <c r="B656" s="153">
        <v>594300001</v>
      </c>
      <c r="C656" s="153">
        <v>595300000</v>
      </c>
      <c r="D656" s="154">
        <v>4.0818177731335696</v>
      </c>
    </row>
    <row r="657" spans="1:4" x14ac:dyDescent="0.15">
      <c r="A657" s="153" t="s">
        <v>307</v>
      </c>
      <c r="B657" s="153">
        <v>595700001</v>
      </c>
      <c r="C657" s="153">
        <v>596700000</v>
      </c>
      <c r="D657" s="154">
        <v>5.4635187269181502</v>
      </c>
    </row>
    <row r="658" spans="1:4" x14ac:dyDescent="0.15">
      <c r="A658" s="153" t="s">
        <v>307</v>
      </c>
      <c r="B658" s="153">
        <v>596100001</v>
      </c>
      <c r="C658" s="153">
        <v>597100000</v>
      </c>
      <c r="D658" s="154">
        <v>7.0391617048744397</v>
      </c>
    </row>
    <row r="659" spans="1:4" x14ac:dyDescent="0.15">
      <c r="A659" s="153" t="s">
        <v>307</v>
      </c>
      <c r="B659" s="153">
        <v>598100001</v>
      </c>
      <c r="C659" s="153">
        <v>599100000</v>
      </c>
      <c r="D659" s="154">
        <v>2.3586527402714599</v>
      </c>
    </row>
    <row r="660" spans="1:4" x14ac:dyDescent="0.15">
      <c r="A660" s="153" t="s">
        <v>307</v>
      </c>
      <c r="B660" s="153">
        <v>599300001</v>
      </c>
      <c r="C660" s="153">
        <v>600300000</v>
      </c>
      <c r="D660" s="154">
        <v>2.7133164616773899</v>
      </c>
    </row>
    <row r="661" spans="1:4" x14ac:dyDescent="0.15">
      <c r="A661" s="153" t="s">
        <v>307</v>
      </c>
      <c r="B661" s="153">
        <v>599600001</v>
      </c>
      <c r="C661" s="153">
        <v>600600000</v>
      </c>
      <c r="D661" s="154">
        <v>1.11553362044658</v>
      </c>
    </row>
    <row r="662" spans="1:4" x14ac:dyDescent="0.15">
      <c r="A662" s="153" t="s">
        <v>307</v>
      </c>
      <c r="B662" s="153">
        <v>600800001</v>
      </c>
      <c r="C662" s="153">
        <v>601800000</v>
      </c>
      <c r="D662" s="154">
        <v>0.99919643173483896</v>
      </c>
    </row>
    <row r="663" spans="1:4" x14ac:dyDescent="0.15">
      <c r="A663" s="153" t="s">
        <v>307</v>
      </c>
      <c r="B663" s="153">
        <v>600900001</v>
      </c>
      <c r="C663" s="153">
        <v>601900000</v>
      </c>
      <c r="D663" s="154">
        <v>1.757316659972</v>
      </c>
    </row>
    <row r="664" spans="1:4" x14ac:dyDescent="0.15">
      <c r="A664" s="153" t="s">
        <v>307</v>
      </c>
      <c r="B664" s="153">
        <v>601000001</v>
      </c>
      <c r="C664" s="153">
        <v>602000000</v>
      </c>
      <c r="D664" s="154">
        <v>0.65591383446692098</v>
      </c>
    </row>
    <row r="665" spans="1:4" x14ac:dyDescent="0.15">
      <c r="A665" s="153" t="s">
        <v>307</v>
      </c>
      <c r="B665" s="153">
        <v>602300001</v>
      </c>
      <c r="C665" s="153">
        <v>603300000</v>
      </c>
      <c r="D665" s="154">
        <v>0.54632593366879101</v>
      </c>
    </row>
    <row r="666" spans="1:4" x14ac:dyDescent="0.15">
      <c r="A666" s="153" t="s">
        <v>307</v>
      </c>
      <c r="B666" s="153">
        <v>604700001</v>
      </c>
      <c r="C666" s="153">
        <v>605700000</v>
      </c>
      <c r="D666" s="154">
        <v>1.06316528482826</v>
      </c>
    </row>
    <row r="667" spans="1:4" x14ac:dyDescent="0.15">
      <c r="A667" s="153" t="s">
        <v>307</v>
      </c>
      <c r="B667" s="153">
        <v>610700001</v>
      </c>
      <c r="C667" s="153">
        <v>611700000</v>
      </c>
      <c r="D667" s="154">
        <v>2.9969249405714602</v>
      </c>
    </row>
    <row r="668" spans="1:4" x14ac:dyDescent="0.15">
      <c r="A668" s="153" t="s">
        <v>307</v>
      </c>
      <c r="B668" s="153">
        <v>614700001</v>
      </c>
      <c r="C668" s="153">
        <v>615700000</v>
      </c>
      <c r="D668" s="154">
        <v>3.0425210790336301</v>
      </c>
    </row>
    <row r="669" spans="1:4" x14ac:dyDescent="0.15">
      <c r="A669" s="153" t="s">
        <v>307</v>
      </c>
      <c r="B669" s="153">
        <v>614800001</v>
      </c>
      <c r="C669" s="153">
        <v>615800000</v>
      </c>
      <c r="D669" s="154">
        <v>1.0293095660852301</v>
      </c>
    </row>
    <row r="670" spans="1:4" x14ac:dyDescent="0.15">
      <c r="A670" s="153" t="s">
        <v>307</v>
      </c>
      <c r="B670" s="153">
        <v>615200001</v>
      </c>
      <c r="C670" s="153">
        <v>616200000</v>
      </c>
      <c r="D670" s="154">
        <v>2.6453664223045301</v>
      </c>
    </row>
    <row r="671" spans="1:4" x14ac:dyDescent="0.15">
      <c r="A671" s="153" t="s">
        <v>307</v>
      </c>
      <c r="B671" s="153">
        <v>618200001</v>
      </c>
      <c r="C671" s="153">
        <v>619200000</v>
      </c>
      <c r="D671" s="154">
        <v>1.27530569232765</v>
      </c>
    </row>
    <row r="672" spans="1:4" x14ac:dyDescent="0.15">
      <c r="A672" s="153" t="s">
        <v>307</v>
      </c>
      <c r="B672" s="153">
        <v>618500001</v>
      </c>
      <c r="C672" s="153">
        <v>619500000</v>
      </c>
      <c r="D672" s="154">
        <v>0.53818465404155702</v>
      </c>
    </row>
    <row r="673" spans="1:4" x14ac:dyDescent="0.15">
      <c r="A673" s="153" t="s">
        <v>307</v>
      </c>
      <c r="B673" s="153">
        <v>618800001</v>
      </c>
      <c r="C673" s="153">
        <v>619800000</v>
      </c>
      <c r="D673" s="154">
        <v>5.0320782211024797</v>
      </c>
    </row>
    <row r="674" spans="1:4" x14ac:dyDescent="0.15">
      <c r="A674" s="153" t="s">
        <v>307</v>
      </c>
      <c r="B674" s="153">
        <v>619000001</v>
      </c>
      <c r="C674" s="153">
        <v>620000000</v>
      </c>
      <c r="D674" s="154">
        <v>0.77513997841717797</v>
      </c>
    </row>
    <row r="675" spans="1:4" x14ac:dyDescent="0.15">
      <c r="A675" s="153" t="s">
        <v>307</v>
      </c>
      <c r="B675" s="153">
        <v>619900001</v>
      </c>
      <c r="C675" s="153">
        <v>620900000</v>
      </c>
      <c r="D675" s="154">
        <v>5.3460709684685499</v>
      </c>
    </row>
    <row r="676" spans="1:4" x14ac:dyDescent="0.15">
      <c r="A676" s="153" t="s">
        <v>307</v>
      </c>
      <c r="B676" s="153">
        <v>622100001</v>
      </c>
      <c r="C676" s="153">
        <v>623100000</v>
      </c>
      <c r="D676" s="154">
        <v>2.0109822191462898</v>
      </c>
    </row>
    <row r="677" spans="1:4" x14ac:dyDescent="0.15">
      <c r="A677" s="153" t="s">
        <v>307</v>
      </c>
      <c r="B677" s="153">
        <v>622800001</v>
      </c>
      <c r="C677" s="153">
        <v>623800000</v>
      </c>
      <c r="D677" s="154">
        <v>14.8615724509994</v>
      </c>
    </row>
    <row r="678" spans="1:4" x14ac:dyDescent="0.15">
      <c r="A678" s="153" t="s">
        <v>307</v>
      </c>
      <c r="B678" s="153">
        <v>624200001</v>
      </c>
      <c r="C678" s="153">
        <v>625200000</v>
      </c>
      <c r="D678" s="154">
        <v>1.4827342335623701</v>
      </c>
    </row>
    <row r="679" spans="1:4" x14ac:dyDescent="0.15">
      <c r="A679" s="153" t="s">
        <v>307</v>
      </c>
      <c r="B679" s="153">
        <v>624700001</v>
      </c>
      <c r="C679" s="153">
        <v>625700000</v>
      </c>
      <c r="D679" s="154">
        <v>2.3186032301793902</v>
      </c>
    </row>
    <row r="680" spans="1:4" x14ac:dyDescent="0.15">
      <c r="A680" s="153" t="s">
        <v>307</v>
      </c>
      <c r="B680" s="153">
        <v>625100001</v>
      </c>
      <c r="C680" s="153">
        <v>626100000</v>
      </c>
      <c r="D680" s="154">
        <v>0.83832601348339297</v>
      </c>
    </row>
    <row r="681" spans="1:4" x14ac:dyDescent="0.15">
      <c r="A681" s="153" t="s">
        <v>307</v>
      </c>
      <c r="B681" s="153">
        <v>630300001</v>
      </c>
      <c r="C681" s="153">
        <v>631300000</v>
      </c>
      <c r="D681" s="154">
        <v>6.9601471074434604</v>
      </c>
    </row>
    <row r="682" spans="1:4" x14ac:dyDescent="0.15">
      <c r="A682" s="153" t="s">
        <v>307</v>
      </c>
      <c r="B682" s="153">
        <v>630400001</v>
      </c>
      <c r="C682" s="153">
        <v>631400000</v>
      </c>
      <c r="D682" s="154">
        <v>0.728087714374265</v>
      </c>
    </row>
    <row r="683" spans="1:4" x14ac:dyDescent="0.15">
      <c r="A683" s="153" t="s">
        <v>307</v>
      </c>
      <c r="B683" s="153">
        <v>631600001</v>
      </c>
      <c r="C683" s="153">
        <v>632600000</v>
      </c>
      <c r="D683" s="154">
        <v>0.56396560288419995</v>
      </c>
    </row>
    <row r="684" spans="1:4" x14ac:dyDescent="0.15">
      <c r="A684" s="153" t="s">
        <v>307</v>
      </c>
      <c r="B684" s="153">
        <v>633400001</v>
      </c>
      <c r="C684" s="153">
        <v>634400000</v>
      </c>
      <c r="D684" s="154">
        <v>1.38546562273992</v>
      </c>
    </row>
    <row r="685" spans="1:4" x14ac:dyDescent="0.15">
      <c r="A685" s="153" t="s">
        <v>307</v>
      </c>
      <c r="B685" s="153">
        <v>641100001</v>
      </c>
      <c r="C685" s="153">
        <v>642100000</v>
      </c>
      <c r="D685" s="154">
        <v>1.25946243324852</v>
      </c>
    </row>
    <row r="686" spans="1:4" x14ac:dyDescent="0.15">
      <c r="A686" s="153" t="s">
        <v>307</v>
      </c>
      <c r="B686" s="153">
        <v>645400001</v>
      </c>
      <c r="C686" s="153">
        <v>646400000</v>
      </c>
      <c r="D686" s="154">
        <v>2.2776817434896302</v>
      </c>
    </row>
    <row r="687" spans="1:4" x14ac:dyDescent="0.15">
      <c r="A687" s="153" t="s">
        <v>307</v>
      </c>
      <c r="B687" s="153">
        <v>649600001</v>
      </c>
      <c r="C687" s="153">
        <v>650600000</v>
      </c>
      <c r="D687" s="154">
        <v>2.1690294274751998</v>
      </c>
    </row>
    <row r="688" spans="1:4" x14ac:dyDescent="0.15">
      <c r="A688" s="153" t="s">
        <v>306</v>
      </c>
      <c r="B688" s="153">
        <v>5600001</v>
      </c>
      <c r="C688" s="153">
        <v>6600000</v>
      </c>
      <c r="D688" s="154">
        <v>0.64626548817866503</v>
      </c>
    </row>
    <row r="689" spans="1:4" x14ac:dyDescent="0.15">
      <c r="A689" s="153" t="s">
        <v>306</v>
      </c>
      <c r="B689" s="153">
        <v>7100001</v>
      </c>
      <c r="C689" s="153">
        <v>8100000</v>
      </c>
      <c r="D689" s="154">
        <v>0.45649420266117202</v>
      </c>
    </row>
    <row r="690" spans="1:4" x14ac:dyDescent="0.15">
      <c r="A690" s="153" t="s">
        <v>306</v>
      </c>
      <c r="B690" s="153">
        <v>9300001</v>
      </c>
      <c r="C690" s="153">
        <v>10300000</v>
      </c>
      <c r="D690" s="154">
        <v>0.42448524330040299</v>
      </c>
    </row>
    <row r="691" spans="1:4" x14ac:dyDescent="0.15">
      <c r="A691" s="153" t="s">
        <v>306</v>
      </c>
      <c r="B691" s="153">
        <v>10500001</v>
      </c>
      <c r="C691" s="153">
        <v>11500000</v>
      </c>
      <c r="D691" s="154">
        <v>0.92247067508194303</v>
      </c>
    </row>
    <row r="692" spans="1:4" x14ac:dyDescent="0.15">
      <c r="A692" s="153" t="s">
        <v>306</v>
      </c>
      <c r="B692" s="153">
        <v>13900001</v>
      </c>
      <c r="C692" s="153">
        <v>14900000</v>
      </c>
      <c r="D692" s="154">
        <v>0.48441565440840501</v>
      </c>
    </row>
    <row r="693" spans="1:4" x14ac:dyDescent="0.15">
      <c r="A693" s="153" t="s">
        <v>306</v>
      </c>
      <c r="B693" s="153">
        <v>17600001</v>
      </c>
      <c r="C693" s="153">
        <v>18600000</v>
      </c>
      <c r="D693" s="154">
        <v>0.50419343743617295</v>
      </c>
    </row>
    <row r="694" spans="1:4" x14ac:dyDescent="0.15">
      <c r="A694" s="153" t="s">
        <v>306</v>
      </c>
      <c r="B694" s="153">
        <v>21600001</v>
      </c>
      <c r="C694" s="153">
        <v>22600000</v>
      </c>
      <c r="D694" s="154">
        <v>0.43986713584474002</v>
      </c>
    </row>
    <row r="695" spans="1:4" x14ac:dyDescent="0.15">
      <c r="A695" s="153" t="s">
        <v>306</v>
      </c>
      <c r="B695" s="153">
        <v>26600001</v>
      </c>
      <c r="C695" s="153">
        <v>27600000</v>
      </c>
      <c r="D695" s="154">
        <v>0.43701518953476098</v>
      </c>
    </row>
    <row r="696" spans="1:4" x14ac:dyDescent="0.15">
      <c r="A696" s="153" t="s">
        <v>306</v>
      </c>
      <c r="B696" s="153">
        <v>27200001</v>
      </c>
      <c r="C696" s="153">
        <v>28200000</v>
      </c>
      <c r="D696" s="154">
        <v>8.5357797941763405</v>
      </c>
    </row>
    <row r="697" spans="1:4" x14ac:dyDescent="0.15">
      <c r="A697" s="153" t="s">
        <v>306</v>
      </c>
      <c r="B697" s="153">
        <v>28400001</v>
      </c>
      <c r="C697" s="153">
        <v>29400000</v>
      </c>
      <c r="D697" s="154">
        <v>0.79972196092651504</v>
      </c>
    </row>
    <row r="698" spans="1:4" x14ac:dyDescent="0.15">
      <c r="A698" s="153" t="s">
        <v>306</v>
      </c>
      <c r="B698" s="153">
        <v>36800001</v>
      </c>
      <c r="C698" s="153">
        <v>37800000</v>
      </c>
      <c r="D698" s="154">
        <v>0.40242101359166899</v>
      </c>
    </row>
    <row r="699" spans="1:4" x14ac:dyDescent="0.15">
      <c r="A699" s="153" t="s">
        <v>306</v>
      </c>
      <c r="B699" s="153">
        <v>37300001</v>
      </c>
      <c r="C699" s="153">
        <v>38300000</v>
      </c>
      <c r="D699" s="154">
        <v>0.68501683009709602</v>
      </c>
    </row>
    <row r="700" spans="1:4" x14ac:dyDescent="0.15">
      <c r="A700" s="153" t="s">
        <v>306</v>
      </c>
      <c r="B700" s="153">
        <v>46500001</v>
      </c>
      <c r="C700" s="153">
        <v>47500000</v>
      </c>
      <c r="D700" s="154">
        <v>1.8033474227080799</v>
      </c>
    </row>
    <row r="701" spans="1:4" x14ac:dyDescent="0.15">
      <c r="A701" s="153" t="s">
        <v>306</v>
      </c>
      <c r="B701" s="153">
        <v>46800001</v>
      </c>
      <c r="C701" s="153">
        <v>47800000</v>
      </c>
      <c r="D701" s="154">
        <v>2.1132253016143299</v>
      </c>
    </row>
    <row r="702" spans="1:4" x14ac:dyDescent="0.15">
      <c r="A702" s="153" t="s">
        <v>306</v>
      </c>
      <c r="B702" s="153">
        <v>47000001</v>
      </c>
      <c r="C702" s="153">
        <v>48000000</v>
      </c>
      <c r="D702" s="154">
        <v>0.90005280020595702</v>
      </c>
    </row>
    <row r="703" spans="1:4" x14ac:dyDescent="0.15">
      <c r="A703" s="153" t="s">
        <v>306</v>
      </c>
      <c r="B703" s="153">
        <v>47600001</v>
      </c>
      <c r="C703" s="153">
        <v>48600000</v>
      </c>
      <c r="D703" s="154">
        <v>0.64761690138485095</v>
      </c>
    </row>
    <row r="704" spans="1:4" x14ac:dyDescent="0.15">
      <c r="A704" s="153" t="s">
        <v>306</v>
      </c>
      <c r="B704" s="153">
        <v>52800001</v>
      </c>
      <c r="C704" s="153">
        <v>53800000</v>
      </c>
      <c r="D704" s="154">
        <v>0.74843163050166395</v>
      </c>
    </row>
    <row r="705" spans="1:4" x14ac:dyDescent="0.15">
      <c r="A705" s="153" t="s">
        <v>306</v>
      </c>
      <c r="B705" s="153">
        <v>57500001</v>
      </c>
      <c r="C705" s="153">
        <v>58500000</v>
      </c>
      <c r="D705" s="154">
        <v>2.4677674493124999</v>
      </c>
    </row>
    <row r="706" spans="1:4" x14ac:dyDescent="0.15">
      <c r="A706" s="153" t="s">
        <v>306</v>
      </c>
      <c r="B706" s="153">
        <v>59500001</v>
      </c>
      <c r="C706" s="153">
        <v>60500000</v>
      </c>
      <c r="D706" s="154">
        <v>0.74467596314941098</v>
      </c>
    </row>
    <row r="707" spans="1:4" x14ac:dyDescent="0.15">
      <c r="A707" s="153" t="s">
        <v>306</v>
      </c>
      <c r="B707" s="153">
        <v>59700001</v>
      </c>
      <c r="C707" s="153">
        <v>60700000</v>
      </c>
      <c r="D707" s="154">
        <v>2.6093270076563</v>
      </c>
    </row>
    <row r="708" spans="1:4" x14ac:dyDescent="0.15">
      <c r="A708" s="153" t="s">
        <v>306</v>
      </c>
      <c r="B708" s="153">
        <v>60600001</v>
      </c>
      <c r="C708" s="153">
        <v>61600000</v>
      </c>
      <c r="D708" s="154">
        <v>2.9181943515286299</v>
      </c>
    </row>
    <row r="709" spans="1:4" x14ac:dyDescent="0.15">
      <c r="A709" s="153" t="s">
        <v>306</v>
      </c>
      <c r="B709" s="153">
        <v>60700001</v>
      </c>
      <c r="C709" s="153">
        <v>61700000</v>
      </c>
      <c r="D709" s="154">
        <v>5.2597256423235299</v>
      </c>
    </row>
    <row r="710" spans="1:4" x14ac:dyDescent="0.15">
      <c r="A710" s="153" t="s">
        <v>306</v>
      </c>
      <c r="B710" s="153">
        <v>73500001</v>
      </c>
      <c r="C710" s="153">
        <v>74500000</v>
      </c>
      <c r="D710" s="154">
        <v>1.1172594186415501</v>
      </c>
    </row>
    <row r="711" spans="1:4" x14ac:dyDescent="0.15">
      <c r="A711" s="153" t="s">
        <v>306</v>
      </c>
      <c r="B711" s="153">
        <v>87800001</v>
      </c>
      <c r="C711" s="153">
        <v>88800000</v>
      </c>
      <c r="D711" s="154">
        <v>0.85380179785531096</v>
      </c>
    </row>
    <row r="712" spans="1:4" x14ac:dyDescent="0.15">
      <c r="A712" s="153" t="s">
        <v>306</v>
      </c>
      <c r="B712" s="153">
        <v>89000001</v>
      </c>
      <c r="C712" s="153">
        <v>90000000</v>
      </c>
      <c r="D712" s="154">
        <v>3.90208416981881</v>
      </c>
    </row>
    <row r="713" spans="1:4" x14ac:dyDescent="0.15">
      <c r="A713" s="153" t="s">
        <v>306</v>
      </c>
      <c r="B713" s="153">
        <v>90600001</v>
      </c>
      <c r="C713" s="153">
        <v>91600000</v>
      </c>
      <c r="D713" s="154">
        <v>0.96504509606662103</v>
      </c>
    </row>
    <row r="714" spans="1:4" x14ac:dyDescent="0.15">
      <c r="A714" s="153" t="s">
        <v>306</v>
      </c>
      <c r="B714" s="153">
        <v>95500001</v>
      </c>
      <c r="C714" s="153">
        <v>96500000</v>
      </c>
      <c r="D714" s="154">
        <v>1.2734885342848801</v>
      </c>
    </row>
    <row r="715" spans="1:4" x14ac:dyDescent="0.15">
      <c r="A715" s="153" t="s">
        <v>306</v>
      </c>
      <c r="B715" s="153">
        <v>98900001</v>
      </c>
      <c r="C715" s="153">
        <v>99900000</v>
      </c>
      <c r="D715" s="154">
        <v>0.63368747324941499</v>
      </c>
    </row>
    <row r="716" spans="1:4" x14ac:dyDescent="0.15">
      <c r="A716" s="153" t="s">
        <v>306</v>
      </c>
      <c r="B716" s="153">
        <v>99000001</v>
      </c>
      <c r="C716" s="153">
        <v>100000000</v>
      </c>
      <c r="D716" s="154">
        <v>0.89211033495843195</v>
      </c>
    </row>
    <row r="717" spans="1:4" x14ac:dyDescent="0.15">
      <c r="A717" s="153" t="s">
        <v>306</v>
      </c>
      <c r="B717" s="153">
        <v>103400001</v>
      </c>
      <c r="C717" s="153">
        <v>104400000</v>
      </c>
      <c r="D717" s="154">
        <v>1.2526734900577301</v>
      </c>
    </row>
    <row r="718" spans="1:4" x14ac:dyDescent="0.15">
      <c r="A718" s="153" t="s">
        <v>306</v>
      </c>
      <c r="B718" s="153">
        <v>106900001</v>
      </c>
      <c r="C718" s="153">
        <v>107900000</v>
      </c>
      <c r="D718" s="154">
        <v>1.8543410300205501</v>
      </c>
    </row>
    <row r="719" spans="1:4" x14ac:dyDescent="0.15">
      <c r="A719" s="153" t="s">
        <v>306</v>
      </c>
      <c r="B719" s="153">
        <v>107400001</v>
      </c>
      <c r="C719" s="153">
        <v>108400000</v>
      </c>
      <c r="D719" s="154">
        <v>4.4430390350245199</v>
      </c>
    </row>
    <row r="720" spans="1:4" x14ac:dyDescent="0.15">
      <c r="A720" s="153" t="s">
        <v>306</v>
      </c>
      <c r="B720" s="153">
        <v>111400001</v>
      </c>
      <c r="C720" s="153">
        <v>112400000</v>
      </c>
      <c r="D720" s="154">
        <v>2.50976492022729</v>
      </c>
    </row>
    <row r="721" spans="1:4" x14ac:dyDescent="0.15">
      <c r="A721" s="153" t="s">
        <v>306</v>
      </c>
      <c r="B721" s="153">
        <v>111500001</v>
      </c>
      <c r="C721" s="153">
        <v>112500000</v>
      </c>
      <c r="D721" s="154">
        <v>1.2440439476449401</v>
      </c>
    </row>
    <row r="722" spans="1:4" x14ac:dyDescent="0.15">
      <c r="A722" s="153" t="s">
        <v>306</v>
      </c>
      <c r="B722" s="153">
        <v>113100001</v>
      </c>
      <c r="C722" s="153">
        <v>114100000</v>
      </c>
      <c r="D722" s="154">
        <v>0.84557882937558804</v>
      </c>
    </row>
    <row r="723" spans="1:4" x14ac:dyDescent="0.15">
      <c r="A723" s="153" t="s">
        <v>306</v>
      </c>
      <c r="B723" s="153">
        <v>117200001</v>
      </c>
      <c r="C723" s="153">
        <v>118200000</v>
      </c>
      <c r="D723" s="154">
        <v>1.0520462695898301</v>
      </c>
    </row>
    <row r="724" spans="1:4" x14ac:dyDescent="0.15">
      <c r="A724" s="153" t="s">
        <v>306</v>
      </c>
      <c r="B724" s="153">
        <v>117300001</v>
      </c>
      <c r="C724" s="153">
        <v>118300000</v>
      </c>
      <c r="D724" s="154">
        <v>1.5721754069632099</v>
      </c>
    </row>
    <row r="725" spans="1:4" x14ac:dyDescent="0.15">
      <c r="A725" s="153" t="s">
        <v>306</v>
      </c>
      <c r="B725" s="153">
        <v>120300001</v>
      </c>
      <c r="C725" s="153">
        <v>121300000</v>
      </c>
      <c r="D725" s="154">
        <v>0.68164140861954903</v>
      </c>
    </row>
    <row r="726" spans="1:4" x14ac:dyDescent="0.15">
      <c r="A726" s="153" t="s">
        <v>306</v>
      </c>
      <c r="B726" s="153">
        <v>124000001</v>
      </c>
      <c r="C726" s="153">
        <v>125000000</v>
      </c>
      <c r="D726" s="154">
        <v>3.38836220405463</v>
      </c>
    </row>
    <row r="727" spans="1:4" x14ac:dyDescent="0.15">
      <c r="A727" s="153" t="s">
        <v>306</v>
      </c>
      <c r="B727" s="153">
        <v>124200001</v>
      </c>
      <c r="C727" s="153">
        <v>125200000</v>
      </c>
      <c r="D727" s="154">
        <v>1.3208416416386699</v>
      </c>
    </row>
    <row r="728" spans="1:4" x14ac:dyDescent="0.15">
      <c r="A728" s="153" t="s">
        <v>306</v>
      </c>
      <c r="B728" s="153">
        <v>124500001</v>
      </c>
      <c r="C728" s="153">
        <v>125500000</v>
      </c>
      <c r="D728" s="154">
        <v>0.43316902639989702</v>
      </c>
    </row>
    <row r="729" spans="1:4" x14ac:dyDescent="0.15">
      <c r="A729" s="153" t="s">
        <v>306</v>
      </c>
      <c r="B729" s="153">
        <v>127500001</v>
      </c>
      <c r="C729" s="153">
        <v>128500000</v>
      </c>
      <c r="D729" s="154">
        <v>0.52675098692318101</v>
      </c>
    </row>
    <row r="730" spans="1:4" x14ac:dyDescent="0.15">
      <c r="A730" s="153" t="s">
        <v>306</v>
      </c>
      <c r="B730" s="153">
        <v>135800001</v>
      </c>
      <c r="C730" s="153">
        <v>136800000</v>
      </c>
      <c r="D730" s="154">
        <v>0.83418602532243102</v>
      </c>
    </row>
    <row r="731" spans="1:4" x14ac:dyDescent="0.15">
      <c r="A731" s="153" t="s">
        <v>306</v>
      </c>
      <c r="B731" s="153">
        <v>234400001</v>
      </c>
      <c r="C731" s="153">
        <v>235400000</v>
      </c>
      <c r="D731" s="154">
        <v>2.0255289421295801</v>
      </c>
    </row>
    <row r="732" spans="1:4" x14ac:dyDescent="0.15">
      <c r="A732" s="153" t="s">
        <v>306</v>
      </c>
      <c r="B732" s="153">
        <v>234500001</v>
      </c>
      <c r="C732" s="153">
        <v>235500000</v>
      </c>
      <c r="D732" s="154">
        <v>1.2331580269123401</v>
      </c>
    </row>
    <row r="733" spans="1:4" x14ac:dyDescent="0.15">
      <c r="A733" s="153" t="s">
        <v>306</v>
      </c>
      <c r="B733" s="153">
        <v>240800001</v>
      </c>
      <c r="C733" s="153">
        <v>241800000</v>
      </c>
      <c r="D733" s="154">
        <v>4.9264396416222498</v>
      </c>
    </row>
    <row r="734" spans="1:4" x14ac:dyDescent="0.15">
      <c r="A734" s="153" t="s">
        <v>306</v>
      </c>
      <c r="B734" s="153">
        <v>244800001</v>
      </c>
      <c r="C734" s="153">
        <v>245800000</v>
      </c>
      <c r="D734" s="154">
        <v>0.69265445676267401</v>
      </c>
    </row>
    <row r="735" spans="1:4" x14ac:dyDescent="0.15">
      <c r="A735" s="153" t="s">
        <v>306</v>
      </c>
      <c r="B735" s="153">
        <v>249300001</v>
      </c>
      <c r="C735" s="153">
        <v>250300000</v>
      </c>
      <c r="D735" s="154">
        <v>0.68589926619261099</v>
      </c>
    </row>
    <row r="736" spans="1:4" x14ac:dyDescent="0.15">
      <c r="A736" s="153" t="s">
        <v>306</v>
      </c>
      <c r="B736" s="153">
        <v>250700001</v>
      </c>
      <c r="C736" s="153">
        <v>251700000</v>
      </c>
      <c r="D736" s="154">
        <v>0.40825785289782501</v>
      </c>
    </row>
    <row r="737" spans="1:4" x14ac:dyDescent="0.15">
      <c r="A737" s="153" t="s">
        <v>306</v>
      </c>
      <c r="B737" s="153">
        <v>253500001</v>
      </c>
      <c r="C737" s="153">
        <v>254500000</v>
      </c>
      <c r="D737" s="154">
        <v>2.7229076594219599</v>
      </c>
    </row>
    <row r="738" spans="1:4" x14ac:dyDescent="0.15">
      <c r="A738" s="153" t="s">
        <v>306</v>
      </c>
      <c r="B738" s="153">
        <v>259300001</v>
      </c>
      <c r="C738" s="153">
        <v>260300000</v>
      </c>
      <c r="D738" s="154">
        <v>3.4691136711356698</v>
      </c>
    </row>
    <row r="739" spans="1:4" x14ac:dyDescent="0.15">
      <c r="A739" s="153" t="s">
        <v>306</v>
      </c>
      <c r="B739" s="153">
        <v>269200001</v>
      </c>
      <c r="C739" s="153">
        <v>270200000</v>
      </c>
      <c r="D739" s="154">
        <v>3.2532038095651399</v>
      </c>
    </row>
    <row r="740" spans="1:4" x14ac:dyDescent="0.15">
      <c r="A740" s="153" t="s">
        <v>306</v>
      </c>
      <c r="B740" s="153">
        <v>288000001</v>
      </c>
      <c r="C740" s="153">
        <v>289000000</v>
      </c>
      <c r="D740" s="154">
        <v>0.58171202405536604</v>
      </c>
    </row>
    <row r="741" spans="1:4" x14ac:dyDescent="0.15">
      <c r="A741" s="153" t="s">
        <v>306</v>
      </c>
      <c r="B741" s="153">
        <v>297300001</v>
      </c>
      <c r="C741" s="153">
        <v>298300000</v>
      </c>
      <c r="D741" s="154">
        <v>0.40292088321817698</v>
      </c>
    </row>
    <row r="742" spans="1:4" x14ac:dyDescent="0.15">
      <c r="A742" s="153" t="s">
        <v>306</v>
      </c>
      <c r="B742" s="153">
        <v>297500001</v>
      </c>
      <c r="C742" s="153">
        <v>298500000</v>
      </c>
      <c r="D742" s="154">
        <v>0.420700499034453</v>
      </c>
    </row>
    <row r="743" spans="1:4" x14ac:dyDescent="0.15">
      <c r="A743" s="153" t="s">
        <v>306</v>
      </c>
      <c r="B743" s="153">
        <v>298600001</v>
      </c>
      <c r="C743" s="153">
        <v>299600000</v>
      </c>
      <c r="D743" s="154">
        <v>0.64250709206321899</v>
      </c>
    </row>
    <row r="744" spans="1:4" x14ac:dyDescent="0.15">
      <c r="A744" s="153" t="s">
        <v>306</v>
      </c>
      <c r="B744" s="153">
        <v>304100001</v>
      </c>
      <c r="C744" s="153">
        <v>305100000</v>
      </c>
      <c r="D744" s="154">
        <v>5.9720577129901198</v>
      </c>
    </row>
    <row r="745" spans="1:4" x14ac:dyDescent="0.15">
      <c r="A745" s="153" t="s">
        <v>306</v>
      </c>
      <c r="B745" s="153">
        <v>318800001</v>
      </c>
      <c r="C745" s="153">
        <v>319800000</v>
      </c>
      <c r="D745" s="154">
        <v>1.1058100417879899</v>
      </c>
    </row>
    <row r="746" spans="1:4" x14ac:dyDescent="0.15">
      <c r="A746" s="153" t="s">
        <v>306</v>
      </c>
      <c r="B746" s="153">
        <v>325100001</v>
      </c>
      <c r="C746" s="153">
        <v>326100000</v>
      </c>
      <c r="D746" s="154">
        <v>0.42459387247899599</v>
      </c>
    </row>
    <row r="747" spans="1:4" x14ac:dyDescent="0.15">
      <c r="A747" s="153" t="s">
        <v>306</v>
      </c>
      <c r="B747" s="153">
        <v>328900001</v>
      </c>
      <c r="C747" s="153">
        <v>329900000</v>
      </c>
      <c r="D747" s="154">
        <v>1.4769252738408101</v>
      </c>
    </row>
    <row r="748" spans="1:4" x14ac:dyDescent="0.15">
      <c r="A748" s="153" t="s">
        <v>306</v>
      </c>
      <c r="B748" s="153">
        <v>335400001</v>
      </c>
      <c r="C748" s="153">
        <v>336400000</v>
      </c>
      <c r="D748" s="154">
        <v>0.60401534190873796</v>
      </c>
    </row>
    <row r="749" spans="1:4" x14ac:dyDescent="0.15">
      <c r="A749" s="153" t="s">
        <v>306</v>
      </c>
      <c r="B749" s="153">
        <v>335800001</v>
      </c>
      <c r="C749" s="153">
        <v>336800000</v>
      </c>
      <c r="D749" s="154">
        <v>0.66006697462263297</v>
      </c>
    </row>
    <row r="750" spans="1:4" x14ac:dyDescent="0.15">
      <c r="A750" s="153" t="s">
        <v>306</v>
      </c>
      <c r="B750" s="153">
        <v>338400001</v>
      </c>
      <c r="C750" s="153">
        <v>339400000</v>
      </c>
      <c r="D750" s="154">
        <v>1.7332863705002099</v>
      </c>
    </row>
    <row r="751" spans="1:4" x14ac:dyDescent="0.15">
      <c r="A751" s="153" t="s">
        <v>306</v>
      </c>
      <c r="B751" s="153">
        <v>352200001</v>
      </c>
      <c r="C751" s="153">
        <v>353200000</v>
      </c>
      <c r="D751" s="154">
        <v>0.451710975004675</v>
      </c>
    </row>
    <row r="752" spans="1:4" x14ac:dyDescent="0.15">
      <c r="A752" s="153" t="s">
        <v>306</v>
      </c>
      <c r="B752" s="153">
        <v>357600001</v>
      </c>
      <c r="C752" s="153">
        <v>358600000</v>
      </c>
      <c r="D752" s="154">
        <v>0.80522703148764396</v>
      </c>
    </row>
    <row r="753" spans="1:4" x14ac:dyDescent="0.15">
      <c r="A753" s="153" t="s">
        <v>306</v>
      </c>
      <c r="B753" s="153">
        <v>364900001</v>
      </c>
      <c r="C753" s="153">
        <v>365900000</v>
      </c>
      <c r="D753" s="154">
        <v>0.905301148636938</v>
      </c>
    </row>
    <row r="754" spans="1:4" x14ac:dyDescent="0.15">
      <c r="A754" s="153" t="s">
        <v>306</v>
      </c>
      <c r="B754" s="153">
        <v>374800001</v>
      </c>
      <c r="C754" s="153">
        <v>375800000</v>
      </c>
      <c r="D754" s="154">
        <v>1.20287333503256</v>
      </c>
    </row>
    <row r="755" spans="1:4" x14ac:dyDescent="0.15">
      <c r="A755" s="153" t="s">
        <v>306</v>
      </c>
      <c r="B755" s="153">
        <v>375700001</v>
      </c>
      <c r="C755" s="153">
        <v>376700000</v>
      </c>
      <c r="D755" s="154">
        <v>1.02162101907938</v>
      </c>
    </row>
    <row r="756" spans="1:4" x14ac:dyDescent="0.15">
      <c r="A756" s="153" t="s">
        <v>306</v>
      </c>
      <c r="B756" s="153">
        <v>378500001</v>
      </c>
      <c r="C756" s="153">
        <v>379500000</v>
      </c>
      <c r="D756" s="154">
        <v>0.73760241888394695</v>
      </c>
    </row>
    <row r="757" spans="1:4" x14ac:dyDescent="0.15">
      <c r="A757" s="153" t="s">
        <v>306</v>
      </c>
      <c r="B757" s="153">
        <v>379700001</v>
      </c>
      <c r="C757" s="153">
        <v>380700000</v>
      </c>
      <c r="D757" s="154">
        <v>0.59746963589987001</v>
      </c>
    </row>
    <row r="758" spans="1:4" x14ac:dyDescent="0.15">
      <c r="A758" s="153" t="s">
        <v>306</v>
      </c>
      <c r="B758" s="153">
        <v>389600001</v>
      </c>
      <c r="C758" s="153">
        <v>390600000</v>
      </c>
      <c r="D758" s="154">
        <v>1.2536027559071901</v>
      </c>
    </row>
    <row r="759" spans="1:4" x14ac:dyDescent="0.15">
      <c r="A759" s="153" t="s">
        <v>306</v>
      </c>
      <c r="B759" s="153">
        <v>391100001</v>
      </c>
      <c r="C759" s="153">
        <v>392100000</v>
      </c>
      <c r="D759" s="154">
        <v>0.50589156997418305</v>
      </c>
    </row>
    <row r="760" spans="1:4" x14ac:dyDescent="0.15">
      <c r="A760" s="153" t="s">
        <v>306</v>
      </c>
      <c r="B760" s="153">
        <v>394300001</v>
      </c>
      <c r="C760" s="153">
        <v>395300000</v>
      </c>
      <c r="D760" s="154">
        <v>2.33465141193158</v>
      </c>
    </row>
    <row r="761" spans="1:4" x14ac:dyDescent="0.15">
      <c r="A761" s="153" t="s">
        <v>306</v>
      </c>
      <c r="B761" s="153">
        <v>394600001</v>
      </c>
      <c r="C761" s="153">
        <v>395600000</v>
      </c>
      <c r="D761" s="154">
        <v>1.3143646533244899</v>
      </c>
    </row>
    <row r="762" spans="1:4" x14ac:dyDescent="0.15">
      <c r="A762" s="153" t="s">
        <v>306</v>
      </c>
      <c r="B762" s="153">
        <v>395700001</v>
      </c>
      <c r="C762" s="153">
        <v>396700000</v>
      </c>
      <c r="D762" s="154">
        <v>1.8830580593117401</v>
      </c>
    </row>
    <row r="763" spans="1:4" x14ac:dyDescent="0.15">
      <c r="A763" s="153" t="s">
        <v>306</v>
      </c>
      <c r="B763" s="153">
        <v>396400001</v>
      </c>
      <c r="C763" s="153">
        <v>397400000</v>
      </c>
      <c r="D763" s="154">
        <v>1.3078614038779099</v>
      </c>
    </row>
    <row r="764" spans="1:4" x14ac:dyDescent="0.15">
      <c r="A764" s="153" t="s">
        <v>306</v>
      </c>
      <c r="B764" s="153">
        <v>397100001</v>
      </c>
      <c r="C764" s="153">
        <v>398100000</v>
      </c>
      <c r="D764" s="154">
        <v>0.86571685581850899</v>
      </c>
    </row>
    <row r="765" spans="1:4" x14ac:dyDescent="0.15">
      <c r="A765" s="153" t="s">
        <v>306</v>
      </c>
      <c r="B765" s="153">
        <v>405400001</v>
      </c>
      <c r="C765" s="153">
        <v>406400000</v>
      </c>
      <c r="D765" s="154">
        <v>1.2012561733832301</v>
      </c>
    </row>
    <row r="766" spans="1:4" x14ac:dyDescent="0.15">
      <c r="A766" s="153" t="s">
        <v>306</v>
      </c>
      <c r="B766" s="153">
        <v>407300001</v>
      </c>
      <c r="C766" s="153">
        <v>408300000</v>
      </c>
      <c r="D766" s="154">
        <v>1.55853343848445</v>
      </c>
    </row>
    <row r="767" spans="1:4" x14ac:dyDescent="0.15">
      <c r="A767" s="153" t="s">
        <v>306</v>
      </c>
      <c r="B767" s="153">
        <v>412800001</v>
      </c>
      <c r="C767" s="153">
        <v>413800000</v>
      </c>
      <c r="D767" s="154">
        <v>2.0696609524543201</v>
      </c>
    </row>
    <row r="768" spans="1:4" x14ac:dyDescent="0.15">
      <c r="A768" s="153" t="s">
        <v>306</v>
      </c>
      <c r="B768" s="153">
        <v>416000001</v>
      </c>
      <c r="C768" s="153">
        <v>417000000</v>
      </c>
      <c r="D768" s="154">
        <v>24.824287215923601</v>
      </c>
    </row>
    <row r="769" spans="1:4" x14ac:dyDescent="0.15">
      <c r="A769" s="153" t="s">
        <v>306</v>
      </c>
      <c r="B769" s="153">
        <v>417300001</v>
      </c>
      <c r="C769" s="153">
        <v>418300000</v>
      </c>
      <c r="D769" s="154">
        <v>0.495743220284526</v>
      </c>
    </row>
    <row r="770" spans="1:4" x14ac:dyDescent="0.15">
      <c r="A770" s="153" t="s">
        <v>306</v>
      </c>
      <c r="B770" s="153">
        <v>418900001</v>
      </c>
      <c r="C770" s="153">
        <v>419900000</v>
      </c>
      <c r="D770" s="154">
        <v>1.4715359149938501</v>
      </c>
    </row>
    <row r="771" spans="1:4" x14ac:dyDescent="0.15">
      <c r="A771" s="153" t="s">
        <v>306</v>
      </c>
      <c r="B771" s="153">
        <v>423900001</v>
      </c>
      <c r="C771" s="153">
        <v>424900000</v>
      </c>
      <c r="D771" s="154">
        <v>4.8435905117284603</v>
      </c>
    </row>
    <row r="772" spans="1:4" x14ac:dyDescent="0.15">
      <c r="A772" s="153" t="s">
        <v>306</v>
      </c>
      <c r="B772" s="153">
        <v>455700001</v>
      </c>
      <c r="C772" s="153">
        <v>456700000</v>
      </c>
      <c r="D772" s="154">
        <v>1.0542372709868499</v>
      </c>
    </row>
    <row r="773" spans="1:4" x14ac:dyDescent="0.15">
      <c r="A773" s="153" t="s">
        <v>306</v>
      </c>
      <c r="B773" s="153">
        <v>456100001</v>
      </c>
      <c r="C773" s="153">
        <v>457100000</v>
      </c>
      <c r="D773" s="154">
        <v>1.4250377810044601</v>
      </c>
    </row>
    <row r="774" spans="1:4" x14ac:dyDescent="0.15">
      <c r="A774" s="153" t="s">
        <v>306</v>
      </c>
      <c r="B774" s="153">
        <v>459100001</v>
      </c>
      <c r="C774" s="153">
        <v>460100000</v>
      </c>
      <c r="D774" s="154">
        <v>1.01144900060923</v>
      </c>
    </row>
    <row r="775" spans="1:4" x14ac:dyDescent="0.15">
      <c r="A775" s="153" t="s">
        <v>306</v>
      </c>
      <c r="B775" s="153">
        <v>459200001</v>
      </c>
      <c r="C775" s="153">
        <v>460200000</v>
      </c>
      <c r="D775" s="154">
        <v>0.64433023935358602</v>
      </c>
    </row>
    <row r="776" spans="1:4" x14ac:dyDescent="0.15">
      <c r="A776" s="153" t="s">
        <v>306</v>
      </c>
      <c r="B776" s="153">
        <v>459800001</v>
      </c>
      <c r="C776" s="153">
        <v>460800000</v>
      </c>
      <c r="D776" s="154">
        <v>0.42166335915018999</v>
      </c>
    </row>
    <row r="777" spans="1:4" x14ac:dyDescent="0.15">
      <c r="A777" s="153" t="s">
        <v>306</v>
      </c>
      <c r="B777" s="153">
        <v>467200001</v>
      </c>
      <c r="C777" s="153">
        <v>468200000</v>
      </c>
      <c r="D777" s="154">
        <v>0.44924334470280802</v>
      </c>
    </row>
    <row r="778" spans="1:4" x14ac:dyDescent="0.15">
      <c r="A778" s="153" t="s">
        <v>306</v>
      </c>
      <c r="B778" s="153">
        <v>474800001</v>
      </c>
      <c r="C778" s="153">
        <v>475800000</v>
      </c>
      <c r="D778" s="154">
        <v>2.0085783472440499</v>
      </c>
    </row>
    <row r="779" spans="1:4" x14ac:dyDescent="0.15">
      <c r="A779" s="153" t="s">
        <v>306</v>
      </c>
      <c r="B779" s="153">
        <v>475400001</v>
      </c>
      <c r="C779" s="153">
        <v>476400000</v>
      </c>
      <c r="D779" s="154">
        <v>5.2354236085233001</v>
      </c>
    </row>
    <row r="780" spans="1:4" x14ac:dyDescent="0.15">
      <c r="A780" s="153" t="s">
        <v>306</v>
      </c>
      <c r="B780" s="153">
        <v>475500001</v>
      </c>
      <c r="C780" s="153">
        <v>476500000</v>
      </c>
      <c r="D780" s="154">
        <v>0.81755006073848502</v>
      </c>
    </row>
    <row r="781" spans="1:4" x14ac:dyDescent="0.15">
      <c r="A781" s="153" t="s">
        <v>306</v>
      </c>
      <c r="B781" s="153">
        <v>476500001</v>
      </c>
      <c r="C781" s="153">
        <v>477500000</v>
      </c>
      <c r="D781" s="154">
        <v>0.47694751251956802</v>
      </c>
    </row>
    <row r="782" spans="1:4" x14ac:dyDescent="0.15">
      <c r="A782" s="153" t="s">
        <v>306</v>
      </c>
      <c r="B782" s="153">
        <v>480000001</v>
      </c>
      <c r="C782" s="153">
        <v>481000000</v>
      </c>
      <c r="D782" s="154">
        <v>1.07393348349729</v>
      </c>
    </row>
    <row r="783" spans="1:4" x14ac:dyDescent="0.15">
      <c r="A783" s="153" t="s">
        <v>306</v>
      </c>
      <c r="B783" s="153">
        <v>482500001</v>
      </c>
      <c r="C783" s="153">
        <v>483500000</v>
      </c>
      <c r="D783" s="154">
        <v>0.55194610764427599</v>
      </c>
    </row>
    <row r="784" spans="1:4" x14ac:dyDescent="0.15">
      <c r="A784" s="153" t="s">
        <v>306</v>
      </c>
      <c r="B784" s="153">
        <v>486800001</v>
      </c>
      <c r="C784" s="153">
        <v>487800000</v>
      </c>
      <c r="D784" s="154">
        <v>3.31056506929737</v>
      </c>
    </row>
    <row r="785" spans="1:4" x14ac:dyDescent="0.15">
      <c r="A785" s="153" t="s">
        <v>306</v>
      </c>
      <c r="B785" s="153">
        <v>486900001</v>
      </c>
      <c r="C785" s="153">
        <v>487900000</v>
      </c>
      <c r="D785" s="154">
        <v>2.6090369809995799</v>
      </c>
    </row>
    <row r="786" spans="1:4" x14ac:dyDescent="0.15">
      <c r="A786" s="153" t="s">
        <v>306</v>
      </c>
      <c r="B786" s="153">
        <v>497500001</v>
      </c>
      <c r="C786" s="153">
        <v>498500000</v>
      </c>
      <c r="D786" s="154">
        <v>1.0220968665455401</v>
      </c>
    </row>
    <row r="787" spans="1:4" x14ac:dyDescent="0.15">
      <c r="A787" s="153" t="s">
        <v>306</v>
      </c>
      <c r="B787" s="153">
        <v>498300001</v>
      </c>
      <c r="C787" s="153">
        <v>499300000</v>
      </c>
      <c r="D787" s="154">
        <v>1.5475120954758601</v>
      </c>
    </row>
    <row r="788" spans="1:4" x14ac:dyDescent="0.15">
      <c r="A788" s="153" t="s">
        <v>306</v>
      </c>
      <c r="B788" s="153">
        <v>504400001</v>
      </c>
      <c r="C788" s="153">
        <v>505400000</v>
      </c>
      <c r="D788" s="154">
        <v>2.7252217484287402</v>
      </c>
    </row>
    <row r="789" spans="1:4" x14ac:dyDescent="0.15">
      <c r="A789" s="153" t="s">
        <v>306</v>
      </c>
      <c r="B789" s="153">
        <v>507000001</v>
      </c>
      <c r="C789" s="153">
        <v>508000000</v>
      </c>
      <c r="D789" s="154">
        <v>1.5825512716221399</v>
      </c>
    </row>
    <row r="790" spans="1:4" x14ac:dyDescent="0.15">
      <c r="A790" s="153" t="s">
        <v>306</v>
      </c>
      <c r="B790" s="153">
        <v>511400001</v>
      </c>
      <c r="C790" s="153">
        <v>512400000</v>
      </c>
      <c r="D790" s="154">
        <v>0.657178850808674</v>
      </c>
    </row>
    <row r="791" spans="1:4" x14ac:dyDescent="0.15">
      <c r="A791" s="153" t="s">
        <v>306</v>
      </c>
      <c r="B791" s="153">
        <v>513900001</v>
      </c>
      <c r="C791" s="153">
        <v>514900000</v>
      </c>
      <c r="D791" s="154">
        <v>0.41510071402335302</v>
      </c>
    </row>
    <row r="792" spans="1:4" x14ac:dyDescent="0.15">
      <c r="A792" s="153" t="s">
        <v>308</v>
      </c>
      <c r="B792" s="153">
        <v>12400001</v>
      </c>
      <c r="C792" s="153">
        <v>13400000</v>
      </c>
      <c r="D792" s="154">
        <v>1.3545944423801499</v>
      </c>
    </row>
    <row r="793" spans="1:4" x14ac:dyDescent="0.15">
      <c r="A793" s="153" t="s">
        <v>308</v>
      </c>
      <c r="B793" s="153">
        <v>18000001</v>
      </c>
      <c r="C793" s="153">
        <v>19000000</v>
      </c>
      <c r="D793" s="154">
        <v>0.43313019645452</v>
      </c>
    </row>
    <row r="794" spans="1:4" x14ac:dyDescent="0.15">
      <c r="A794" s="153" t="s">
        <v>308</v>
      </c>
      <c r="B794" s="153">
        <v>22400001</v>
      </c>
      <c r="C794" s="153">
        <v>23400000</v>
      </c>
      <c r="D794" s="154">
        <v>0.57538021994926003</v>
      </c>
    </row>
    <row r="795" spans="1:4" x14ac:dyDescent="0.15">
      <c r="A795" s="153" t="s">
        <v>308</v>
      </c>
      <c r="B795" s="153">
        <v>23000001</v>
      </c>
      <c r="C795" s="153">
        <v>24000000</v>
      </c>
      <c r="D795" s="154">
        <v>5.2428186840069904</v>
      </c>
    </row>
    <row r="796" spans="1:4" x14ac:dyDescent="0.15">
      <c r="A796" s="153" t="s">
        <v>308</v>
      </c>
      <c r="B796" s="153">
        <v>23500001</v>
      </c>
      <c r="C796" s="153">
        <v>24500000</v>
      </c>
      <c r="D796" s="154">
        <v>0.73114584292578999</v>
      </c>
    </row>
    <row r="797" spans="1:4" x14ac:dyDescent="0.15">
      <c r="A797" s="153" t="s">
        <v>308</v>
      </c>
      <c r="B797" s="153">
        <v>26700001</v>
      </c>
      <c r="C797" s="153">
        <v>27700000</v>
      </c>
      <c r="D797" s="154">
        <v>1.5035966510752401</v>
      </c>
    </row>
    <row r="798" spans="1:4" x14ac:dyDescent="0.15">
      <c r="A798" s="153" t="s">
        <v>308</v>
      </c>
      <c r="B798" s="153">
        <v>31100001</v>
      </c>
      <c r="C798" s="153">
        <v>32100000</v>
      </c>
      <c r="D798" s="154">
        <v>0.92305407778188997</v>
      </c>
    </row>
    <row r="799" spans="1:4" x14ac:dyDescent="0.15">
      <c r="A799" s="153" t="s">
        <v>308</v>
      </c>
      <c r="B799" s="153">
        <v>34200001</v>
      </c>
      <c r="C799" s="153">
        <v>35200000</v>
      </c>
      <c r="D799" s="154">
        <v>1.6977015983855399</v>
      </c>
    </row>
    <row r="800" spans="1:4" x14ac:dyDescent="0.15">
      <c r="A800" s="153" t="s">
        <v>308</v>
      </c>
      <c r="B800" s="153">
        <v>47000001</v>
      </c>
      <c r="C800" s="153">
        <v>48000000</v>
      </c>
      <c r="D800" s="154">
        <v>4.9263916234291303</v>
      </c>
    </row>
    <row r="801" spans="1:4" x14ac:dyDescent="0.15">
      <c r="A801" s="153" t="s">
        <v>308</v>
      </c>
      <c r="B801" s="153">
        <v>47100001</v>
      </c>
      <c r="C801" s="153">
        <v>48100000</v>
      </c>
      <c r="D801" s="154">
        <v>3.3166196780697201</v>
      </c>
    </row>
    <row r="802" spans="1:4" x14ac:dyDescent="0.15">
      <c r="A802" s="153" t="s">
        <v>308</v>
      </c>
      <c r="B802" s="153">
        <v>47600001</v>
      </c>
      <c r="C802" s="153">
        <v>48600000</v>
      </c>
      <c r="D802" s="154">
        <v>1.27959117004721</v>
      </c>
    </row>
    <row r="803" spans="1:4" x14ac:dyDescent="0.15">
      <c r="A803" s="153" t="s">
        <v>308</v>
      </c>
      <c r="B803" s="153">
        <v>60500001</v>
      </c>
      <c r="C803" s="153">
        <v>61500000</v>
      </c>
      <c r="D803" s="154">
        <v>1.01023678329294</v>
      </c>
    </row>
    <row r="804" spans="1:4" x14ac:dyDescent="0.15">
      <c r="A804" s="153" t="s">
        <v>308</v>
      </c>
      <c r="B804" s="153">
        <v>61300001</v>
      </c>
      <c r="C804" s="153">
        <v>62300000</v>
      </c>
      <c r="D804" s="154">
        <v>0.64443235833434998</v>
      </c>
    </row>
    <row r="805" spans="1:4" x14ac:dyDescent="0.15">
      <c r="A805" s="153" t="s">
        <v>308</v>
      </c>
      <c r="B805" s="153">
        <v>71200001</v>
      </c>
      <c r="C805" s="153">
        <v>72200000</v>
      </c>
      <c r="D805" s="154">
        <v>3.2290297177185998</v>
      </c>
    </row>
    <row r="806" spans="1:4" x14ac:dyDescent="0.15">
      <c r="A806" s="153" t="s">
        <v>308</v>
      </c>
      <c r="B806" s="153">
        <v>74500001</v>
      </c>
      <c r="C806" s="153">
        <v>75500000</v>
      </c>
      <c r="D806" s="154">
        <v>4.1243357849149103</v>
      </c>
    </row>
    <row r="807" spans="1:4" x14ac:dyDescent="0.15">
      <c r="A807" s="153" t="s">
        <v>308</v>
      </c>
      <c r="B807" s="153">
        <v>81700001</v>
      </c>
      <c r="C807" s="153">
        <v>82700000</v>
      </c>
      <c r="D807" s="154">
        <v>23.092673305703599</v>
      </c>
    </row>
    <row r="808" spans="1:4" x14ac:dyDescent="0.15">
      <c r="A808" s="153" t="s">
        <v>308</v>
      </c>
      <c r="B808" s="153">
        <v>81800001</v>
      </c>
      <c r="C808" s="153">
        <v>82800000</v>
      </c>
      <c r="D808" s="154">
        <v>4.4322548847789598</v>
      </c>
    </row>
    <row r="809" spans="1:4" x14ac:dyDescent="0.15">
      <c r="A809" s="153" t="s">
        <v>308</v>
      </c>
      <c r="B809" s="153">
        <v>86600001</v>
      </c>
      <c r="C809" s="153">
        <v>87600000</v>
      </c>
      <c r="D809" s="154">
        <v>0.50820760141496102</v>
      </c>
    </row>
    <row r="810" spans="1:4" x14ac:dyDescent="0.15">
      <c r="A810" s="153" t="s">
        <v>308</v>
      </c>
      <c r="B810" s="153">
        <v>88400001</v>
      </c>
      <c r="C810" s="153">
        <v>89400000</v>
      </c>
      <c r="D810" s="154">
        <v>1.7554885279935399</v>
      </c>
    </row>
    <row r="811" spans="1:4" x14ac:dyDescent="0.15">
      <c r="A811" s="153" t="s">
        <v>308</v>
      </c>
      <c r="B811" s="153">
        <v>90900001</v>
      </c>
      <c r="C811" s="153">
        <v>91900000</v>
      </c>
      <c r="D811" s="154">
        <v>1.4705265856660901</v>
      </c>
    </row>
    <row r="812" spans="1:4" x14ac:dyDescent="0.15">
      <c r="A812" s="153" t="s">
        <v>308</v>
      </c>
      <c r="B812" s="153">
        <v>93000001</v>
      </c>
      <c r="C812" s="153">
        <v>94000000</v>
      </c>
      <c r="D812" s="154">
        <v>1.17382112330504</v>
      </c>
    </row>
    <row r="813" spans="1:4" x14ac:dyDescent="0.15">
      <c r="A813" s="153" t="s">
        <v>308</v>
      </c>
      <c r="B813" s="153">
        <v>94900001</v>
      </c>
      <c r="C813" s="153">
        <v>95900000</v>
      </c>
      <c r="D813" s="154">
        <v>0.79695956616918995</v>
      </c>
    </row>
    <row r="814" spans="1:4" x14ac:dyDescent="0.15">
      <c r="A814" s="153" t="s">
        <v>308</v>
      </c>
      <c r="B814" s="153">
        <v>98900001</v>
      </c>
      <c r="C814" s="153">
        <v>99900000</v>
      </c>
      <c r="D814" s="154">
        <v>0.50647707538970999</v>
      </c>
    </row>
    <row r="815" spans="1:4" x14ac:dyDescent="0.15">
      <c r="A815" s="153" t="s">
        <v>308</v>
      </c>
      <c r="B815" s="153">
        <v>102700001</v>
      </c>
      <c r="C815" s="153">
        <v>103700000</v>
      </c>
      <c r="D815" s="154">
        <v>0.61276727737375802</v>
      </c>
    </row>
    <row r="816" spans="1:4" x14ac:dyDescent="0.15">
      <c r="A816" s="153" t="s">
        <v>308</v>
      </c>
      <c r="B816" s="153">
        <v>103900001</v>
      </c>
      <c r="C816" s="153">
        <v>104900000</v>
      </c>
      <c r="D816" s="154">
        <v>0.39971686514854698</v>
      </c>
    </row>
    <row r="817" spans="1:4" x14ac:dyDescent="0.15">
      <c r="A817" s="153" t="s">
        <v>308</v>
      </c>
      <c r="B817" s="153">
        <v>105500001</v>
      </c>
      <c r="C817" s="153">
        <v>106500000</v>
      </c>
      <c r="D817" s="154">
        <v>0.44783758272674101</v>
      </c>
    </row>
    <row r="818" spans="1:4" x14ac:dyDescent="0.15">
      <c r="A818" s="153" t="s">
        <v>308</v>
      </c>
      <c r="B818" s="153">
        <v>106600001</v>
      </c>
      <c r="C818" s="153">
        <v>107600000</v>
      </c>
      <c r="D818" s="154">
        <v>0.80155164686486402</v>
      </c>
    </row>
    <row r="819" spans="1:4" x14ac:dyDescent="0.15">
      <c r="A819" s="153" t="s">
        <v>308</v>
      </c>
      <c r="B819" s="153">
        <v>116100001</v>
      </c>
      <c r="C819" s="153">
        <v>117100000</v>
      </c>
      <c r="D819" s="154">
        <v>2.1536695560053301</v>
      </c>
    </row>
    <row r="820" spans="1:4" x14ac:dyDescent="0.15">
      <c r="A820" s="153" t="s">
        <v>308</v>
      </c>
      <c r="B820" s="153">
        <v>116400001</v>
      </c>
      <c r="C820" s="153">
        <v>117400000</v>
      </c>
      <c r="D820" s="154">
        <v>0.93624256618620505</v>
      </c>
    </row>
    <row r="821" spans="1:4" x14ac:dyDescent="0.15">
      <c r="A821" s="153" t="s">
        <v>308</v>
      </c>
      <c r="B821" s="153">
        <v>126200001</v>
      </c>
      <c r="C821" s="153">
        <v>127200000</v>
      </c>
      <c r="D821" s="154">
        <v>1.23654944588103</v>
      </c>
    </row>
    <row r="822" spans="1:4" x14ac:dyDescent="0.15">
      <c r="A822" s="153" t="s">
        <v>308</v>
      </c>
      <c r="B822" s="153">
        <v>126700001</v>
      </c>
      <c r="C822" s="153">
        <v>127700000</v>
      </c>
      <c r="D822" s="154">
        <v>0.72922024083652404</v>
      </c>
    </row>
    <row r="823" spans="1:4" x14ac:dyDescent="0.15">
      <c r="A823" s="153" t="s">
        <v>308</v>
      </c>
      <c r="B823" s="153">
        <v>136300001</v>
      </c>
      <c r="C823" s="153">
        <v>137300000</v>
      </c>
      <c r="D823" s="154">
        <v>1.1452254874215699</v>
      </c>
    </row>
    <row r="824" spans="1:4" x14ac:dyDescent="0.15">
      <c r="A824" s="153" t="s">
        <v>308</v>
      </c>
      <c r="B824" s="153">
        <v>136900001</v>
      </c>
      <c r="C824" s="153">
        <v>137900000</v>
      </c>
      <c r="D824" s="154">
        <v>2.9564052129707701</v>
      </c>
    </row>
    <row r="825" spans="1:4" x14ac:dyDescent="0.15">
      <c r="A825" s="153" t="s">
        <v>308</v>
      </c>
      <c r="B825" s="153">
        <v>137100001</v>
      </c>
      <c r="C825" s="153">
        <v>138100000</v>
      </c>
      <c r="D825" s="154">
        <v>1.9779137778597</v>
      </c>
    </row>
    <row r="826" spans="1:4" x14ac:dyDescent="0.15">
      <c r="A826" s="153" t="s">
        <v>308</v>
      </c>
      <c r="B826" s="153">
        <v>143800001</v>
      </c>
      <c r="C826" s="153">
        <v>144800000</v>
      </c>
      <c r="D826" s="154">
        <v>0.50166706170734698</v>
      </c>
    </row>
    <row r="827" spans="1:4" x14ac:dyDescent="0.15">
      <c r="A827" s="153" t="s">
        <v>308</v>
      </c>
      <c r="B827" s="153">
        <v>144900001</v>
      </c>
      <c r="C827" s="153">
        <v>145900000</v>
      </c>
      <c r="D827" s="154">
        <v>0.47158994043679903</v>
      </c>
    </row>
    <row r="828" spans="1:4" x14ac:dyDescent="0.15">
      <c r="A828" s="153" t="s">
        <v>308</v>
      </c>
      <c r="B828" s="153">
        <v>148400001</v>
      </c>
      <c r="C828" s="153">
        <v>149400000</v>
      </c>
      <c r="D828" s="154">
        <v>0.90695228549329998</v>
      </c>
    </row>
    <row r="829" spans="1:4" x14ac:dyDescent="0.15">
      <c r="A829" s="153" t="s">
        <v>308</v>
      </c>
      <c r="B829" s="153">
        <v>150200001</v>
      </c>
      <c r="C829" s="153">
        <v>151200000</v>
      </c>
      <c r="D829" s="154">
        <v>19.229994402136001</v>
      </c>
    </row>
    <row r="830" spans="1:4" x14ac:dyDescent="0.15">
      <c r="A830" s="153" t="s">
        <v>308</v>
      </c>
      <c r="B830" s="153">
        <v>151700001</v>
      </c>
      <c r="C830" s="153">
        <v>152700000</v>
      </c>
      <c r="D830" s="154">
        <v>1.9209606829939301</v>
      </c>
    </row>
    <row r="831" spans="1:4" x14ac:dyDescent="0.15">
      <c r="A831" s="153" t="s">
        <v>308</v>
      </c>
      <c r="B831" s="153">
        <v>152000001</v>
      </c>
      <c r="C831" s="153">
        <v>153000000</v>
      </c>
      <c r="D831" s="154">
        <v>5.2511913085200597</v>
      </c>
    </row>
    <row r="832" spans="1:4" x14ac:dyDescent="0.15">
      <c r="A832" s="153" t="s">
        <v>308</v>
      </c>
      <c r="B832" s="153">
        <v>152100001</v>
      </c>
      <c r="C832" s="153">
        <v>153100000</v>
      </c>
      <c r="D832" s="154">
        <v>0.61981789168408796</v>
      </c>
    </row>
    <row r="833" spans="1:4" x14ac:dyDescent="0.15">
      <c r="A833" s="153" t="s">
        <v>308</v>
      </c>
      <c r="B833" s="153">
        <v>169200001</v>
      </c>
      <c r="C833" s="153">
        <v>170200000</v>
      </c>
      <c r="D833" s="154">
        <v>0.42097199517560902</v>
      </c>
    </row>
    <row r="834" spans="1:4" x14ac:dyDescent="0.15">
      <c r="A834" s="153" t="s">
        <v>308</v>
      </c>
      <c r="B834" s="153">
        <v>171500001</v>
      </c>
      <c r="C834" s="153">
        <v>172500000</v>
      </c>
      <c r="D834" s="154">
        <v>0.84191110301875705</v>
      </c>
    </row>
    <row r="835" spans="1:4" x14ac:dyDescent="0.15">
      <c r="A835" s="153" t="s">
        <v>308</v>
      </c>
      <c r="B835" s="153">
        <v>195300001</v>
      </c>
      <c r="C835" s="153">
        <v>196300000</v>
      </c>
      <c r="D835" s="154">
        <v>1.7461648494078299</v>
      </c>
    </row>
    <row r="836" spans="1:4" x14ac:dyDescent="0.15">
      <c r="A836" s="153" t="s">
        <v>308</v>
      </c>
      <c r="B836" s="153">
        <v>198500001</v>
      </c>
      <c r="C836" s="153">
        <v>199500000</v>
      </c>
      <c r="D836" s="154">
        <v>1.90068655344019</v>
      </c>
    </row>
    <row r="837" spans="1:4" x14ac:dyDescent="0.15">
      <c r="A837" s="153" t="s">
        <v>308</v>
      </c>
      <c r="B837" s="153">
        <v>198700001</v>
      </c>
      <c r="C837" s="153">
        <v>199700000</v>
      </c>
      <c r="D837" s="154">
        <v>1.1568024978259599</v>
      </c>
    </row>
    <row r="838" spans="1:4" x14ac:dyDescent="0.15">
      <c r="A838" s="153" t="s">
        <v>308</v>
      </c>
      <c r="B838" s="153">
        <v>202000001</v>
      </c>
      <c r="C838" s="153">
        <v>203000000</v>
      </c>
      <c r="D838" s="154">
        <v>1.0469408804628599</v>
      </c>
    </row>
    <row r="839" spans="1:4" x14ac:dyDescent="0.15">
      <c r="A839" s="153" t="s">
        <v>308</v>
      </c>
      <c r="B839" s="153">
        <v>202600001</v>
      </c>
      <c r="C839" s="153">
        <v>203600000</v>
      </c>
      <c r="D839" s="154">
        <v>0.50021998011879099</v>
      </c>
    </row>
    <row r="840" spans="1:4" x14ac:dyDescent="0.15">
      <c r="A840" s="153" t="s">
        <v>308</v>
      </c>
      <c r="B840" s="153">
        <v>202900001</v>
      </c>
      <c r="C840" s="153">
        <v>203900000</v>
      </c>
      <c r="D840" s="154">
        <v>1.36222173972147</v>
      </c>
    </row>
    <row r="841" spans="1:4" x14ac:dyDescent="0.15">
      <c r="A841" s="153" t="s">
        <v>308</v>
      </c>
      <c r="B841" s="153">
        <v>208300001</v>
      </c>
      <c r="C841" s="153">
        <v>209300000</v>
      </c>
      <c r="D841" s="154">
        <v>0.97124737975232101</v>
      </c>
    </row>
    <row r="842" spans="1:4" x14ac:dyDescent="0.15">
      <c r="A842" s="153" t="s">
        <v>308</v>
      </c>
      <c r="B842" s="153">
        <v>216200001</v>
      </c>
      <c r="C842" s="153">
        <v>217200000</v>
      </c>
      <c r="D842" s="154">
        <v>2.6840414031559199</v>
      </c>
    </row>
    <row r="843" spans="1:4" x14ac:dyDescent="0.15">
      <c r="A843" s="153" t="s">
        <v>308</v>
      </c>
      <c r="B843" s="153">
        <v>216700001</v>
      </c>
      <c r="C843" s="153">
        <v>217700000</v>
      </c>
      <c r="D843" s="154">
        <v>0.91730388158881304</v>
      </c>
    </row>
    <row r="844" spans="1:4" x14ac:dyDescent="0.15">
      <c r="A844" s="153" t="s">
        <v>308</v>
      </c>
      <c r="B844" s="153">
        <v>221100001</v>
      </c>
      <c r="C844" s="153">
        <v>222100000</v>
      </c>
      <c r="D844" s="154">
        <v>1.5231562474351901</v>
      </c>
    </row>
    <row r="845" spans="1:4" x14ac:dyDescent="0.15">
      <c r="A845" s="153" t="s">
        <v>308</v>
      </c>
      <c r="B845" s="153">
        <v>222200001</v>
      </c>
      <c r="C845" s="153">
        <v>223200000</v>
      </c>
      <c r="D845" s="154">
        <v>0.57224479268802797</v>
      </c>
    </row>
    <row r="846" spans="1:4" x14ac:dyDescent="0.15">
      <c r="A846" s="153" t="s">
        <v>308</v>
      </c>
      <c r="B846" s="153">
        <v>222500001</v>
      </c>
      <c r="C846" s="153">
        <v>223500000</v>
      </c>
      <c r="D846" s="154">
        <v>0.67365976537227201</v>
      </c>
    </row>
    <row r="847" spans="1:4" x14ac:dyDescent="0.15">
      <c r="A847" s="153" t="s">
        <v>308</v>
      </c>
      <c r="B847" s="153">
        <v>224100001</v>
      </c>
      <c r="C847" s="153">
        <v>225100000</v>
      </c>
      <c r="D847" s="154">
        <v>3.1936743739716</v>
      </c>
    </row>
    <row r="848" spans="1:4" x14ac:dyDescent="0.15">
      <c r="A848" s="153" t="s">
        <v>308</v>
      </c>
      <c r="B848" s="153">
        <v>224200001</v>
      </c>
      <c r="C848" s="153">
        <v>225200000</v>
      </c>
      <c r="D848" s="154">
        <v>5.6993893699929199</v>
      </c>
    </row>
    <row r="849" spans="1:4" x14ac:dyDescent="0.15">
      <c r="A849" s="153" t="s">
        <v>308</v>
      </c>
      <c r="B849" s="153">
        <v>225700001</v>
      </c>
      <c r="C849" s="153">
        <v>226700000</v>
      </c>
      <c r="D849" s="154">
        <v>0.43919247556538898</v>
      </c>
    </row>
    <row r="850" spans="1:4" x14ac:dyDescent="0.15">
      <c r="A850" s="153" t="s">
        <v>308</v>
      </c>
      <c r="B850" s="153">
        <v>230700001</v>
      </c>
      <c r="C850" s="153">
        <v>231700000</v>
      </c>
      <c r="D850" s="154">
        <v>0.57782152037656398</v>
      </c>
    </row>
    <row r="851" spans="1:4" x14ac:dyDescent="0.15">
      <c r="A851" s="153" t="s">
        <v>308</v>
      </c>
      <c r="B851" s="153">
        <v>234000001</v>
      </c>
      <c r="C851" s="153">
        <v>235000000</v>
      </c>
      <c r="D851" s="154">
        <v>0.71317547655933999</v>
      </c>
    </row>
    <row r="852" spans="1:4" x14ac:dyDescent="0.15">
      <c r="A852" s="153" t="s">
        <v>308</v>
      </c>
      <c r="B852" s="153">
        <v>234700001</v>
      </c>
      <c r="C852" s="153">
        <v>235700000</v>
      </c>
      <c r="D852" s="154">
        <v>0.64716005016968703</v>
      </c>
    </row>
    <row r="853" spans="1:4" x14ac:dyDescent="0.15">
      <c r="A853" s="153" t="s">
        <v>308</v>
      </c>
      <c r="B853" s="153">
        <v>238200001</v>
      </c>
      <c r="C853" s="153">
        <v>239200000</v>
      </c>
      <c r="D853" s="154">
        <v>1.83248868442594</v>
      </c>
    </row>
    <row r="854" spans="1:4" x14ac:dyDescent="0.15">
      <c r="A854" s="153" t="s">
        <v>308</v>
      </c>
      <c r="B854" s="153">
        <v>241800001</v>
      </c>
      <c r="C854" s="153">
        <v>242800000</v>
      </c>
      <c r="D854" s="154">
        <v>0.42980368896747301</v>
      </c>
    </row>
    <row r="855" spans="1:4" x14ac:dyDescent="0.15">
      <c r="A855" s="153" t="s">
        <v>308</v>
      </c>
      <c r="B855" s="153">
        <v>242700001</v>
      </c>
      <c r="C855" s="153">
        <v>243700000</v>
      </c>
      <c r="D855" s="154">
        <v>0.50183191788505099</v>
      </c>
    </row>
    <row r="856" spans="1:4" x14ac:dyDescent="0.15">
      <c r="A856" s="153" t="s">
        <v>308</v>
      </c>
      <c r="B856" s="153">
        <v>248000001</v>
      </c>
      <c r="C856" s="153">
        <v>249000000</v>
      </c>
      <c r="D856" s="154">
        <v>0.48073300761321103</v>
      </c>
    </row>
    <row r="857" spans="1:4" x14ac:dyDescent="0.15">
      <c r="A857" s="153" t="s">
        <v>308</v>
      </c>
      <c r="B857" s="153">
        <v>248600001</v>
      </c>
      <c r="C857" s="153">
        <v>249600000</v>
      </c>
      <c r="D857" s="154">
        <v>1.24125707633737</v>
      </c>
    </row>
    <row r="858" spans="1:4" x14ac:dyDescent="0.15">
      <c r="A858" s="153" t="s">
        <v>308</v>
      </c>
      <c r="B858" s="153">
        <v>253300001</v>
      </c>
      <c r="C858" s="153">
        <v>254300000</v>
      </c>
      <c r="D858" s="154">
        <v>1.0177931297929701</v>
      </c>
    </row>
    <row r="859" spans="1:4" x14ac:dyDescent="0.15">
      <c r="A859" s="153" t="s">
        <v>308</v>
      </c>
      <c r="B859" s="153">
        <v>263700001</v>
      </c>
      <c r="C859" s="153">
        <v>264700000</v>
      </c>
      <c r="D859" s="154">
        <v>0.87779606575609903</v>
      </c>
    </row>
    <row r="860" spans="1:4" x14ac:dyDescent="0.15">
      <c r="A860" s="153" t="s">
        <v>308</v>
      </c>
      <c r="B860" s="153">
        <v>265000001</v>
      </c>
      <c r="C860" s="153">
        <v>266000000</v>
      </c>
      <c r="D860" s="154">
        <v>1.29780180621206</v>
      </c>
    </row>
    <row r="861" spans="1:4" x14ac:dyDescent="0.15">
      <c r="A861" s="153" t="s">
        <v>308</v>
      </c>
      <c r="B861" s="153">
        <v>266400001</v>
      </c>
      <c r="C861" s="153">
        <v>267400000</v>
      </c>
      <c r="D861" s="154">
        <v>5.5032625020481403</v>
      </c>
    </row>
    <row r="862" spans="1:4" x14ac:dyDescent="0.15">
      <c r="A862" s="153" t="s">
        <v>308</v>
      </c>
      <c r="B862" s="153">
        <v>266600001</v>
      </c>
      <c r="C862" s="153">
        <v>267600000</v>
      </c>
      <c r="D862" s="154">
        <v>15.4981313240035</v>
      </c>
    </row>
    <row r="863" spans="1:4" x14ac:dyDescent="0.15">
      <c r="A863" s="153" t="s">
        <v>308</v>
      </c>
      <c r="B863" s="153">
        <v>282600001</v>
      </c>
      <c r="C863" s="153">
        <v>283600000</v>
      </c>
      <c r="D863" s="154">
        <v>0.41361135649390801</v>
      </c>
    </row>
    <row r="864" spans="1:4" x14ac:dyDescent="0.15">
      <c r="A864" s="153" t="s">
        <v>308</v>
      </c>
      <c r="B864" s="153">
        <v>285600001</v>
      </c>
      <c r="C864" s="153">
        <v>286600000</v>
      </c>
      <c r="D864" s="154">
        <v>1.63456765008048</v>
      </c>
    </row>
    <row r="865" spans="1:4" x14ac:dyDescent="0.15">
      <c r="A865" s="153" t="s">
        <v>308</v>
      </c>
      <c r="B865" s="153">
        <v>290100001</v>
      </c>
      <c r="C865" s="153">
        <v>291100000</v>
      </c>
      <c r="D865" s="154">
        <v>2.1633490949264398</v>
      </c>
    </row>
    <row r="866" spans="1:4" x14ac:dyDescent="0.15">
      <c r="A866" s="153" t="s">
        <v>308</v>
      </c>
      <c r="B866" s="153">
        <v>290400001</v>
      </c>
      <c r="C866" s="153">
        <v>291400000</v>
      </c>
      <c r="D866" s="154">
        <v>1.87788238172426</v>
      </c>
    </row>
    <row r="867" spans="1:4" x14ac:dyDescent="0.15">
      <c r="A867" s="153" t="s">
        <v>308</v>
      </c>
      <c r="B867" s="153">
        <v>295000001</v>
      </c>
      <c r="C867" s="153">
        <v>296000000</v>
      </c>
      <c r="D867" s="154">
        <v>0.66021586660171205</v>
      </c>
    </row>
    <row r="868" spans="1:4" x14ac:dyDescent="0.15">
      <c r="A868" s="153" t="s">
        <v>308</v>
      </c>
      <c r="B868" s="153">
        <v>295600001</v>
      </c>
      <c r="C868" s="153">
        <v>296600000</v>
      </c>
      <c r="D868" s="154">
        <v>1.04064839961412</v>
      </c>
    </row>
    <row r="869" spans="1:4" x14ac:dyDescent="0.15">
      <c r="A869" s="153" t="s">
        <v>308</v>
      </c>
      <c r="B869" s="153">
        <v>296000001</v>
      </c>
      <c r="C869" s="153">
        <v>297000000</v>
      </c>
      <c r="D869" s="154">
        <v>0.68374888499641195</v>
      </c>
    </row>
    <row r="870" spans="1:4" x14ac:dyDescent="0.15">
      <c r="A870" s="153" t="s">
        <v>308</v>
      </c>
      <c r="B870" s="153">
        <v>319000001</v>
      </c>
      <c r="C870" s="153">
        <v>320000000</v>
      </c>
      <c r="D870" s="154">
        <v>0.75398897428365796</v>
      </c>
    </row>
    <row r="871" spans="1:4" x14ac:dyDescent="0.15">
      <c r="A871" s="153" t="s">
        <v>308</v>
      </c>
      <c r="B871" s="153">
        <v>319300001</v>
      </c>
      <c r="C871" s="153">
        <v>320300000</v>
      </c>
      <c r="D871" s="154">
        <v>0.77263070160184899</v>
      </c>
    </row>
    <row r="872" spans="1:4" x14ac:dyDescent="0.15">
      <c r="A872" s="153" t="s">
        <v>308</v>
      </c>
      <c r="B872" s="153">
        <v>395400001</v>
      </c>
      <c r="C872" s="153">
        <v>396400000</v>
      </c>
      <c r="D872" s="154">
        <v>2.63449148570679</v>
      </c>
    </row>
    <row r="873" spans="1:4" x14ac:dyDescent="0.15">
      <c r="A873" s="153" t="s">
        <v>308</v>
      </c>
      <c r="B873" s="153">
        <v>423000001</v>
      </c>
      <c r="C873" s="153">
        <v>424000000</v>
      </c>
      <c r="D873" s="154">
        <v>1.48509350627908</v>
      </c>
    </row>
    <row r="874" spans="1:4" x14ac:dyDescent="0.15">
      <c r="A874" s="153" t="s">
        <v>308</v>
      </c>
      <c r="B874" s="153">
        <v>423200001</v>
      </c>
      <c r="C874" s="153">
        <v>424200000</v>
      </c>
      <c r="D874" s="154">
        <v>0.74657343826711797</v>
      </c>
    </row>
    <row r="875" spans="1:4" x14ac:dyDescent="0.15">
      <c r="A875" s="153" t="s">
        <v>308</v>
      </c>
      <c r="B875" s="153">
        <v>434200001</v>
      </c>
      <c r="C875" s="153">
        <v>435200000</v>
      </c>
      <c r="D875" s="154">
        <v>1.1527859437529799</v>
      </c>
    </row>
    <row r="876" spans="1:4" x14ac:dyDescent="0.15">
      <c r="A876" s="153" t="s">
        <v>308</v>
      </c>
      <c r="B876" s="153">
        <v>448600001</v>
      </c>
      <c r="C876" s="153">
        <v>449600000</v>
      </c>
      <c r="D876" s="154">
        <v>1.6632939066702599</v>
      </c>
    </row>
    <row r="877" spans="1:4" x14ac:dyDescent="0.15">
      <c r="A877" s="153" t="s">
        <v>308</v>
      </c>
      <c r="B877" s="153">
        <v>449200001</v>
      </c>
      <c r="C877" s="153">
        <v>450200000</v>
      </c>
      <c r="D877" s="154">
        <v>2.5129030742109899</v>
      </c>
    </row>
    <row r="878" spans="1:4" x14ac:dyDescent="0.15">
      <c r="A878" s="153" t="s">
        <v>308</v>
      </c>
      <c r="B878" s="153">
        <v>449400001</v>
      </c>
      <c r="C878" s="153">
        <v>450400000</v>
      </c>
      <c r="D878" s="154">
        <v>0.42272333419371499</v>
      </c>
    </row>
    <row r="879" spans="1:4" x14ac:dyDescent="0.15">
      <c r="A879" s="153" t="s">
        <v>308</v>
      </c>
      <c r="B879" s="153">
        <v>455600001</v>
      </c>
      <c r="C879" s="153">
        <v>456600000</v>
      </c>
      <c r="D879" s="154">
        <v>0.998451792694941</v>
      </c>
    </row>
    <row r="880" spans="1:4" x14ac:dyDescent="0.15">
      <c r="A880" s="153" t="s">
        <v>308</v>
      </c>
      <c r="B880" s="153">
        <v>459600001</v>
      </c>
      <c r="C880" s="153">
        <v>460600000</v>
      </c>
      <c r="D880" s="154">
        <v>4.7038418418098997</v>
      </c>
    </row>
    <row r="881" spans="1:4" x14ac:dyDescent="0.15">
      <c r="A881" s="153" t="s">
        <v>308</v>
      </c>
      <c r="B881" s="153">
        <v>480100001</v>
      </c>
      <c r="C881" s="153">
        <v>481100000</v>
      </c>
      <c r="D881" s="154">
        <v>1.52521917079922</v>
      </c>
    </row>
    <row r="882" spans="1:4" x14ac:dyDescent="0.15">
      <c r="A882" s="153" t="s">
        <v>308</v>
      </c>
      <c r="B882" s="153">
        <v>481400001</v>
      </c>
      <c r="C882" s="153">
        <v>482400000</v>
      </c>
      <c r="D882" s="154">
        <v>2.8497520138488501</v>
      </c>
    </row>
    <row r="883" spans="1:4" x14ac:dyDescent="0.15">
      <c r="A883" s="153" t="s">
        <v>308</v>
      </c>
      <c r="B883" s="153">
        <v>483400001</v>
      </c>
      <c r="C883" s="153">
        <v>484400000</v>
      </c>
      <c r="D883" s="154">
        <v>7.3419050017724299</v>
      </c>
    </row>
    <row r="884" spans="1:4" x14ac:dyDescent="0.15">
      <c r="A884" s="153" t="s">
        <v>308</v>
      </c>
      <c r="B884" s="153">
        <v>487100001</v>
      </c>
      <c r="C884" s="153">
        <v>488100000</v>
      </c>
      <c r="D884" s="154">
        <v>1.3052412171574601</v>
      </c>
    </row>
    <row r="885" spans="1:4" x14ac:dyDescent="0.15">
      <c r="A885" s="153" t="s">
        <v>308</v>
      </c>
      <c r="B885" s="153">
        <v>491200001</v>
      </c>
      <c r="C885" s="153">
        <v>492200000</v>
      </c>
      <c r="D885" s="154">
        <v>0.68449985648851297</v>
      </c>
    </row>
    <row r="886" spans="1:4" x14ac:dyDescent="0.15">
      <c r="A886" s="153" t="s">
        <v>308</v>
      </c>
      <c r="B886" s="153">
        <v>497000001</v>
      </c>
      <c r="C886" s="153">
        <v>498000000</v>
      </c>
      <c r="D886" s="154">
        <v>3.2312381837915098</v>
      </c>
    </row>
    <row r="887" spans="1:4" x14ac:dyDescent="0.15">
      <c r="A887" s="153" t="s">
        <v>308</v>
      </c>
      <c r="B887" s="153">
        <v>497100001</v>
      </c>
      <c r="C887" s="153">
        <v>498100000</v>
      </c>
      <c r="D887" s="154">
        <v>3.4170464474222801</v>
      </c>
    </row>
    <row r="888" spans="1:4" x14ac:dyDescent="0.15">
      <c r="A888" s="153" t="s">
        <v>308</v>
      </c>
      <c r="B888" s="153">
        <v>498800001</v>
      </c>
      <c r="C888" s="153">
        <v>499800000</v>
      </c>
      <c r="D888" s="154">
        <v>0.68212912346630705</v>
      </c>
    </row>
    <row r="889" spans="1:4" x14ac:dyDescent="0.15">
      <c r="A889" s="153" t="s">
        <v>308</v>
      </c>
      <c r="B889" s="153">
        <v>504100001</v>
      </c>
      <c r="C889" s="153">
        <v>505100000</v>
      </c>
      <c r="D889" s="154">
        <v>4.7965395371827597</v>
      </c>
    </row>
    <row r="890" spans="1:4" x14ac:dyDescent="0.15">
      <c r="A890" s="153" t="s">
        <v>308</v>
      </c>
      <c r="B890" s="153">
        <v>512600001</v>
      </c>
      <c r="C890" s="153">
        <v>513600000</v>
      </c>
      <c r="D890" s="154">
        <v>2.9281517130143002</v>
      </c>
    </row>
    <row r="891" spans="1:4" x14ac:dyDescent="0.15">
      <c r="A891" s="153" t="s">
        <v>308</v>
      </c>
      <c r="B891" s="153">
        <v>512800001</v>
      </c>
      <c r="C891" s="153">
        <v>513800000</v>
      </c>
      <c r="D891" s="154">
        <v>12.7448735841351</v>
      </c>
    </row>
    <row r="892" spans="1:4" x14ac:dyDescent="0.15">
      <c r="A892" s="153" t="s">
        <v>308</v>
      </c>
      <c r="B892" s="153">
        <v>512900001</v>
      </c>
      <c r="C892" s="153">
        <v>513900000</v>
      </c>
      <c r="D892" s="154">
        <v>10.3133390371269</v>
      </c>
    </row>
    <row r="893" spans="1:4" x14ac:dyDescent="0.15">
      <c r="A893" s="153" t="s">
        <v>308</v>
      </c>
      <c r="B893" s="153">
        <v>513400001</v>
      </c>
      <c r="C893" s="153">
        <v>514400000</v>
      </c>
      <c r="D893" s="154">
        <v>0.47828378071298</v>
      </c>
    </row>
    <row r="894" spans="1:4" x14ac:dyDescent="0.15">
      <c r="A894" s="153" t="s">
        <v>308</v>
      </c>
      <c r="B894" s="153">
        <v>519100001</v>
      </c>
      <c r="C894" s="153">
        <v>520100000</v>
      </c>
      <c r="D894" s="154">
        <v>2.3341289804562302</v>
      </c>
    </row>
    <row r="895" spans="1:4" x14ac:dyDescent="0.15">
      <c r="A895" s="153" t="s">
        <v>308</v>
      </c>
      <c r="B895" s="153">
        <v>521100001</v>
      </c>
      <c r="C895" s="153">
        <v>522100000</v>
      </c>
      <c r="D895" s="154">
        <v>0.70420489727775903</v>
      </c>
    </row>
    <row r="896" spans="1:4" x14ac:dyDescent="0.15">
      <c r="A896" s="153" t="s">
        <v>308</v>
      </c>
      <c r="B896" s="153">
        <v>526200001</v>
      </c>
      <c r="C896" s="153">
        <v>527200000</v>
      </c>
      <c r="D896" s="154">
        <v>1.9998495577689399</v>
      </c>
    </row>
    <row r="897" spans="1:4" x14ac:dyDescent="0.15">
      <c r="A897" s="153" t="s">
        <v>308</v>
      </c>
      <c r="B897" s="153">
        <v>528700001</v>
      </c>
      <c r="C897" s="153">
        <v>529700000</v>
      </c>
      <c r="D897" s="154">
        <v>1.35055904549063</v>
      </c>
    </row>
    <row r="898" spans="1:4" x14ac:dyDescent="0.15">
      <c r="A898" s="153" t="s">
        <v>308</v>
      </c>
      <c r="B898" s="153">
        <v>537500001</v>
      </c>
      <c r="C898" s="153">
        <v>538500000</v>
      </c>
      <c r="D898" s="154">
        <v>0.98615115742972603</v>
      </c>
    </row>
    <row r="899" spans="1:4" x14ac:dyDescent="0.15">
      <c r="A899" s="153" t="s">
        <v>308</v>
      </c>
      <c r="B899" s="153">
        <v>541000001</v>
      </c>
      <c r="C899" s="153">
        <v>542000000</v>
      </c>
      <c r="D899" s="154">
        <v>0.90253469780528595</v>
      </c>
    </row>
    <row r="900" spans="1:4" x14ac:dyDescent="0.15">
      <c r="A900" s="153" t="s">
        <v>308</v>
      </c>
      <c r="B900" s="153">
        <v>545400001</v>
      </c>
      <c r="C900" s="153">
        <v>546400000</v>
      </c>
      <c r="D900" s="154">
        <v>2.45986971808331</v>
      </c>
    </row>
    <row r="901" spans="1:4" x14ac:dyDescent="0.15">
      <c r="A901" s="153" t="s">
        <v>308</v>
      </c>
      <c r="B901" s="153">
        <v>545600001</v>
      </c>
      <c r="C901" s="153">
        <v>546600000</v>
      </c>
      <c r="D901" s="154">
        <v>1.2492343482783601</v>
      </c>
    </row>
    <row r="902" spans="1:4" x14ac:dyDescent="0.15">
      <c r="A902" s="153" t="s">
        <v>308</v>
      </c>
      <c r="B902" s="153">
        <v>546100001</v>
      </c>
      <c r="C902" s="153">
        <v>547100000</v>
      </c>
      <c r="D902" s="154">
        <v>1.4318545181989499</v>
      </c>
    </row>
    <row r="903" spans="1:4" x14ac:dyDescent="0.15">
      <c r="A903" s="152" t="s">
        <v>308</v>
      </c>
      <c r="B903" s="152">
        <v>547900001</v>
      </c>
      <c r="C903" s="152">
        <v>548900000</v>
      </c>
      <c r="D903" s="155">
        <v>0.63450814713867698</v>
      </c>
    </row>
  </sheetData>
  <mergeCells count="1">
    <mergeCell ref="A1:D1"/>
  </mergeCells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E4" sqref="E4"/>
    </sheetView>
  </sheetViews>
  <sheetFormatPr defaultColWidth="9.875" defaultRowHeight="15" x14ac:dyDescent="0.15"/>
  <cols>
    <col min="1" max="1" width="4.375" style="217" customWidth="1"/>
    <col min="2" max="2" width="17" style="217" customWidth="1"/>
    <col min="3" max="3" width="15" style="217" customWidth="1"/>
    <col min="4" max="4" width="13.375" style="217" customWidth="1"/>
    <col min="5" max="5" width="15.25" style="217" customWidth="1"/>
    <col min="6" max="6" width="33.375" style="217" customWidth="1"/>
    <col min="7" max="7" width="15.25" style="217" customWidth="1"/>
    <col min="8" max="8" width="15.625" style="217" customWidth="1"/>
    <col min="9" max="11" width="12.625" style="217" customWidth="1"/>
    <col min="12" max="12" width="45" style="217" customWidth="1"/>
    <col min="13" max="16384" width="9.875" style="217"/>
  </cols>
  <sheetData>
    <row r="1" spans="1:12" s="14" customFormat="1" ht="20.100000000000001" customHeight="1" x14ac:dyDescent="0.15">
      <c r="A1" s="290" t="s">
        <v>2115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</row>
    <row r="2" spans="1:12" ht="30" customHeight="1" x14ac:dyDescent="0.15">
      <c r="A2" s="302" t="s">
        <v>26</v>
      </c>
      <c r="B2" s="302" t="s">
        <v>1910</v>
      </c>
      <c r="C2" s="302" t="s">
        <v>1911</v>
      </c>
      <c r="D2" s="302" t="s">
        <v>1912</v>
      </c>
      <c r="E2" s="302" t="s">
        <v>2116</v>
      </c>
      <c r="F2" s="302" t="s">
        <v>2117</v>
      </c>
      <c r="G2" s="302" t="s">
        <v>1913</v>
      </c>
      <c r="H2" s="302" t="s">
        <v>1914</v>
      </c>
      <c r="I2" s="301" t="s">
        <v>1915</v>
      </c>
      <c r="J2" s="301"/>
      <c r="K2" s="301"/>
      <c r="L2" s="302" t="s">
        <v>2008</v>
      </c>
    </row>
    <row r="3" spans="1:12" ht="30" customHeight="1" x14ac:dyDescent="0.15">
      <c r="A3" s="303"/>
      <c r="B3" s="303"/>
      <c r="C3" s="304"/>
      <c r="D3" s="304"/>
      <c r="E3" s="304"/>
      <c r="F3" s="304"/>
      <c r="G3" s="304"/>
      <c r="H3" s="304"/>
      <c r="I3" s="218" t="s">
        <v>1953</v>
      </c>
      <c r="J3" s="218" t="s">
        <v>1916</v>
      </c>
      <c r="K3" s="218" t="s">
        <v>1873</v>
      </c>
      <c r="L3" s="304"/>
    </row>
    <row r="4" spans="1:12" s="20" customFormat="1" ht="45" x14ac:dyDescent="0.15">
      <c r="A4" s="219">
        <v>1</v>
      </c>
      <c r="B4" s="284" t="s">
        <v>1917</v>
      </c>
      <c r="C4" s="220" t="s">
        <v>1918</v>
      </c>
      <c r="D4" s="221" t="s">
        <v>1919</v>
      </c>
      <c r="E4" s="281" t="s">
        <v>2118</v>
      </c>
      <c r="F4" s="220" t="s">
        <v>2011</v>
      </c>
      <c r="G4" s="219" t="s">
        <v>1920</v>
      </c>
      <c r="H4" s="225" t="s">
        <v>1921</v>
      </c>
      <c r="I4" s="223">
        <v>6.6713323529411769E-2</v>
      </c>
      <c r="J4" s="223">
        <v>0</v>
      </c>
      <c r="K4" s="223">
        <v>0.30343997058823524</v>
      </c>
      <c r="L4" s="222" t="s">
        <v>2013</v>
      </c>
    </row>
    <row r="5" spans="1:12" ht="30" x14ac:dyDescent="0.15">
      <c r="A5" s="224">
        <v>2</v>
      </c>
      <c r="B5" s="285" t="s">
        <v>1922</v>
      </c>
      <c r="C5" s="225" t="s">
        <v>1923</v>
      </c>
      <c r="D5" s="221" t="s">
        <v>1924</v>
      </c>
      <c r="E5" s="220" t="s">
        <v>2119</v>
      </c>
      <c r="F5" s="220" t="s">
        <v>1925</v>
      </c>
      <c r="G5" s="225" t="s">
        <v>1923</v>
      </c>
      <c r="H5" s="225" t="s">
        <v>1923</v>
      </c>
      <c r="I5" s="225" t="s">
        <v>1923</v>
      </c>
      <c r="J5" s="225" t="s">
        <v>1923</v>
      </c>
      <c r="K5" s="225" t="s">
        <v>1922</v>
      </c>
      <c r="L5" s="222" t="s">
        <v>2017</v>
      </c>
    </row>
    <row r="6" spans="1:12" ht="45" x14ac:dyDescent="0.15">
      <c r="A6" s="224">
        <v>3</v>
      </c>
      <c r="B6" s="282" t="s">
        <v>1926</v>
      </c>
      <c r="C6" s="226" t="s">
        <v>1927</v>
      </c>
      <c r="D6" s="227" t="s">
        <v>1928</v>
      </c>
      <c r="E6" s="282" t="s">
        <v>1929</v>
      </c>
      <c r="F6" s="226" t="s">
        <v>1930</v>
      </c>
      <c r="G6" s="224" t="s">
        <v>1920</v>
      </c>
      <c r="H6" s="237" t="s">
        <v>1920</v>
      </c>
      <c r="I6" s="229">
        <v>9.4042869565217388E-2</v>
      </c>
      <c r="J6" s="229">
        <v>0</v>
      </c>
      <c r="K6" s="229">
        <v>7.6623086956521744E-2</v>
      </c>
      <c r="L6" s="228" t="s">
        <v>2012</v>
      </c>
    </row>
    <row r="7" spans="1:12" ht="30" x14ac:dyDescent="0.15">
      <c r="A7" s="224">
        <v>4</v>
      </c>
      <c r="B7" s="281" t="s">
        <v>1926</v>
      </c>
      <c r="C7" s="220" t="s">
        <v>1927</v>
      </c>
      <c r="D7" s="221" t="s">
        <v>1928</v>
      </c>
      <c r="E7" s="281" t="s">
        <v>1931</v>
      </c>
      <c r="F7" s="220" t="s">
        <v>2120</v>
      </c>
      <c r="G7" s="219" t="s">
        <v>1920</v>
      </c>
      <c r="H7" s="225" t="s">
        <v>1920</v>
      </c>
      <c r="I7" s="229">
        <v>9.4042869565217388E-2</v>
      </c>
      <c r="J7" s="229">
        <v>0</v>
      </c>
      <c r="K7" s="229">
        <v>7.6623086956521744E-2</v>
      </c>
      <c r="L7" s="222" t="s">
        <v>2020</v>
      </c>
    </row>
    <row r="8" spans="1:12" s="216" customFormat="1" ht="45" x14ac:dyDescent="0.15">
      <c r="A8" s="219">
        <v>5</v>
      </c>
      <c r="B8" s="286" t="s">
        <v>1932</v>
      </c>
      <c r="C8" s="220" t="s">
        <v>1933</v>
      </c>
      <c r="D8" s="224" t="s">
        <v>1934</v>
      </c>
      <c r="E8" s="282" t="s">
        <v>1935</v>
      </c>
      <c r="F8" s="226" t="s">
        <v>2009</v>
      </c>
      <c r="G8" s="224" t="s">
        <v>1920</v>
      </c>
      <c r="H8" s="237" t="s">
        <v>1921</v>
      </c>
      <c r="I8" s="229">
        <v>0.20170371428571429</v>
      </c>
      <c r="J8" s="229">
        <v>0</v>
      </c>
      <c r="K8" s="229">
        <v>0.19446290158730162</v>
      </c>
      <c r="L8" s="228" t="s">
        <v>2014</v>
      </c>
    </row>
    <row r="9" spans="1:12" ht="30" x14ac:dyDescent="0.15">
      <c r="A9" s="224">
        <v>6</v>
      </c>
      <c r="B9" s="284" t="s">
        <v>1936</v>
      </c>
      <c r="C9" s="220" t="s">
        <v>1937</v>
      </c>
      <c r="D9" s="224" t="s">
        <v>1938</v>
      </c>
      <c r="E9" s="281" t="s">
        <v>1939</v>
      </c>
      <c r="F9" s="220" t="s">
        <v>1940</v>
      </c>
      <c r="G9" s="219" t="s">
        <v>1920</v>
      </c>
      <c r="H9" s="225" t="s">
        <v>1941</v>
      </c>
      <c r="I9" s="229">
        <v>6.687807407407409E-2</v>
      </c>
      <c r="J9" s="229">
        <v>0.28989601851851848</v>
      </c>
      <c r="K9" s="229">
        <v>9.0966527777777778E-2</v>
      </c>
      <c r="L9" s="222" t="s">
        <v>2015</v>
      </c>
    </row>
    <row r="10" spans="1:12" ht="30" x14ac:dyDescent="0.15">
      <c r="A10" s="219">
        <v>7</v>
      </c>
      <c r="B10" s="284" t="s">
        <v>1942</v>
      </c>
      <c r="C10" s="220" t="s">
        <v>1943</v>
      </c>
      <c r="D10" s="224" t="s">
        <v>1934</v>
      </c>
      <c r="E10" s="281" t="s">
        <v>1944</v>
      </c>
      <c r="F10" s="220" t="s">
        <v>1945</v>
      </c>
      <c r="G10" s="219" t="s">
        <v>1920</v>
      </c>
      <c r="H10" s="225" t="s">
        <v>1941</v>
      </c>
      <c r="I10" s="229">
        <v>5.1237015384615385E-2</v>
      </c>
      <c r="J10" s="229">
        <v>0</v>
      </c>
      <c r="K10" s="229">
        <v>5.5853615384615383E-2</v>
      </c>
      <c r="L10" s="222" t="s">
        <v>2016</v>
      </c>
    </row>
    <row r="11" spans="1:12" ht="30" x14ac:dyDescent="0.15">
      <c r="A11" s="224">
        <v>8</v>
      </c>
      <c r="B11" s="281" t="s">
        <v>1946</v>
      </c>
      <c r="C11" s="220" t="s">
        <v>1947</v>
      </c>
      <c r="D11" s="224" t="s">
        <v>1938</v>
      </c>
      <c r="E11" s="281" t="s">
        <v>1948</v>
      </c>
      <c r="F11" s="220" t="s">
        <v>1949</v>
      </c>
      <c r="G11" s="219" t="s">
        <v>1920</v>
      </c>
      <c r="H11" s="230" t="s">
        <v>1920</v>
      </c>
      <c r="I11" s="229">
        <v>9.9828484615384627E-2</v>
      </c>
      <c r="J11" s="229">
        <v>0</v>
      </c>
      <c r="K11" s="229">
        <v>5.4899307692307692E-2</v>
      </c>
      <c r="L11" s="222" t="s">
        <v>2018</v>
      </c>
    </row>
    <row r="12" spans="1:12" ht="30" x14ac:dyDescent="0.15">
      <c r="A12" s="231">
        <v>9</v>
      </c>
      <c r="B12" s="283" t="s">
        <v>1950</v>
      </c>
      <c r="C12" s="232" t="s">
        <v>1951</v>
      </c>
      <c r="D12" s="233" t="s">
        <v>1938</v>
      </c>
      <c r="E12" s="283" t="s">
        <v>1952</v>
      </c>
      <c r="F12" s="232" t="s">
        <v>2010</v>
      </c>
      <c r="G12" s="231" t="s">
        <v>1920</v>
      </c>
      <c r="H12" s="235" t="s">
        <v>1920</v>
      </c>
      <c r="I12" s="236">
        <v>0.20056623809523808</v>
      </c>
      <c r="J12" s="236">
        <v>6.8027238095238092E-3</v>
      </c>
      <c r="K12" s="236">
        <v>0.14331364761904761</v>
      </c>
      <c r="L12" s="234" t="s">
        <v>2019</v>
      </c>
    </row>
    <row r="14" spans="1:12" x14ac:dyDescent="0.15">
      <c r="A14" s="217" t="s">
        <v>1955</v>
      </c>
    </row>
    <row r="15" spans="1:12" x14ac:dyDescent="0.15">
      <c r="L15" s="225" t="s">
        <v>1923</v>
      </c>
    </row>
  </sheetData>
  <mergeCells count="11">
    <mergeCell ref="I2:K2"/>
    <mergeCell ref="A1:L1"/>
    <mergeCell ref="A2:A3"/>
    <mergeCell ref="B2:B3"/>
    <mergeCell ref="C2:C3"/>
    <mergeCell ref="D2:D3"/>
    <mergeCell ref="E2:E3"/>
    <mergeCell ref="F2:F3"/>
    <mergeCell ref="L2:L3"/>
    <mergeCell ref="G2:G3"/>
    <mergeCell ref="H2:H3"/>
  </mergeCells>
  <phoneticPr fontId="4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N27" sqref="N27"/>
    </sheetView>
  </sheetViews>
  <sheetFormatPr defaultColWidth="9" defaultRowHeight="13.5" x14ac:dyDescent="0.15"/>
  <cols>
    <col min="1" max="1" width="6.25" style="85" customWidth="1"/>
    <col min="2" max="5" width="22.625" style="81" customWidth="1"/>
    <col min="6" max="16384" width="9" style="81"/>
  </cols>
  <sheetData>
    <row r="1" spans="1:6" ht="20.100000000000001" customHeight="1" x14ac:dyDescent="0.15">
      <c r="A1" s="290" t="s">
        <v>2057</v>
      </c>
      <c r="B1" s="290"/>
      <c r="C1" s="290"/>
      <c r="D1" s="290"/>
      <c r="E1" s="290"/>
      <c r="F1" s="80"/>
    </row>
    <row r="2" spans="1:6" ht="37.5" customHeight="1" x14ac:dyDescent="0.15">
      <c r="A2" s="179" t="s">
        <v>519</v>
      </c>
      <c r="B2" s="180" t="s">
        <v>556</v>
      </c>
      <c r="C2" s="180" t="s">
        <v>520</v>
      </c>
      <c r="D2" s="181" t="s">
        <v>557</v>
      </c>
      <c r="E2" s="180" t="s">
        <v>560</v>
      </c>
      <c r="F2" s="82"/>
    </row>
    <row r="3" spans="1:6" ht="20.100000000000001" customHeight="1" x14ac:dyDescent="0.25">
      <c r="A3" s="20">
        <v>1</v>
      </c>
      <c r="B3" s="18" t="s">
        <v>521</v>
      </c>
      <c r="C3" s="18" t="s">
        <v>522</v>
      </c>
      <c r="D3" s="11" t="s">
        <v>523</v>
      </c>
      <c r="E3" s="11" t="s">
        <v>555</v>
      </c>
      <c r="F3" s="82"/>
    </row>
    <row r="4" spans="1:6" ht="20.100000000000001" customHeight="1" x14ac:dyDescent="0.25">
      <c r="A4" s="87">
        <v>2</v>
      </c>
      <c r="B4" s="107" t="s">
        <v>2100</v>
      </c>
      <c r="C4" s="100" t="s">
        <v>2101</v>
      </c>
      <c r="D4" s="109" t="s">
        <v>524</v>
      </c>
      <c r="E4" s="109" t="s">
        <v>555</v>
      </c>
      <c r="F4" s="82"/>
    </row>
    <row r="5" spans="1:6" ht="20.100000000000001" customHeight="1" x14ac:dyDescent="0.25">
      <c r="A5" s="87">
        <v>3</v>
      </c>
      <c r="B5" s="83" t="s">
        <v>538</v>
      </c>
      <c r="C5" s="18" t="s">
        <v>539</v>
      </c>
      <c r="D5" s="109" t="s">
        <v>537</v>
      </c>
      <c r="E5" s="109" t="s">
        <v>555</v>
      </c>
      <c r="F5" s="82"/>
    </row>
    <row r="6" spans="1:6" ht="20.100000000000001" customHeight="1" x14ac:dyDescent="0.25">
      <c r="A6" s="87">
        <v>4</v>
      </c>
      <c r="B6" s="18" t="s">
        <v>543</v>
      </c>
      <c r="C6" s="18" t="s">
        <v>565</v>
      </c>
      <c r="D6" s="109" t="s">
        <v>524</v>
      </c>
      <c r="E6" s="109" t="s">
        <v>555</v>
      </c>
      <c r="F6" s="82"/>
    </row>
    <row r="7" spans="1:6" ht="20.100000000000001" customHeight="1" x14ac:dyDescent="0.25">
      <c r="A7" s="87">
        <v>5</v>
      </c>
      <c r="B7" s="18" t="s">
        <v>544</v>
      </c>
      <c r="C7" s="18" t="s">
        <v>566</v>
      </c>
      <c r="D7" s="109" t="s">
        <v>524</v>
      </c>
      <c r="E7" s="109" t="s">
        <v>555</v>
      </c>
      <c r="F7" s="82"/>
    </row>
    <row r="8" spans="1:6" ht="20.100000000000001" customHeight="1" x14ac:dyDescent="0.25">
      <c r="A8" s="87">
        <v>6</v>
      </c>
      <c r="B8" s="18" t="s">
        <v>540</v>
      </c>
      <c r="C8" s="18" t="s">
        <v>541</v>
      </c>
      <c r="D8" s="109" t="s">
        <v>537</v>
      </c>
      <c r="E8" s="109" t="s">
        <v>555</v>
      </c>
      <c r="F8" s="82"/>
    </row>
    <row r="9" spans="1:6" ht="20.100000000000001" customHeight="1" x14ac:dyDescent="0.25">
      <c r="A9" s="87">
        <v>7</v>
      </c>
      <c r="B9" s="18" t="s">
        <v>548</v>
      </c>
      <c r="C9" s="18" t="s">
        <v>549</v>
      </c>
      <c r="D9" s="109" t="s">
        <v>537</v>
      </c>
      <c r="E9" s="109" t="s">
        <v>555</v>
      </c>
      <c r="F9" s="82"/>
    </row>
    <row r="10" spans="1:6" ht="20.100000000000001" customHeight="1" x14ac:dyDescent="0.25">
      <c r="A10" s="87">
        <v>8</v>
      </c>
      <c r="B10" s="83" t="s">
        <v>533</v>
      </c>
      <c r="C10" s="18" t="s">
        <v>534</v>
      </c>
      <c r="D10" s="109" t="s">
        <v>535</v>
      </c>
      <c r="E10" s="109" t="s">
        <v>555</v>
      </c>
      <c r="F10" s="82"/>
    </row>
    <row r="11" spans="1:6" ht="20.100000000000001" customHeight="1" x14ac:dyDescent="0.25">
      <c r="A11" s="87">
        <v>9</v>
      </c>
      <c r="B11" s="18" t="s">
        <v>545</v>
      </c>
      <c r="C11" s="18" t="s">
        <v>546</v>
      </c>
      <c r="D11" s="109" t="s">
        <v>536</v>
      </c>
      <c r="E11" s="109" t="s">
        <v>555</v>
      </c>
      <c r="F11" s="82"/>
    </row>
    <row r="12" spans="1:6" ht="20.100000000000001" customHeight="1" x14ac:dyDescent="0.25">
      <c r="A12" s="87">
        <v>10</v>
      </c>
      <c r="B12" s="18" t="s">
        <v>550</v>
      </c>
      <c r="C12" s="18" t="s">
        <v>547</v>
      </c>
      <c r="D12" s="109" t="s">
        <v>542</v>
      </c>
      <c r="E12" s="109" t="s">
        <v>555</v>
      </c>
      <c r="F12" s="82"/>
    </row>
    <row r="13" spans="1:6" ht="20.100000000000001" customHeight="1" x14ac:dyDescent="0.25">
      <c r="A13" s="87">
        <v>11</v>
      </c>
      <c r="B13" s="18" t="s">
        <v>551</v>
      </c>
      <c r="C13" s="18" t="s">
        <v>552</v>
      </c>
      <c r="D13" s="109" t="s">
        <v>535</v>
      </c>
      <c r="E13" s="109" t="s">
        <v>555</v>
      </c>
      <c r="F13" s="82"/>
    </row>
    <row r="14" spans="1:6" ht="20.100000000000001" customHeight="1" x14ac:dyDescent="0.25">
      <c r="A14" s="87">
        <v>12</v>
      </c>
      <c r="B14" s="18" t="s">
        <v>525</v>
      </c>
      <c r="C14" s="18" t="s">
        <v>526</v>
      </c>
      <c r="D14" s="109" t="s">
        <v>524</v>
      </c>
      <c r="E14" s="109" t="s">
        <v>555</v>
      </c>
      <c r="F14" s="82"/>
    </row>
    <row r="15" spans="1:6" ht="20.100000000000001" customHeight="1" x14ac:dyDescent="0.25">
      <c r="A15" s="87">
        <v>13</v>
      </c>
      <c r="B15" s="18" t="s">
        <v>527</v>
      </c>
      <c r="C15" s="18" t="s">
        <v>528</v>
      </c>
      <c r="D15" s="109" t="s">
        <v>524</v>
      </c>
      <c r="E15" s="109" t="s">
        <v>555</v>
      </c>
      <c r="F15" s="82"/>
    </row>
    <row r="16" spans="1:6" ht="20.100000000000001" customHeight="1" x14ac:dyDescent="0.25">
      <c r="A16" s="87">
        <v>14</v>
      </c>
      <c r="B16" s="18" t="s">
        <v>529</v>
      </c>
      <c r="C16" s="18" t="s">
        <v>530</v>
      </c>
      <c r="D16" s="109" t="s">
        <v>524</v>
      </c>
      <c r="E16" s="109" t="s">
        <v>555</v>
      </c>
      <c r="F16" s="82"/>
    </row>
    <row r="17" spans="1:6" ht="20.100000000000001" customHeight="1" x14ac:dyDescent="0.25">
      <c r="A17" s="87">
        <v>15</v>
      </c>
      <c r="B17" s="18" t="s">
        <v>531</v>
      </c>
      <c r="C17" s="18" t="s">
        <v>532</v>
      </c>
      <c r="D17" s="109" t="s">
        <v>524</v>
      </c>
      <c r="E17" s="109" t="s">
        <v>555</v>
      </c>
      <c r="F17" s="82"/>
    </row>
    <row r="18" spans="1:6" ht="20.100000000000001" customHeight="1" x14ac:dyDescent="0.25">
      <c r="A18" s="87">
        <v>16</v>
      </c>
      <c r="B18" s="108" t="s">
        <v>561</v>
      </c>
      <c r="C18" s="100" t="s">
        <v>562</v>
      </c>
      <c r="D18" s="109" t="s">
        <v>564</v>
      </c>
      <c r="E18" s="109" t="s">
        <v>558</v>
      </c>
      <c r="F18" s="82"/>
    </row>
    <row r="19" spans="1:6" ht="20.100000000000001" customHeight="1" x14ac:dyDescent="0.25">
      <c r="A19" s="87">
        <v>17</v>
      </c>
      <c r="B19" s="100" t="s">
        <v>563</v>
      </c>
      <c r="C19" s="100" t="s">
        <v>567</v>
      </c>
      <c r="D19" s="109" t="s">
        <v>1764</v>
      </c>
      <c r="E19" s="109" t="s">
        <v>558</v>
      </c>
      <c r="F19" s="82"/>
    </row>
    <row r="20" spans="1:6" ht="20.100000000000001" customHeight="1" x14ac:dyDescent="0.25">
      <c r="A20" s="66">
        <v>18</v>
      </c>
      <c r="B20" s="84" t="s">
        <v>553</v>
      </c>
      <c r="C20" s="84" t="s">
        <v>554</v>
      </c>
      <c r="D20" s="110" t="s">
        <v>559</v>
      </c>
      <c r="E20" s="110" t="s">
        <v>558</v>
      </c>
      <c r="F20" s="82"/>
    </row>
    <row r="21" spans="1:6" ht="15" x14ac:dyDescent="0.15">
      <c r="A21" s="39" t="s">
        <v>1954</v>
      </c>
    </row>
  </sheetData>
  <mergeCells count="1">
    <mergeCell ref="A1:E1"/>
  </mergeCells>
  <phoneticPr fontId="20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A4" sqref="A4"/>
    </sheetView>
  </sheetViews>
  <sheetFormatPr defaultRowHeight="13.5" x14ac:dyDescent="0.15"/>
  <sheetData>
    <row r="1" spans="1:19" ht="20.100000000000001" customHeight="1" x14ac:dyDescent="0.15">
      <c r="A1" s="300" t="s">
        <v>2058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</row>
    <row r="2" spans="1:19" s="177" customFormat="1" ht="20.100000000000001" customHeight="1" x14ac:dyDescent="0.15">
      <c r="A2" s="175"/>
      <c r="B2" s="176" t="s">
        <v>522</v>
      </c>
      <c r="C2" s="176" t="s">
        <v>707</v>
      </c>
      <c r="D2" s="176" t="s">
        <v>708</v>
      </c>
      <c r="E2" s="176" t="s">
        <v>697</v>
      </c>
      <c r="F2" s="176" t="s">
        <v>709</v>
      </c>
      <c r="G2" s="176" t="s">
        <v>710</v>
      </c>
      <c r="H2" s="176" t="s">
        <v>549</v>
      </c>
      <c r="I2" s="176" t="s">
        <v>711</v>
      </c>
      <c r="J2" s="176" t="s">
        <v>712</v>
      </c>
      <c r="K2" s="176" t="s">
        <v>713</v>
      </c>
      <c r="L2" s="176" t="s">
        <v>552</v>
      </c>
      <c r="M2" s="176" t="s">
        <v>526</v>
      </c>
      <c r="N2" s="176" t="s">
        <v>714</v>
      </c>
      <c r="O2" s="176" t="s">
        <v>715</v>
      </c>
      <c r="P2" s="176" t="s">
        <v>716</v>
      </c>
      <c r="Q2" s="176" t="s">
        <v>717</v>
      </c>
      <c r="R2" s="176" t="s">
        <v>718</v>
      </c>
      <c r="S2" s="176" t="s">
        <v>554</v>
      </c>
    </row>
    <row r="3" spans="1:19" ht="20.100000000000001" customHeight="1" x14ac:dyDescent="0.15">
      <c r="A3" s="178" t="s">
        <v>695</v>
      </c>
      <c r="B3" s="111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</row>
    <row r="4" spans="1:19" ht="20.100000000000001" customHeight="1" x14ac:dyDescent="0.15">
      <c r="A4" s="100" t="s">
        <v>2101</v>
      </c>
      <c r="B4" s="111">
        <v>7.5915927588780602E-2</v>
      </c>
      <c r="C4" s="111">
        <v>1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</row>
    <row r="5" spans="1:19" ht="20.100000000000001" customHeight="1" x14ac:dyDescent="0.15">
      <c r="A5" s="178" t="s">
        <v>696</v>
      </c>
      <c r="B5" s="111">
        <v>9.8346900086006897E-2</v>
      </c>
      <c r="C5" s="111" t="s">
        <v>722</v>
      </c>
      <c r="D5" s="111">
        <v>1</v>
      </c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</row>
    <row r="6" spans="1:19" ht="20.100000000000001" customHeight="1" x14ac:dyDescent="0.15">
      <c r="A6" s="178" t="s">
        <v>697</v>
      </c>
      <c r="B6" s="111">
        <v>8.477975414244103E-2</v>
      </c>
      <c r="C6" s="111" t="s">
        <v>723</v>
      </c>
      <c r="D6" s="111" t="s">
        <v>735</v>
      </c>
      <c r="E6" s="111">
        <v>1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</row>
    <row r="7" spans="1:19" ht="20.100000000000001" customHeight="1" x14ac:dyDescent="0.15">
      <c r="A7" s="178" t="s">
        <v>698</v>
      </c>
      <c r="B7" s="111">
        <v>-6.1472196737212645E-2</v>
      </c>
      <c r="C7" s="111" t="s">
        <v>724</v>
      </c>
      <c r="D7" s="111">
        <v>6.1209625379648781E-2</v>
      </c>
      <c r="E7" s="111" t="s">
        <v>745</v>
      </c>
      <c r="F7" s="111">
        <v>1</v>
      </c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</row>
    <row r="8" spans="1:19" ht="20.100000000000001" customHeight="1" x14ac:dyDescent="0.15">
      <c r="A8" s="178" t="s">
        <v>699</v>
      </c>
      <c r="B8" s="111">
        <v>1.6067408163650643E-2</v>
      </c>
      <c r="C8" s="111" t="s">
        <v>725</v>
      </c>
      <c r="D8" s="111" t="s">
        <v>736</v>
      </c>
      <c r="E8" s="111" t="s">
        <v>746</v>
      </c>
      <c r="F8" s="111">
        <v>0.11571140756127711</v>
      </c>
      <c r="G8" s="111">
        <v>1</v>
      </c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</row>
    <row r="9" spans="1:19" ht="20.100000000000001" customHeight="1" x14ac:dyDescent="0.15">
      <c r="A9" s="178" t="s">
        <v>700</v>
      </c>
      <c r="B9" s="111" t="s">
        <v>719</v>
      </c>
      <c r="C9" s="111" t="s">
        <v>726</v>
      </c>
      <c r="D9" s="111" t="s">
        <v>737</v>
      </c>
      <c r="E9" s="111" t="s">
        <v>747</v>
      </c>
      <c r="F9" s="114" t="s">
        <v>757</v>
      </c>
      <c r="G9" s="111" t="s">
        <v>762</v>
      </c>
      <c r="H9" s="111">
        <v>1</v>
      </c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</row>
    <row r="10" spans="1:19" ht="20.100000000000001" customHeight="1" x14ac:dyDescent="0.15">
      <c r="A10" s="178" t="s">
        <v>534</v>
      </c>
      <c r="B10" s="111">
        <v>-1.3213346333917846E-2</v>
      </c>
      <c r="C10" s="111" t="s">
        <v>727</v>
      </c>
      <c r="D10" s="111">
        <v>8.9468742173376109E-2</v>
      </c>
      <c r="E10" s="111" t="s">
        <v>748</v>
      </c>
      <c r="F10" s="111" t="s">
        <v>758</v>
      </c>
      <c r="G10" s="111">
        <v>-5.1349091392424899E-3</v>
      </c>
      <c r="H10" s="111">
        <v>-3.5234496493470491E-2</v>
      </c>
      <c r="I10" s="111">
        <v>1</v>
      </c>
      <c r="J10" s="111"/>
      <c r="K10" s="111"/>
      <c r="L10" s="111"/>
      <c r="M10" s="111"/>
      <c r="N10" s="111"/>
      <c r="O10" s="111"/>
      <c r="P10" s="111"/>
      <c r="Q10" s="111"/>
      <c r="R10" s="111"/>
      <c r="S10" s="111"/>
    </row>
    <row r="11" spans="1:19" ht="20.100000000000001" customHeight="1" x14ac:dyDescent="0.15">
      <c r="A11" s="115" t="s">
        <v>701</v>
      </c>
      <c r="B11" s="111">
        <v>-4.6670194767887887E-3</v>
      </c>
      <c r="C11" s="111">
        <v>8.6923551160135365E-2</v>
      </c>
      <c r="D11" s="111">
        <v>6.1810919177114662E-2</v>
      </c>
      <c r="E11" s="111" t="s">
        <v>749</v>
      </c>
      <c r="F11" s="111" t="s">
        <v>759</v>
      </c>
      <c r="G11" s="111">
        <v>-2.3556844913452165E-2</v>
      </c>
      <c r="H11" s="114" t="s">
        <v>769</v>
      </c>
      <c r="I11" s="117" t="s">
        <v>778</v>
      </c>
      <c r="J11" s="111">
        <v>1</v>
      </c>
      <c r="K11" s="111"/>
      <c r="L11" s="111"/>
      <c r="M11" s="111"/>
      <c r="N11" s="111"/>
      <c r="O11" s="111"/>
      <c r="P11" s="111"/>
      <c r="Q11" s="111"/>
      <c r="R11" s="111"/>
      <c r="S11" s="111"/>
    </row>
    <row r="12" spans="1:19" ht="20.100000000000001" customHeight="1" x14ac:dyDescent="0.15">
      <c r="A12" s="115" t="s">
        <v>702</v>
      </c>
      <c r="B12" s="111">
        <v>0.10781536953250155</v>
      </c>
      <c r="C12" s="111" t="s">
        <v>728</v>
      </c>
      <c r="D12" s="111" t="s">
        <v>738</v>
      </c>
      <c r="E12" s="111" t="s">
        <v>750</v>
      </c>
      <c r="F12" s="111">
        <v>-9.1517158406455495E-2</v>
      </c>
      <c r="G12" s="111" t="s">
        <v>761</v>
      </c>
      <c r="H12" s="117" t="s">
        <v>770</v>
      </c>
      <c r="I12" s="111">
        <v>-4.214335418049138E-2</v>
      </c>
      <c r="J12" s="111">
        <v>-0.10513766518735444</v>
      </c>
      <c r="K12" s="111">
        <v>1</v>
      </c>
      <c r="L12" s="111"/>
      <c r="M12" s="111"/>
      <c r="N12" s="111"/>
      <c r="O12" s="111"/>
      <c r="P12" s="111"/>
      <c r="Q12" s="111"/>
      <c r="R12" s="111"/>
      <c r="S12" s="111"/>
    </row>
    <row r="13" spans="1:19" ht="20.100000000000001" customHeight="1" x14ac:dyDescent="0.15">
      <c r="A13" s="115" t="s">
        <v>552</v>
      </c>
      <c r="B13" s="111">
        <v>0.10204196019632254</v>
      </c>
      <c r="C13" s="111" t="s">
        <v>729</v>
      </c>
      <c r="D13" s="111" t="s">
        <v>739</v>
      </c>
      <c r="E13" s="111" t="s">
        <v>751</v>
      </c>
      <c r="F13" s="111">
        <v>3.5544628204207937E-2</v>
      </c>
      <c r="G13" s="111" t="s">
        <v>763</v>
      </c>
      <c r="H13" s="117" t="s">
        <v>771</v>
      </c>
      <c r="I13" s="111" t="s">
        <v>779</v>
      </c>
      <c r="J13" s="111">
        <v>9.0679788871197139E-2</v>
      </c>
      <c r="K13" s="117" t="s">
        <v>785</v>
      </c>
      <c r="L13" s="111">
        <v>1</v>
      </c>
      <c r="M13" s="111"/>
      <c r="N13" s="111"/>
      <c r="O13" s="111"/>
      <c r="P13" s="111"/>
      <c r="Q13" s="111"/>
      <c r="R13" s="111"/>
      <c r="S13" s="111"/>
    </row>
    <row r="14" spans="1:19" ht="20.100000000000001" customHeight="1" x14ac:dyDescent="0.15">
      <c r="A14" s="178" t="s">
        <v>526</v>
      </c>
      <c r="B14" s="111" t="s">
        <v>720</v>
      </c>
      <c r="C14" s="111" t="s">
        <v>730</v>
      </c>
      <c r="D14" s="111" t="s">
        <v>740</v>
      </c>
      <c r="E14" s="111" t="s">
        <v>752</v>
      </c>
      <c r="F14" s="111">
        <v>-8.6717188202070347E-2</v>
      </c>
      <c r="G14" s="111" t="s">
        <v>764</v>
      </c>
      <c r="H14" s="111" t="s">
        <v>772</v>
      </c>
      <c r="I14" s="111">
        <v>-1.9325260664091709E-2</v>
      </c>
      <c r="J14" s="111">
        <v>-5.1002286446712682E-2</v>
      </c>
      <c r="K14" s="111" t="s">
        <v>786</v>
      </c>
      <c r="L14" s="111" t="s">
        <v>790</v>
      </c>
      <c r="M14" s="111">
        <v>1</v>
      </c>
      <c r="N14" s="111"/>
      <c r="O14" s="111"/>
      <c r="P14" s="111"/>
      <c r="Q14" s="111"/>
      <c r="R14" s="111"/>
      <c r="S14" s="111"/>
    </row>
    <row r="15" spans="1:19" ht="20.100000000000001" customHeight="1" x14ac:dyDescent="0.15">
      <c r="A15" s="115" t="s">
        <v>528</v>
      </c>
      <c r="B15" s="111" t="s">
        <v>721</v>
      </c>
      <c r="C15" s="111" t="s">
        <v>731</v>
      </c>
      <c r="D15" s="111" t="s">
        <v>741</v>
      </c>
      <c r="E15" s="111" t="s">
        <v>753</v>
      </c>
      <c r="F15" s="111">
        <v>-3.1647420321486902E-2</v>
      </c>
      <c r="G15" s="111" t="s">
        <v>765</v>
      </c>
      <c r="H15" s="111" t="s">
        <v>773</v>
      </c>
      <c r="I15" s="111">
        <v>2.8167032447135785E-2</v>
      </c>
      <c r="J15" s="111">
        <v>3.0814433818236734E-2</v>
      </c>
      <c r="K15" s="111" t="s">
        <v>787</v>
      </c>
      <c r="L15" s="111" t="s">
        <v>791</v>
      </c>
      <c r="M15" s="117" t="s">
        <v>796</v>
      </c>
      <c r="N15" s="111">
        <v>1</v>
      </c>
      <c r="O15" s="111"/>
      <c r="P15" s="111"/>
      <c r="Q15" s="111"/>
      <c r="R15" s="111"/>
      <c r="S15" s="111"/>
    </row>
    <row r="16" spans="1:19" ht="20.100000000000001" customHeight="1" x14ac:dyDescent="0.15">
      <c r="A16" s="178" t="s">
        <v>703</v>
      </c>
      <c r="B16" s="111">
        <v>-7.5148509567944638E-2</v>
      </c>
      <c r="C16" s="111" t="s">
        <v>732</v>
      </c>
      <c r="D16" s="111" t="s">
        <v>742</v>
      </c>
      <c r="E16" s="111" t="s">
        <v>754</v>
      </c>
      <c r="F16" s="111">
        <v>-0.10014247121099883</v>
      </c>
      <c r="G16" s="111" t="s">
        <v>766</v>
      </c>
      <c r="H16" s="111" t="s">
        <v>774</v>
      </c>
      <c r="I16" s="111">
        <v>2.3960853963573775E-3</v>
      </c>
      <c r="J16" s="111">
        <v>-1.3025636173365683E-2</v>
      </c>
      <c r="K16" s="111" t="s">
        <v>788</v>
      </c>
      <c r="L16" s="111" t="s">
        <v>792</v>
      </c>
      <c r="M16" s="111" t="s">
        <v>797</v>
      </c>
      <c r="N16" s="111" t="s">
        <v>799</v>
      </c>
      <c r="O16" s="111">
        <v>1</v>
      </c>
      <c r="P16" s="111"/>
      <c r="Q16" s="111"/>
      <c r="R16" s="111"/>
      <c r="S16" s="111"/>
    </row>
    <row r="17" spans="1:19" ht="20.100000000000001" customHeight="1" x14ac:dyDescent="0.15">
      <c r="A17" s="115" t="s">
        <v>532</v>
      </c>
      <c r="B17" s="111">
        <v>7.4804822270448754E-2</v>
      </c>
      <c r="C17" s="111" t="s">
        <v>733</v>
      </c>
      <c r="D17" s="111" t="s">
        <v>743</v>
      </c>
      <c r="E17" s="111" t="s">
        <v>755</v>
      </c>
      <c r="F17" s="111">
        <v>6.1387277222880586E-2</v>
      </c>
      <c r="G17" s="111" t="s">
        <v>767</v>
      </c>
      <c r="H17" s="111" t="s">
        <v>775</v>
      </c>
      <c r="I17" s="111" t="s">
        <v>780</v>
      </c>
      <c r="J17" s="111" t="s">
        <v>784</v>
      </c>
      <c r="K17" s="111" t="s">
        <v>789</v>
      </c>
      <c r="L17" s="111" t="s">
        <v>793</v>
      </c>
      <c r="M17" s="111" t="s">
        <v>798</v>
      </c>
      <c r="N17" s="111" t="s">
        <v>800</v>
      </c>
      <c r="O17" s="117" t="s">
        <v>801</v>
      </c>
      <c r="P17" s="111">
        <v>1</v>
      </c>
      <c r="Q17" s="111"/>
      <c r="R17" s="111"/>
      <c r="S17" s="111"/>
    </row>
    <row r="18" spans="1:19" ht="20.100000000000001" customHeight="1" x14ac:dyDescent="0.15">
      <c r="A18" s="100" t="s">
        <v>704</v>
      </c>
      <c r="B18" s="111">
        <v>3.2011656749681573E-2</v>
      </c>
      <c r="C18" s="111" t="s">
        <v>734</v>
      </c>
      <c r="D18" s="111" t="s">
        <v>744</v>
      </c>
      <c r="E18" s="111">
        <v>-6.1501982493042673E-2</v>
      </c>
      <c r="F18" s="111" t="s">
        <v>760</v>
      </c>
      <c r="G18" s="114" t="s">
        <v>768</v>
      </c>
      <c r="H18" s="111">
        <v>-3.0436026280631764E-3</v>
      </c>
      <c r="I18" s="111" t="s">
        <v>781</v>
      </c>
      <c r="J18" s="111">
        <v>9.4051702745301807E-2</v>
      </c>
      <c r="K18" s="111">
        <v>-5.3424806994752201E-3</v>
      </c>
      <c r="L18" s="111">
        <v>3.4362454628562557E-2</v>
      </c>
      <c r="M18" s="111">
        <v>-7.9310483214187766E-2</v>
      </c>
      <c r="N18" s="111">
        <v>-9.382267338930747E-2</v>
      </c>
      <c r="O18" s="111">
        <v>-6.9446855742789221E-2</v>
      </c>
      <c r="P18" s="111">
        <v>-6.9446855742789221E-2</v>
      </c>
      <c r="Q18" s="111">
        <v>1</v>
      </c>
      <c r="R18" s="111"/>
      <c r="S18" s="111"/>
    </row>
    <row r="19" spans="1:19" ht="20.100000000000001" customHeight="1" x14ac:dyDescent="0.15">
      <c r="A19" s="100" t="s">
        <v>705</v>
      </c>
      <c r="B19" s="111">
        <v>1.5688117080172623E-2</v>
      </c>
      <c r="C19" s="111" t="s">
        <v>756</v>
      </c>
      <c r="D19" s="111">
        <v>2.8561495702592046E-2</v>
      </c>
      <c r="E19" s="111">
        <v>-8.1829300931998888E-2</v>
      </c>
      <c r="F19" s="111">
        <v>-9.1896182747658386E-2</v>
      </c>
      <c r="G19" s="111">
        <v>-4.6081876046320976E-2</v>
      </c>
      <c r="H19" s="114" t="s">
        <v>776</v>
      </c>
      <c r="I19" s="114" t="s">
        <v>782</v>
      </c>
      <c r="J19" s="111">
        <v>0.10696420163636196</v>
      </c>
      <c r="K19" s="111">
        <v>-7.7003655561945897E-2</v>
      </c>
      <c r="L19" s="114" t="s">
        <v>794</v>
      </c>
      <c r="M19" s="111">
        <v>-4.0535857225384761E-2</v>
      </c>
      <c r="N19" s="111">
        <v>1.7806194077908948E-4</v>
      </c>
      <c r="O19" s="111">
        <v>1.3823625189444612E-2</v>
      </c>
      <c r="P19" s="111">
        <v>-2.2379903916762305E-2</v>
      </c>
      <c r="Q19" s="111">
        <v>7.6050401744096373E-3</v>
      </c>
      <c r="R19" s="111">
        <v>1</v>
      </c>
      <c r="S19" s="111"/>
    </row>
    <row r="20" spans="1:19" ht="20.100000000000001" customHeight="1" x14ac:dyDescent="0.15">
      <c r="A20" s="116" t="s">
        <v>706</v>
      </c>
      <c r="B20" s="112">
        <v>1.5408001273896512E-2</v>
      </c>
      <c r="C20" s="112">
        <v>-0.11520106611106505</v>
      </c>
      <c r="D20" s="112">
        <v>3.5543140489835749E-2</v>
      </c>
      <c r="E20" s="112">
        <v>-8.216957924506578E-2</v>
      </c>
      <c r="F20" s="112">
        <v>-9.9670307132386907E-2</v>
      </c>
      <c r="G20" s="112">
        <v>-2.7583562522530226E-2</v>
      </c>
      <c r="H20" s="113" t="s">
        <v>777</v>
      </c>
      <c r="I20" s="113" t="s">
        <v>783</v>
      </c>
      <c r="J20" s="112">
        <v>9.535008616570527E-2</v>
      </c>
      <c r="K20" s="112">
        <v>-6.2346752492867877E-2</v>
      </c>
      <c r="L20" s="113" t="s">
        <v>795</v>
      </c>
      <c r="M20" s="112">
        <v>-3.2723444868148106E-2</v>
      </c>
      <c r="N20" s="112">
        <v>-4.681128552145206E-3</v>
      </c>
      <c r="O20" s="112">
        <v>2.5812239547876255E-2</v>
      </c>
      <c r="P20" s="112">
        <v>-1.4142946033986794E-2</v>
      </c>
      <c r="Q20" s="112">
        <v>2.7549245243980273E-3</v>
      </c>
      <c r="R20" s="118" t="s">
        <v>802</v>
      </c>
      <c r="S20" s="112">
        <v>1</v>
      </c>
    </row>
    <row r="21" spans="1:19" ht="15" x14ac:dyDescent="0.15">
      <c r="A21" s="28" t="s">
        <v>803</v>
      </c>
    </row>
    <row r="22" spans="1:19" ht="15" x14ac:dyDescent="0.15">
      <c r="A22" s="39" t="s">
        <v>805</v>
      </c>
    </row>
    <row r="23" spans="1:19" ht="15" x14ac:dyDescent="0.15">
      <c r="A23" s="39" t="s">
        <v>804</v>
      </c>
    </row>
  </sheetData>
  <mergeCells count="1">
    <mergeCell ref="A1:S1"/>
  </mergeCells>
  <phoneticPr fontId="2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workbookViewId="0">
      <pane xSplit="3" ySplit="2" topLeftCell="D12" activePane="bottomRight" state="frozen"/>
      <selection pane="topRight" activeCell="D1" sqref="D1"/>
      <selection pane="bottomLeft" activeCell="A3" sqref="A3"/>
      <selection pane="bottomRight" activeCell="C7" sqref="C7"/>
    </sheetView>
  </sheetViews>
  <sheetFormatPr defaultColWidth="9" defaultRowHeight="15" x14ac:dyDescent="0.15"/>
  <cols>
    <col min="1" max="7" width="10.625" style="39" customWidth="1"/>
    <col min="8" max="8" width="15.625" style="39" customWidth="1"/>
    <col min="9" max="24" width="10.625" style="39" customWidth="1"/>
    <col min="25" max="16384" width="9" style="39"/>
  </cols>
  <sheetData>
    <row r="1" spans="1:24" ht="20.100000000000001" customHeight="1" x14ac:dyDescent="0.15">
      <c r="A1" s="305" t="s">
        <v>2059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</row>
    <row r="2" spans="1:24" s="86" customFormat="1" ht="50.1" customHeight="1" x14ac:dyDescent="0.15">
      <c r="A2" s="174" t="s">
        <v>674</v>
      </c>
      <c r="B2" s="174" t="s">
        <v>675</v>
      </c>
      <c r="C2" s="174" t="s">
        <v>568</v>
      </c>
      <c r="D2" s="174" t="s">
        <v>569</v>
      </c>
      <c r="E2" s="174" t="s">
        <v>570</v>
      </c>
      <c r="F2" s="174" t="s">
        <v>676</v>
      </c>
      <c r="G2" s="174" t="s">
        <v>677</v>
      </c>
      <c r="H2" s="174" t="s">
        <v>571</v>
      </c>
      <c r="I2" s="174" t="s">
        <v>572</v>
      </c>
      <c r="J2" s="174" t="s">
        <v>573</v>
      </c>
      <c r="K2" s="174" t="s">
        <v>574</v>
      </c>
      <c r="L2" s="174" t="s">
        <v>682</v>
      </c>
      <c r="M2" s="174" t="s">
        <v>679</v>
      </c>
      <c r="N2" s="174" t="s">
        <v>575</v>
      </c>
      <c r="O2" s="174" t="s">
        <v>680</v>
      </c>
      <c r="P2" s="174" t="s">
        <v>681</v>
      </c>
      <c r="Q2" s="174" t="s">
        <v>678</v>
      </c>
      <c r="R2" s="174" t="s">
        <v>576</v>
      </c>
      <c r="S2" s="174" t="s">
        <v>1843</v>
      </c>
      <c r="T2" s="174" t="s">
        <v>577</v>
      </c>
      <c r="U2" s="174" t="s">
        <v>578</v>
      </c>
      <c r="V2" s="174" t="s">
        <v>579</v>
      </c>
      <c r="W2" s="174" t="s">
        <v>807</v>
      </c>
      <c r="X2" s="174" t="s">
        <v>806</v>
      </c>
    </row>
    <row r="3" spans="1:24" ht="20.100000000000001" customHeight="1" x14ac:dyDescent="0.15">
      <c r="A3" s="39">
        <v>1</v>
      </c>
      <c r="B3" s="39" t="s">
        <v>522</v>
      </c>
      <c r="C3" s="39" t="s">
        <v>672</v>
      </c>
      <c r="D3" s="39">
        <v>6</v>
      </c>
      <c r="E3" s="127">
        <v>14.445130000000001</v>
      </c>
      <c r="F3" s="89">
        <v>3.86</v>
      </c>
      <c r="G3" s="89">
        <v>4.4800000000000004</v>
      </c>
      <c r="H3" s="39" t="s">
        <v>580</v>
      </c>
      <c r="I3" s="88">
        <v>57.115459999999999</v>
      </c>
      <c r="J3" s="39">
        <v>127361449</v>
      </c>
      <c r="K3" s="39" t="s">
        <v>581</v>
      </c>
      <c r="L3" s="88">
        <v>54.5944</v>
      </c>
      <c r="M3" s="39">
        <v>114852756</v>
      </c>
      <c r="N3" s="39" t="s">
        <v>582</v>
      </c>
      <c r="O3" s="88">
        <v>62.154440000000001</v>
      </c>
      <c r="P3" s="39">
        <v>260791866</v>
      </c>
      <c r="Q3" s="89">
        <f t="shared" ref="Q3:Q23" si="0">(P3-M3)/1000000</f>
        <v>145.93911</v>
      </c>
      <c r="R3" s="127">
        <v>17.329999999999998</v>
      </c>
      <c r="S3" s="90">
        <v>2.19E-14</v>
      </c>
      <c r="T3" s="91">
        <v>-4.6426999999999996</v>
      </c>
      <c r="U3" s="91">
        <v>1.7324999999999999</v>
      </c>
      <c r="V3" s="91">
        <f t="shared" ref="V3:V9" si="1">U3/T3</f>
        <v>-0.37316647640381678</v>
      </c>
      <c r="W3" s="93">
        <v>30</v>
      </c>
      <c r="X3" s="93">
        <v>46</v>
      </c>
    </row>
    <row r="4" spans="1:24" ht="20.100000000000001" customHeight="1" x14ac:dyDescent="0.15">
      <c r="C4" s="39" t="s">
        <v>673</v>
      </c>
      <c r="D4" s="39">
        <v>7</v>
      </c>
      <c r="E4" s="127">
        <v>9.6743980000000001</v>
      </c>
      <c r="F4" s="89"/>
      <c r="G4" s="89"/>
      <c r="H4" s="39" t="s">
        <v>583</v>
      </c>
      <c r="I4" s="88">
        <v>107.9409</v>
      </c>
      <c r="J4" s="39">
        <v>457946927</v>
      </c>
      <c r="K4" s="39" t="s">
        <v>584</v>
      </c>
      <c r="L4" s="88">
        <v>105.2538</v>
      </c>
      <c r="M4" s="39">
        <v>428155065</v>
      </c>
      <c r="N4" s="39" t="s">
        <v>585</v>
      </c>
      <c r="O4" s="88">
        <v>109.2843</v>
      </c>
      <c r="P4" s="39">
        <v>463972195</v>
      </c>
      <c r="Q4" s="89">
        <f t="shared" si="0"/>
        <v>35.817129999999999</v>
      </c>
      <c r="R4" s="127">
        <v>11.63</v>
      </c>
      <c r="S4" s="90">
        <v>3.2700000000000001E-10</v>
      </c>
      <c r="T4" s="91">
        <v>-3.7576999999999998</v>
      </c>
      <c r="U4" s="91">
        <v>1.877</v>
      </c>
      <c r="V4" s="91">
        <f t="shared" si="1"/>
        <v>-0.49950767756872555</v>
      </c>
      <c r="W4" s="93">
        <v>14</v>
      </c>
      <c r="X4" s="93">
        <v>10</v>
      </c>
    </row>
    <row r="5" spans="1:24" s="86" customFormat="1" ht="20.100000000000001" customHeight="1" x14ac:dyDescent="0.15">
      <c r="A5" s="94">
        <v>2</v>
      </c>
      <c r="B5" s="99" t="s">
        <v>2101</v>
      </c>
      <c r="C5" s="94" t="s">
        <v>2102</v>
      </c>
      <c r="D5" s="94">
        <v>5</v>
      </c>
      <c r="E5" s="128">
        <v>53.069980000000001</v>
      </c>
      <c r="F5" s="95">
        <v>3.95</v>
      </c>
      <c r="G5" s="95">
        <v>4.62</v>
      </c>
      <c r="H5" s="94" t="s">
        <v>629</v>
      </c>
      <c r="I5" s="96">
        <v>167.82480000000001</v>
      </c>
      <c r="J5" s="94">
        <v>640480083</v>
      </c>
      <c r="K5" s="94" t="s">
        <v>630</v>
      </c>
      <c r="L5" s="96">
        <v>167.1514</v>
      </c>
      <c r="M5" s="94">
        <v>639587277</v>
      </c>
      <c r="N5" s="94" t="s">
        <v>631</v>
      </c>
      <c r="O5" s="96">
        <v>168.16059999999999</v>
      </c>
      <c r="P5" s="94">
        <v>641436826</v>
      </c>
      <c r="Q5" s="95">
        <f t="shared" si="0"/>
        <v>1.8495490000000001</v>
      </c>
      <c r="R5" s="128">
        <v>46.72</v>
      </c>
      <c r="S5" s="97">
        <v>2E-16</v>
      </c>
      <c r="T5" s="98">
        <v>-67.811999999999998</v>
      </c>
      <c r="U5" s="98">
        <v>53.195</v>
      </c>
      <c r="V5" s="98">
        <f t="shared" si="1"/>
        <v>-0.78444818026308027</v>
      </c>
      <c r="W5" s="119">
        <v>3</v>
      </c>
      <c r="X5" s="119">
        <v>2</v>
      </c>
    </row>
    <row r="6" spans="1:24" ht="20.100000000000001" customHeight="1" x14ac:dyDescent="0.15">
      <c r="A6" s="94"/>
      <c r="B6" s="94"/>
      <c r="C6" s="94" t="s">
        <v>2103</v>
      </c>
      <c r="D6" s="94">
        <v>7</v>
      </c>
      <c r="E6" s="128">
        <v>21.542480000000001</v>
      </c>
      <c r="F6" s="95"/>
      <c r="G6" s="95"/>
      <c r="H6" s="94" t="s">
        <v>617</v>
      </c>
      <c r="I6" s="96">
        <v>108.4447</v>
      </c>
      <c r="J6" s="94">
        <v>460494262</v>
      </c>
      <c r="K6" s="94" t="s">
        <v>583</v>
      </c>
      <c r="L6" s="96">
        <v>107.9409</v>
      </c>
      <c r="M6" s="94">
        <v>457790162</v>
      </c>
      <c r="N6" s="94" t="s">
        <v>619</v>
      </c>
      <c r="O6" s="96">
        <v>110.4609</v>
      </c>
      <c r="P6" s="94">
        <v>471605301</v>
      </c>
      <c r="Q6" s="95">
        <f t="shared" si="0"/>
        <v>13.815139</v>
      </c>
      <c r="R6" s="128">
        <v>14.55</v>
      </c>
      <c r="S6" s="97">
        <v>2E-16</v>
      </c>
      <c r="T6" s="98">
        <v>-40.738</v>
      </c>
      <c r="U6" s="98">
        <v>32.22</v>
      </c>
      <c r="V6" s="98">
        <f t="shared" si="1"/>
        <v>-0.79090775197604202</v>
      </c>
      <c r="W6" s="119">
        <v>9</v>
      </c>
      <c r="X6" s="119">
        <v>1</v>
      </c>
    </row>
    <row r="7" spans="1:24" ht="20.100000000000001" customHeight="1" x14ac:dyDescent="0.15">
      <c r="A7" s="39">
        <v>3</v>
      </c>
      <c r="B7" s="39" t="s">
        <v>539</v>
      </c>
      <c r="C7" s="39" t="s">
        <v>687</v>
      </c>
      <c r="D7" s="39">
        <v>3</v>
      </c>
      <c r="E7" s="127">
        <v>4.2220149999999999</v>
      </c>
      <c r="F7" s="89">
        <v>3.78</v>
      </c>
      <c r="G7" s="89">
        <v>4.62</v>
      </c>
      <c r="H7" s="39" t="s">
        <v>644</v>
      </c>
      <c r="I7" s="88">
        <v>144.72389999999999</v>
      </c>
      <c r="J7" s="39">
        <v>535602672</v>
      </c>
      <c r="K7" s="39" t="s">
        <v>645</v>
      </c>
      <c r="L7" s="88">
        <v>139.81129999999999</v>
      </c>
      <c r="M7" s="39">
        <v>525230249</v>
      </c>
      <c r="N7" s="39" t="s">
        <v>644</v>
      </c>
      <c r="O7" s="88">
        <v>144.72389999999999</v>
      </c>
      <c r="P7" s="39">
        <v>535602672</v>
      </c>
      <c r="Q7" s="89">
        <f t="shared" si="0"/>
        <v>10.372423</v>
      </c>
      <c r="R7" s="127">
        <v>5.0620000000000003</v>
      </c>
      <c r="S7" s="90">
        <v>4.2700000000000001E-5</v>
      </c>
      <c r="T7" s="91">
        <v>-1.6659999999999999</v>
      </c>
      <c r="U7" s="91">
        <v>-0.39100000000000001</v>
      </c>
      <c r="V7" s="91">
        <f t="shared" si="1"/>
        <v>0.23469387755102042</v>
      </c>
      <c r="W7" s="93">
        <v>9</v>
      </c>
      <c r="X7" s="93">
        <v>5</v>
      </c>
    </row>
    <row r="8" spans="1:24" ht="20.100000000000001" customHeight="1" x14ac:dyDescent="0.15">
      <c r="C8" s="39" t="s">
        <v>688</v>
      </c>
      <c r="D8" s="39">
        <v>5</v>
      </c>
      <c r="E8" s="127">
        <v>5.866682</v>
      </c>
      <c r="F8" s="89"/>
      <c r="G8" s="89"/>
      <c r="H8" s="39" t="s">
        <v>646</v>
      </c>
      <c r="I8" s="88">
        <v>167.1514</v>
      </c>
      <c r="J8" s="39">
        <v>639788761</v>
      </c>
      <c r="K8" s="39" t="s">
        <v>647</v>
      </c>
      <c r="L8" s="88">
        <v>165.47049999999999</v>
      </c>
      <c r="M8" s="39">
        <v>637093790</v>
      </c>
      <c r="N8" s="39" t="s">
        <v>648</v>
      </c>
      <c r="O8" s="88">
        <v>168.6609</v>
      </c>
      <c r="P8" s="39">
        <v>648589469</v>
      </c>
      <c r="Q8" s="89">
        <f t="shared" si="0"/>
        <v>11.495679000000001</v>
      </c>
      <c r="R8" s="127">
        <v>7.726</v>
      </c>
      <c r="S8" s="90">
        <v>2.84E-7</v>
      </c>
      <c r="T8" s="91">
        <v>-1.9902</v>
      </c>
      <c r="U8" s="91">
        <v>0.38390000000000002</v>
      </c>
      <c r="V8" s="91">
        <f t="shared" si="1"/>
        <v>-0.19289518641342579</v>
      </c>
      <c r="W8" s="93">
        <v>7</v>
      </c>
      <c r="X8" s="93">
        <v>3</v>
      </c>
    </row>
    <row r="9" spans="1:24" ht="20.100000000000001" customHeight="1" x14ac:dyDescent="0.15">
      <c r="C9" s="39" t="s">
        <v>689</v>
      </c>
      <c r="D9" s="39">
        <v>7</v>
      </c>
      <c r="E9" s="127">
        <v>17.847329999999999</v>
      </c>
      <c r="F9" s="89"/>
      <c r="G9" s="89"/>
      <c r="H9" s="39" t="s">
        <v>649</v>
      </c>
      <c r="I9" s="88">
        <v>96.125739999999993</v>
      </c>
      <c r="J9" s="39">
        <v>310505108</v>
      </c>
      <c r="K9" s="39" t="s">
        <v>650</v>
      </c>
      <c r="L9" s="88">
        <v>95.957830000000001</v>
      </c>
      <c r="M9" s="39">
        <v>309553071</v>
      </c>
      <c r="N9" s="39" t="s">
        <v>651</v>
      </c>
      <c r="O9" s="88">
        <v>106.09345</v>
      </c>
      <c r="P9" s="39">
        <v>446777578</v>
      </c>
      <c r="Q9" s="89">
        <f t="shared" si="0"/>
        <v>137.22450699999999</v>
      </c>
      <c r="R9" s="127">
        <v>22.553999999999998</v>
      </c>
      <c r="S9" s="90">
        <v>2E-16</v>
      </c>
      <c r="T9" s="91">
        <v>-3.0554000000000001</v>
      </c>
      <c r="U9" s="91">
        <v>2.5110000000000001</v>
      </c>
      <c r="V9" s="91">
        <f t="shared" si="1"/>
        <v>-0.82182365647705702</v>
      </c>
      <c r="W9" s="93">
        <v>40</v>
      </c>
      <c r="X9" s="93">
        <v>70</v>
      </c>
    </row>
    <row r="10" spans="1:24" ht="20.100000000000001" customHeight="1" x14ac:dyDescent="0.15">
      <c r="A10" s="94">
        <v>4</v>
      </c>
      <c r="B10" s="94" t="s">
        <v>590</v>
      </c>
      <c r="C10" s="94" t="s">
        <v>586</v>
      </c>
      <c r="D10" s="94">
        <v>4</v>
      </c>
      <c r="E10" s="128">
        <v>12.355079999999999</v>
      </c>
      <c r="F10" s="95">
        <v>3.82</v>
      </c>
      <c r="G10" s="95">
        <v>4.55</v>
      </c>
      <c r="H10" s="94" t="s">
        <v>587</v>
      </c>
      <c r="I10" s="96">
        <v>22.785270000000001</v>
      </c>
      <c r="J10" s="94">
        <v>73556150</v>
      </c>
      <c r="K10" s="94" t="s">
        <v>588</v>
      </c>
      <c r="L10" s="96">
        <v>17.317769999999999</v>
      </c>
      <c r="M10" s="94">
        <v>58005378</v>
      </c>
      <c r="N10" s="94" t="s">
        <v>589</v>
      </c>
      <c r="O10" s="96">
        <v>23.121099999999998</v>
      </c>
      <c r="P10" s="94">
        <v>74817498</v>
      </c>
      <c r="Q10" s="95">
        <f t="shared" si="0"/>
        <v>16.81212</v>
      </c>
      <c r="R10" s="128">
        <v>15.25</v>
      </c>
      <c r="S10" s="97">
        <v>0</v>
      </c>
      <c r="T10" s="98">
        <v>0.46332000000000001</v>
      </c>
      <c r="U10" s="98">
        <v>0.32967000000000002</v>
      </c>
      <c r="V10" s="98">
        <f t="shared" ref="V10:V27" si="2">U10/T10</f>
        <v>0.71153846153846156</v>
      </c>
      <c r="W10" s="119">
        <v>11</v>
      </c>
      <c r="X10" s="119">
        <v>7</v>
      </c>
    </row>
    <row r="11" spans="1:24" ht="20.100000000000001" customHeight="1" x14ac:dyDescent="0.15">
      <c r="A11" s="94"/>
      <c r="B11" s="94"/>
      <c r="C11" s="94" t="s">
        <v>591</v>
      </c>
      <c r="D11" s="94">
        <v>6</v>
      </c>
      <c r="E11" s="128">
        <v>8.3059480000000008</v>
      </c>
      <c r="F11" s="95"/>
      <c r="G11" s="95"/>
      <c r="H11" s="94" t="s">
        <v>592</v>
      </c>
      <c r="I11" s="96">
        <v>65.850560000000002</v>
      </c>
      <c r="J11" s="94">
        <v>274541490</v>
      </c>
      <c r="K11" s="94" t="s">
        <v>593</v>
      </c>
      <c r="L11" s="96">
        <v>58.962960000000002</v>
      </c>
      <c r="M11" s="94">
        <v>231942322</v>
      </c>
      <c r="N11" s="94" t="s">
        <v>594</v>
      </c>
      <c r="O11" s="96">
        <v>82.835530000000006</v>
      </c>
      <c r="P11" s="94">
        <v>328097577</v>
      </c>
      <c r="Q11" s="95">
        <f t="shared" si="0"/>
        <v>96.155254999999997</v>
      </c>
      <c r="R11" s="128">
        <v>10.119999999999999</v>
      </c>
      <c r="S11" s="97">
        <v>2.2699999999999998E-9</v>
      </c>
      <c r="T11" s="98">
        <v>-0.37389</v>
      </c>
      <c r="U11" s="98">
        <v>0.21997</v>
      </c>
      <c r="V11" s="98">
        <f t="shared" si="2"/>
        <v>-0.58832811789563777</v>
      </c>
      <c r="W11" s="119">
        <v>5</v>
      </c>
      <c r="X11" s="119">
        <v>24</v>
      </c>
    </row>
    <row r="12" spans="1:24" ht="20.100000000000001" customHeight="1" x14ac:dyDescent="0.15">
      <c r="A12" s="94"/>
      <c r="B12" s="94"/>
      <c r="C12" s="94" t="s">
        <v>595</v>
      </c>
      <c r="D12" s="94">
        <v>7</v>
      </c>
      <c r="E12" s="128">
        <v>4.4591880000000002</v>
      </c>
      <c r="F12" s="95"/>
      <c r="G12" s="95"/>
      <c r="H12" s="94" t="s">
        <v>596</v>
      </c>
      <c r="I12" s="96">
        <v>52.278860000000002</v>
      </c>
      <c r="J12" s="94">
        <v>151481453</v>
      </c>
      <c r="K12" s="94" t="s">
        <v>597</v>
      </c>
      <c r="L12" s="96">
        <v>40.975859999999997</v>
      </c>
      <c r="M12" s="94">
        <v>114788290</v>
      </c>
      <c r="N12" s="94" t="s">
        <v>598</v>
      </c>
      <c r="O12" s="96">
        <v>58.159640000000003</v>
      </c>
      <c r="P12" s="94">
        <v>168510056</v>
      </c>
      <c r="Q12" s="95">
        <f t="shared" si="0"/>
        <v>53.721766000000002</v>
      </c>
      <c r="R12" s="128">
        <v>5.44</v>
      </c>
      <c r="S12" s="97">
        <v>2.9799999999999999E-5</v>
      </c>
      <c r="T12" s="98">
        <v>-0.16761999999999999</v>
      </c>
      <c r="U12" s="98">
        <v>0.32789000000000001</v>
      </c>
      <c r="V12" s="98">
        <f t="shared" si="2"/>
        <v>-1.9561508173249018</v>
      </c>
      <c r="W12" s="119">
        <v>25</v>
      </c>
      <c r="X12" s="119">
        <v>21</v>
      </c>
    </row>
    <row r="13" spans="1:24" ht="20.100000000000001" customHeight="1" x14ac:dyDescent="0.15">
      <c r="A13" s="39">
        <v>5</v>
      </c>
      <c r="B13" s="39" t="s">
        <v>602</v>
      </c>
      <c r="C13" s="39" t="s">
        <v>599</v>
      </c>
      <c r="D13" s="39">
        <v>4</v>
      </c>
      <c r="E13" s="127">
        <v>33.95176</v>
      </c>
      <c r="F13" s="89">
        <v>3.77</v>
      </c>
      <c r="G13" s="89">
        <v>4.5199999999999996</v>
      </c>
      <c r="H13" s="39" t="s">
        <v>684</v>
      </c>
      <c r="I13" s="92" t="s">
        <v>683</v>
      </c>
      <c r="J13" s="39">
        <v>58005378</v>
      </c>
      <c r="K13" s="39" t="s">
        <v>600</v>
      </c>
      <c r="L13" s="88">
        <v>17.317769999999999</v>
      </c>
      <c r="M13" s="39">
        <v>58005378</v>
      </c>
      <c r="N13" s="39" t="s">
        <v>601</v>
      </c>
      <c r="O13" s="88">
        <v>21.609760000000001</v>
      </c>
      <c r="P13" s="39">
        <v>70727003</v>
      </c>
      <c r="Q13" s="89">
        <f t="shared" si="0"/>
        <v>12.721625</v>
      </c>
      <c r="R13" s="127">
        <v>32.99</v>
      </c>
      <c r="S13" s="90">
        <v>2E-16</v>
      </c>
      <c r="T13" s="91">
        <v>0.15454300000000001</v>
      </c>
      <c r="U13" s="91">
        <v>0.17145099999999999</v>
      </c>
      <c r="V13" s="91">
        <f t="shared" si="2"/>
        <v>1.1094064435141027</v>
      </c>
      <c r="W13" s="93">
        <v>10</v>
      </c>
      <c r="X13" s="93">
        <v>2</v>
      </c>
    </row>
    <row r="14" spans="1:24" ht="20.100000000000001" customHeight="1" x14ac:dyDescent="0.15">
      <c r="C14" s="39" t="s">
        <v>603</v>
      </c>
      <c r="D14" s="39">
        <v>5</v>
      </c>
      <c r="E14" s="127">
        <v>19.552589999999999</v>
      </c>
      <c r="F14" s="89"/>
      <c r="G14" s="89"/>
      <c r="H14" s="39" t="s">
        <v>685</v>
      </c>
      <c r="I14" s="88" t="s">
        <v>604</v>
      </c>
      <c r="J14" s="39">
        <v>629869444</v>
      </c>
      <c r="K14" s="39" t="s">
        <v>605</v>
      </c>
      <c r="L14" s="88">
        <v>159.25049999999999</v>
      </c>
      <c r="M14" s="39">
        <v>625543263</v>
      </c>
      <c r="N14" s="39" t="s">
        <v>606</v>
      </c>
      <c r="O14" s="88">
        <v>162.27879999999999</v>
      </c>
      <c r="P14" s="39">
        <v>630904725</v>
      </c>
      <c r="Q14" s="89">
        <f t="shared" si="0"/>
        <v>5.3614620000000004</v>
      </c>
      <c r="R14" s="127">
        <v>16.75</v>
      </c>
      <c r="S14" s="90">
        <v>2E-16</v>
      </c>
      <c r="T14" s="91">
        <v>-0.13031499999999999</v>
      </c>
      <c r="U14" s="91">
        <v>-5.2692000000000003E-2</v>
      </c>
      <c r="V14" s="91">
        <f t="shared" ref="V14:V20" si="3">U14/T14</f>
        <v>0.40434332195065809</v>
      </c>
      <c r="W14" s="93">
        <v>3</v>
      </c>
      <c r="X14" s="93">
        <v>2</v>
      </c>
    </row>
    <row r="15" spans="1:24" ht="20.100000000000001" customHeight="1" x14ac:dyDescent="0.15">
      <c r="A15" s="94">
        <v>6</v>
      </c>
      <c r="B15" s="94" t="s">
        <v>690</v>
      </c>
      <c r="C15" s="94" t="s">
        <v>691</v>
      </c>
      <c r="D15" s="94">
        <v>6</v>
      </c>
      <c r="E15" s="128">
        <v>8.2826229999999992</v>
      </c>
      <c r="F15" s="95">
        <v>3.75</v>
      </c>
      <c r="G15" s="95">
        <v>4.32</v>
      </c>
      <c r="H15" s="94" t="s">
        <v>661</v>
      </c>
      <c r="I15" s="96">
        <v>51.399540000000002</v>
      </c>
      <c r="J15" s="94">
        <v>98922174</v>
      </c>
      <c r="K15" s="94" t="s">
        <v>662</v>
      </c>
      <c r="L15" s="96">
        <v>41.720619999999997</v>
      </c>
      <c r="M15" s="94">
        <v>73966531</v>
      </c>
      <c r="N15" s="94" t="s">
        <v>663</v>
      </c>
      <c r="O15" s="96">
        <v>54.090350000000001</v>
      </c>
      <c r="P15" s="94">
        <v>113105152</v>
      </c>
      <c r="Q15" s="95">
        <f t="shared" si="0"/>
        <v>39.138621000000001</v>
      </c>
      <c r="R15" s="128">
        <v>10.80143</v>
      </c>
      <c r="S15" s="97">
        <v>1.1222879999999999E-7</v>
      </c>
      <c r="T15" s="98">
        <v>-0.28047</v>
      </c>
      <c r="U15" s="98">
        <v>0.47471999999999998</v>
      </c>
      <c r="V15" s="98">
        <f t="shared" si="3"/>
        <v>-1.69258744250722</v>
      </c>
      <c r="W15" s="119">
        <v>27</v>
      </c>
      <c r="X15" s="119">
        <v>17</v>
      </c>
    </row>
    <row r="16" spans="1:24" ht="20.100000000000001" customHeight="1" x14ac:dyDescent="0.15">
      <c r="A16" s="39">
        <v>7</v>
      </c>
      <c r="B16" s="39" t="s">
        <v>656</v>
      </c>
      <c r="C16" s="39" t="s">
        <v>652</v>
      </c>
      <c r="D16" s="39">
        <v>3</v>
      </c>
      <c r="E16" s="127">
        <v>5.3267720000000001</v>
      </c>
      <c r="F16" s="89">
        <v>3.72</v>
      </c>
      <c r="G16" s="89">
        <v>4.55</v>
      </c>
      <c r="H16" s="39" t="s">
        <v>653</v>
      </c>
      <c r="I16" s="88">
        <v>144.72389999999999</v>
      </c>
      <c r="J16" s="39">
        <v>535602672</v>
      </c>
      <c r="K16" s="39" t="s">
        <v>654</v>
      </c>
      <c r="L16" s="88">
        <v>141.84649999999999</v>
      </c>
      <c r="M16" s="39">
        <v>529679908</v>
      </c>
      <c r="N16" s="39" t="s">
        <v>655</v>
      </c>
      <c r="O16" s="88">
        <v>144.72389999999999</v>
      </c>
      <c r="P16" s="39">
        <v>535602672</v>
      </c>
      <c r="Q16" s="89">
        <f t="shared" si="0"/>
        <v>5.9227639999999999</v>
      </c>
      <c r="R16" s="127">
        <v>6.8949999999999996</v>
      </c>
      <c r="S16" s="90">
        <v>2.65E-6</v>
      </c>
      <c r="T16" s="91">
        <v>-2.15</v>
      </c>
      <c r="U16" s="91">
        <v>-1.5419</v>
      </c>
      <c r="V16" s="91">
        <f t="shared" si="3"/>
        <v>0.71716279069767452</v>
      </c>
      <c r="W16" s="93">
        <v>3</v>
      </c>
      <c r="X16" s="93">
        <v>4</v>
      </c>
    </row>
    <row r="17" spans="1:24" ht="20.100000000000001" customHeight="1" x14ac:dyDescent="0.15">
      <c r="C17" s="39" t="s">
        <v>657</v>
      </c>
      <c r="D17" s="39">
        <v>7</v>
      </c>
      <c r="E17" s="127">
        <v>19.015560000000001</v>
      </c>
      <c r="F17" s="89"/>
      <c r="G17" s="89"/>
      <c r="H17" s="39" t="s">
        <v>658</v>
      </c>
      <c r="I17" s="88">
        <v>108.27679999999999</v>
      </c>
      <c r="J17" s="39">
        <v>458490228</v>
      </c>
      <c r="K17" s="39" t="s">
        <v>659</v>
      </c>
      <c r="L17" s="88">
        <v>107.2689</v>
      </c>
      <c r="M17" s="39">
        <v>456565542</v>
      </c>
      <c r="N17" s="39" t="s">
        <v>660</v>
      </c>
      <c r="O17" s="88">
        <v>108.6126</v>
      </c>
      <c r="P17" s="39">
        <v>462449835</v>
      </c>
      <c r="Q17" s="89">
        <f t="shared" si="0"/>
        <v>5.8842930000000004</v>
      </c>
      <c r="R17" s="127">
        <v>24.734000000000002</v>
      </c>
      <c r="S17" s="90">
        <v>2E-16</v>
      </c>
      <c r="T17" s="91">
        <v>-4.1837</v>
      </c>
      <c r="U17" s="91">
        <v>2.8557000000000001</v>
      </c>
      <c r="V17" s="91">
        <f t="shared" si="3"/>
        <v>-0.68257762267849031</v>
      </c>
      <c r="W17" s="93">
        <v>0</v>
      </c>
      <c r="X17" s="93">
        <v>0</v>
      </c>
    </row>
    <row r="18" spans="1:24" ht="20.100000000000001" customHeight="1" x14ac:dyDescent="0.15">
      <c r="A18" s="94">
        <v>8</v>
      </c>
      <c r="B18" s="94" t="s">
        <v>636</v>
      </c>
      <c r="C18" s="94" t="s">
        <v>632</v>
      </c>
      <c r="D18" s="94">
        <v>4</v>
      </c>
      <c r="E18" s="128">
        <v>13.00183</v>
      </c>
      <c r="F18" s="95">
        <v>3.83</v>
      </c>
      <c r="G18" s="95">
        <v>4.71</v>
      </c>
      <c r="H18" s="94" t="s">
        <v>633</v>
      </c>
      <c r="I18" s="96">
        <v>17.317769999999999</v>
      </c>
      <c r="J18" s="94">
        <v>64361547</v>
      </c>
      <c r="K18" s="94" t="s">
        <v>634</v>
      </c>
      <c r="L18" s="96">
        <v>16.47728</v>
      </c>
      <c r="M18" s="94">
        <v>54288301</v>
      </c>
      <c r="N18" s="94" t="s">
        <v>635</v>
      </c>
      <c r="O18" s="96">
        <v>21.609760000000001</v>
      </c>
      <c r="P18" s="94">
        <v>70727003</v>
      </c>
      <c r="Q18" s="95">
        <f t="shared" si="0"/>
        <v>16.438701999999999</v>
      </c>
      <c r="R18" s="128">
        <v>17.335999999999999</v>
      </c>
      <c r="S18" s="97">
        <v>3.3400000000000002E-14</v>
      </c>
      <c r="T18" s="98">
        <v>1.8539000000000001</v>
      </c>
      <c r="U18" s="98">
        <v>1.3431999999999999</v>
      </c>
      <c r="V18" s="98">
        <f t="shared" si="3"/>
        <v>0.72452667349910993</v>
      </c>
      <c r="W18" s="119">
        <v>10</v>
      </c>
      <c r="X18" s="119">
        <v>3</v>
      </c>
    </row>
    <row r="19" spans="1:24" ht="20.100000000000001" customHeight="1" x14ac:dyDescent="0.15">
      <c r="A19" s="94"/>
      <c r="B19" s="94"/>
      <c r="C19" s="94" t="s">
        <v>637</v>
      </c>
      <c r="D19" s="94">
        <v>5</v>
      </c>
      <c r="E19" s="128">
        <v>7.6611929999999999</v>
      </c>
      <c r="F19" s="95"/>
      <c r="G19" s="95"/>
      <c r="H19" s="94" t="s">
        <v>638</v>
      </c>
      <c r="I19" s="96">
        <v>162.95070000000001</v>
      </c>
      <c r="J19" s="94">
        <v>631432161</v>
      </c>
      <c r="K19" s="94" t="s">
        <v>639</v>
      </c>
      <c r="L19" s="96">
        <v>155.67429999999999</v>
      </c>
      <c r="M19" s="94">
        <v>620379104</v>
      </c>
      <c r="N19" s="94" t="s">
        <v>630</v>
      </c>
      <c r="O19" s="96">
        <v>167.1514</v>
      </c>
      <c r="P19" s="94">
        <v>639990246</v>
      </c>
      <c r="Q19" s="95">
        <f t="shared" si="0"/>
        <v>19.611142000000001</v>
      </c>
      <c r="R19" s="128">
        <v>8.7919999999999998</v>
      </c>
      <c r="S19" s="97">
        <v>6.2099999999999994E-8</v>
      </c>
      <c r="T19" s="98">
        <v>-1.268</v>
      </c>
      <c r="U19" s="98">
        <v>-0.91810000000000003</v>
      </c>
      <c r="V19" s="98">
        <f t="shared" si="3"/>
        <v>0.72405362776025239</v>
      </c>
      <c r="W19" s="119">
        <v>8</v>
      </c>
      <c r="X19" s="119">
        <v>10</v>
      </c>
    </row>
    <row r="20" spans="1:24" ht="20.100000000000001" customHeight="1" x14ac:dyDescent="0.15">
      <c r="A20" s="94"/>
      <c r="B20" s="94"/>
      <c r="C20" s="94" t="s">
        <v>640</v>
      </c>
      <c r="D20" s="94">
        <v>6</v>
      </c>
      <c r="E20" s="128">
        <v>4.8867320000000003</v>
      </c>
      <c r="F20" s="95"/>
      <c r="G20" s="95"/>
      <c r="H20" s="94" t="s">
        <v>641</v>
      </c>
      <c r="I20" s="96">
        <v>92.429000000000002</v>
      </c>
      <c r="J20" s="94">
        <v>371805072</v>
      </c>
      <c r="K20" s="94" t="s">
        <v>642</v>
      </c>
      <c r="L20" s="96">
        <v>85.194180000000003</v>
      </c>
      <c r="M20" s="94">
        <v>332849711</v>
      </c>
      <c r="N20" s="94" t="s">
        <v>643</v>
      </c>
      <c r="O20" s="96">
        <v>97.064610000000002</v>
      </c>
      <c r="P20" s="94">
        <v>379287660</v>
      </c>
      <c r="Q20" s="95">
        <f t="shared" si="0"/>
        <v>46.437949000000003</v>
      </c>
      <c r="R20" s="128">
        <v>3.88</v>
      </c>
      <c r="S20" s="97">
        <v>5.1800000000000001E-4</v>
      </c>
      <c r="T20" s="98">
        <v>-0.98819999999999997</v>
      </c>
      <c r="U20" s="98">
        <v>-0.28470000000000001</v>
      </c>
      <c r="V20" s="98">
        <f t="shared" si="3"/>
        <v>0.28809957498482092</v>
      </c>
      <c r="W20" s="119">
        <v>15</v>
      </c>
      <c r="X20" s="119">
        <v>12</v>
      </c>
    </row>
    <row r="21" spans="1:24" ht="20.100000000000001" customHeight="1" x14ac:dyDescent="0.15">
      <c r="A21" s="39">
        <v>12</v>
      </c>
      <c r="B21" s="39" t="s">
        <v>611</v>
      </c>
      <c r="C21" s="39" t="s">
        <v>607</v>
      </c>
      <c r="D21" s="39">
        <v>5</v>
      </c>
      <c r="E21" s="127">
        <v>4.4668400000000004</v>
      </c>
      <c r="F21" s="89">
        <v>3.84</v>
      </c>
      <c r="G21" s="89">
        <v>4.58</v>
      </c>
      <c r="H21" s="39" t="s">
        <v>608</v>
      </c>
      <c r="I21" s="88">
        <v>167.99270000000001</v>
      </c>
      <c r="J21" s="39">
        <v>641107816</v>
      </c>
      <c r="K21" s="39" t="s">
        <v>609</v>
      </c>
      <c r="L21" s="88">
        <v>147.59100000000001</v>
      </c>
      <c r="M21" s="39">
        <v>605161824</v>
      </c>
      <c r="N21" s="39" t="s">
        <v>610</v>
      </c>
      <c r="O21" s="88">
        <v>168.6609</v>
      </c>
      <c r="P21" s="39">
        <v>648589469</v>
      </c>
      <c r="Q21" s="89">
        <f t="shared" si="0"/>
        <v>43.427644999999998</v>
      </c>
      <c r="R21" s="127">
        <v>5.444</v>
      </c>
      <c r="S21" s="90">
        <v>4.0599999999999998E-5</v>
      </c>
      <c r="T21" s="91">
        <v>0.26425999999999999</v>
      </c>
      <c r="U21" s="91">
        <v>-0.1744</v>
      </c>
      <c r="V21" s="91">
        <f t="shared" si="2"/>
        <v>-0.6599561038371301</v>
      </c>
      <c r="W21" s="93">
        <v>18</v>
      </c>
      <c r="X21" s="93">
        <v>21</v>
      </c>
    </row>
    <row r="22" spans="1:24" ht="20.100000000000001" customHeight="1" x14ac:dyDescent="0.15">
      <c r="C22" s="39" t="s">
        <v>612</v>
      </c>
      <c r="D22" s="39">
        <v>6</v>
      </c>
      <c r="E22" s="127">
        <v>8.0510959999999994</v>
      </c>
      <c r="F22" s="89"/>
      <c r="G22" s="89"/>
      <c r="H22" s="39" t="s">
        <v>613</v>
      </c>
      <c r="I22" s="88">
        <v>56.611669999999997</v>
      </c>
      <c r="J22" s="39">
        <v>123346860</v>
      </c>
      <c r="K22" s="39" t="s">
        <v>614</v>
      </c>
      <c r="L22" s="88">
        <v>53.081960000000002</v>
      </c>
      <c r="M22" s="39">
        <v>102685492</v>
      </c>
      <c r="N22" s="39" t="s">
        <v>615</v>
      </c>
      <c r="O22" s="88">
        <v>67.530360000000002</v>
      </c>
      <c r="P22" s="39">
        <v>279655045</v>
      </c>
      <c r="Q22" s="89">
        <f t="shared" si="0"/>
        <v>176.96955299999999</v>
      </c>
      <c r="R22" s="127">
        <v>10.058</v>
      </c>
      <c r="S22" s="90">
        <v>1.3000000000000001E-8</v>
      </c>
      <c r="T22" s="91">
        <v>-0.27094000000000001</v>
      </c>
      <c r="U22" s="91">
        <v>0.41647000000000001</v>
      </c>
      <c r="V22" s="91">
        <f t="shared" si="2"/>
        <v>-1.5371299918801211</v>
      </c>
      <c r="W22" s="93">
        <v>52</v>
      </c>
      <c r="X22" s="93">
        <v>56</v>
      </c>
    </row>
    <row r="23" spans="1:24" ht="20.100000000000001" customHeight="1" x14ac:dyDescent="0.15">
      <c r="C23" s="39" t="s">
        <v>616</v>
      </c>
      <c r="D23" s="39">
        <v>7</v>
      </c>
      <c r="E23" s="127">
        <v>9.5025980000000008</v>
      </c>
      <c r="F23" s="89"/>
      <c r="G23" s="89"/>
      <c r="H23" s="39" t="s">
        <v>617</v>
      </c>
      <c r="I23" s="88">
        <v>108.4447</v>
      </c>
      <c r="J23" s="39">
        <v>460494262</v>
      </c>
      <c r="K23" s="39" t="s">
        <v>618</v>
      </c>
      <c r="L23" s="88">
        <v>105.9255</v>
      </c>
      <c r="M23" s="39">
        <v>441292778</v>
      </c>
      <c r="N23" s="39" t="s">
        <v>619</v>
      </c>
      <c r="O23" s="88">
        <v>110.4609</v>
      </c>
      <c r="P23" s="39">
        <v>471605301</v>
      </c>
      <c r="Q23" s="89">
        <f t="shared" si="0"/>
        <v>30.312522999999999</v>
      </c>
      <c r="R23" s="127">
        <v>11.968</v>
      </c>
      <c r="S23" s="90">
        <v>5.2900000000000003E-10</v>
      </c>
      <c r="T23" s="91">
        <v>-0.41591</v>
      </c>
      <c r="U23" s="91">
        <v>0.25172</v>
      </c>
      <c r="V23" s="91">
        <f t="shared" si="2"/>
        <v>-0.60522709239979799</v>
      </c>
      <c r="W23" s="93">
        <v>17</v>
      </c>
      <c r="X23" s="93">
        <v>8</v>
      </c>
    </row>
    <row r="24" spans="1:24" ht="20.100000000000001" customHeight="1" x14ac:dyDescent="0.15">
      <c r="A24" s="94">
        <v>14</v>
      </c>
      <c r="B24" s="94" t="s">
        <v>624</v>
      </c>
      <c r="C24" s="94" t="s">
        <v>620</v>
      </c>
      <c r="D24" s="94">
        <v>6</v>
      </c>
      <c r="E24" s="128">
        <v>6.877796</v>
      </c>
      <c r="F24" s="95">
        <v>3.89</v>
      </c>
      <c r="G24" s="95">
        <v>4.4800000000000004</v>
      </c>
      <c r="H24" s="94" t="s">
        <v>621</v>
      </c>
      <c r="I24" s="96">
        <v>65.178870000000003</v>
      </c>
      <c r="J24" s="94">
        <v>272687641</v>
      </c>
      <c r="K24" s="94" t="s">
        <v>622</v>
      </c>
      <c r="L24" s="96">
        <v>59.63496</v>
      </c>
      <c r="M24" s="94">
        <v>238739234</v>
      </c>
      <c r="N24" s="94" t="s">
        <v>623</v>
      </c>
      <c r="O24" s="96">
        <v>67.362449999999995</v>
      </c>
      <c r="P24" s="94">
        <v>279050588</v>
      </c>
      <c r="Q24" s="95">
        <f t="shared" ref="Q24:Q25" si="4">(P24-M24)/1000000</f>
        <v>40.311354000000001</v>
      </c>
      <c r="R24" s="128">
        <v>9.1110000000000007</v>
      </c>
      <c r="S24" s="97">
        <v>2.65E-7</v>
      </c>
      <c r="T24" s="98">
        <v>-9.4619999999999996E-2</v>
      </c>
      <c r="U24" s="98">
        <v>0.54556000000000004</v>
      </c>
      <c r="V24" s="98">
        <f>U24/T24</f>
        <v>-5.7658000422743614</v>
      </c>
      <c r="W24" s="119">
        <v>17</v>
      </c>
      <c r="X24" s="119">
        <v>15</v>
      </c>
    </row>
    <row r="25" spans="1:24" ht="20.100000000000001" customHeight="1" x14ac:dyDescent="0.15">
      <c r="A25" s="94"/>
      <c r="B25" s="94"/>
      <c r="C25" s="94" t="s">
        <v>625</v>
      </c>
      <c r="D25" s="94">
        <v>7</v>
      </c>
      <c r="E25" s="128">
        <v>8.0349599999999999</v>
      </c>
      <c r="F25" s="95"/>
      <c r="G25" s="95"/>
      <c r="H25" s="94" t="s">
        <v>626</v>
      </c>
      <c r="I25" s="96">
        <v>108.10890000000001</v>
      </c>
      <c r="J25" s="94">
        <v>458261141</v>
      </c>
      <c r="K25" s="94" t="s">
        <v>627</v>
      </c>
      <c r="L25" s="96">
        <v>104.91800000000001</v>
      </c>
      <c r="M25" s="94">
        <v>422289695</v>
      </c>
      <c r="N25" s="94" t="s">
        <v>628</v>
      </c>
      <c r="O25" s="96">
        <v>132.82839999999999</v>
      </c>
      <c r="P25" s="94">
        <v>524272156</v>
      </c>
      <c r="Q25" s="95">
        <f t="shared" si="4"/>
        <v>101.982461</v>
      </c>
      <c r="R25" s="128">
        <v>9.7390000000000008</v>
      </c>
      <c r="S25" s="97">
        <v>9.8500000000000002E-8</v>
      </c>
      <c r="T25" s="98">
        <v>-0.40656999999999999</v>
      </c>
      <c r="U25" s="98">
        <v>9.6290000000000001E-2</v>
      </c>
      <c r="V25" s="98">
        <f t="shared" si="2"/>
        <v>-0.23683498536537376</v>
      </c>
      <c r="W25" s="119">
        <v>38</v>
      </c>
      <c r="X25" s="119">
        <v>31</v>
      </c>
    </row>
    <row r="26" spans="1:24" ht="20.100000000000001" customHeight="1" x14ac:dyDescent="0.15">
      <c r="A26" s="39">
        <v>16</v>
      </c>
      <c r="B26" s="100" t="s">
        <v>667</v>
      </c>
      <c r="C26" s="39" t="s">
        <v>692</v>
      </c>
      <c r="D26" s="39">
        <v>5</v>
      </c>
      <c r="E26" s="127">
        <v>31.856560000000002</v>
      </c>
      <c r="F26" s="89">
        <v>3.84</v>
      </c>
      <c r="G26" s="89">
        <v>4.5</v>
      </c>
      <c r="H26" s="39" t="s">
        <v>664</v>
      </c>
      <c r="I26" s="88">
        <v>161.6062</v>
      </c>
      <c r="J26" s="39">
        <v>629580987</v>
      </c>
      <c r="K26" s="39" t="s">
        <v>665</v>
      </c>
      <c r="L26" s="88">
        <v>159.25049999999999</v>
      </c>
      <c r="M26" s="39">
        <v>625543263</v>
      </c>
      <c r="N26" s="39" t="s">
        <v>666</v>
      </c>
      <c r="O26" s="88">
        <v>161.7741</v>
      </c>
      <c r="P26" s="39">
        <v>629972731</v>
      </c>
      <c r="Q26" s="89">
        <f t="shared" ref="Q26" si="5">(P26-M26)/1000000</f>
        <v>4.429468</v>
      </c>
      <c r="R26" s="127">
        <v>37.622549999999997</v>
      </c>
      <c r="S26" s="90">
        <v>0</v>
      </c>
      <c r="T26" s="91">
        <v>-0.30567</v>
      </c>
      <c r="U26" s="91">
        <v>-0.33663999999999999</v>
      </c>
      <c r="V26" s="91">
        <f t="shared" si="2"/>
        <v>1.1013184152844571</v>
      </c>
      <c r="W26" s="93">
        <v>2</v>
      </c>
      <c r="X26" s="93">
        <v>2</v>
      </c>
    </row>
    <row r="27" spans="1:24" ht="20.100000000000001" customHeight="1" x14ac:dyDescent="0.15">
      <c r="A27" s="102">
        <v>17</v>
      </c>
      <c r="B27" s="101" t="s">
        <v>670</v>
      </c>
      <c r="C27" s="102" t="s">
        <v>693</v>
      </c>
      <c r="D27" s="102">
        <v>3</v>
      </c>
      <c r="E27" s="129">
        <v>78.091589999999997</v>
      </c>
      <c r="F27" s="103">
        <v>3.73</v>
      </c>
      <c r="G27" s="103">
        <v>4.72</v>
      </c>
      <c r="H27" s="102" t="s">
        <v>668</v>
      </c>
      <c r="I27" s="104">
        <v>33.441070000000003</v>
      </c>
      <c r="J27" s="102">
        <v>111277789</v>
      </c>
      <c r="K27" s="102" t="s">
        <v>669</v>
      </c>
      <c r="L27" s="104">
        <v>32.600549999999998</v>
      </c>
      <c r="M27" s="102">
        <v>106405236</v>
      </c>
      <c r="N27" s="102" t="s">
        <v>668</v>
      </c>
      <c r="O27" s="104">
        <v>33.441070000000003</v>
      </c>
      <c r="P27" s="102">
        <v>111277789</v>
      </c>
      <c r="Q27" s="103">
        <f>(P27-M27)/1000000</f>
        <v>4.8725529999999999</v>
      </c>
      <c r="R27" s="129">
        <v>68.741460000000004</v>
      </c>
      <c r="S27" s="105">
        <v>0</v>
      </c>
      <c r="T27" s="106">
        <v>-0.45173999999999997</v>
      </c>
      <c r="U27" s="106">
        <v>-0.42875000000000002</v>
      </c>
      <c r="V27" s="106">
        <f t="shared" si="2"/>
        <v>0.94910789392128225</v>
      </c>
      <c r="W27" s="120">
        <v>3</v>
      </c>
      <c r="X27" s="120">
        <v>1</v>
      </c>
    </row>
    <row r="28" spans="1:24" ht="20.100000000000001" customHeight="1" x14ac:dyDescent="0.15">
      <c r="A28" s="39" t="s">
        <v>694</v>
      </c>
      <c r="W28" s="89"/>
      <c r="X28" s="89"/>
    </row>
    <row r="32" spans="1:24" hidden="1" x14ac:dyDescent="0.15">
      <c r="A32" s="39" t="s">
        <v>671</v>
      </c>
      <c r="B32" s="39" t="s">
        <v>686</v>
      </c>
    </row>
    <row r="33" spans="1:2" hidden="1" x14ac:dyDescent="0.15">
      <c r="B33" s="39" t="s">
        <v>670</v>
      </c>
    </row>
    <row r="34" spans="1:2" hidden="1" x14ac:dyDescent="0.15"/>
    <row r="36" spans="1:2" hidden="1" x14ac:dyDescent="0.15">
      <c r="A36" s="39" t="s">
        <v>671</v>
      </c>
      <c r="B36" s="39" t="s">
        <v>686</v>
      </c>
    </row>
    <row r="37" spans="1:2" hidden="1" x14ac:dyDescent="0.15">
      <c r="B37" s="39" t="s">
        <v>670</v>
      </c>
    </row>
  </sheetData>
  <mergeCells count="1">
    <mergeCell ref="A1:V1"/>
  </mergeCells>
  <phoneticPr fontId="2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sqref="A1:R1"/>
    </sheetView>
  </sheetViews>
  <sheetFormatPr defaultColWidth="9" defaultRowHeight="15" x14ac:dyDescent="0.25"/>
  <cols>
    <col min="1" max="1" width="15.625" style="2" customWidth="1"/>
    <col min="2" max="2" width="10.625" style="2" customWidth="1"/>
    <col min="3" max="3" width="12.625" style="2" customWidth="1"/>
    <col min="4" max="13" width="10.625" style="2" customWidth="1"/>
    <col min="14" max="14" width="23.625" style="9" customWidth="1"/>
    <col min="15" max="15" width="33" style="9" customWidth="1"/>
    <col min="16" max="17" width="30.625" style="9" customWidth="1"/>
    <col min="18" max="18" width="100.125" style="2" customWidth="1"/>
    <col min="19" max="16384" width="9" style="2"/>
  </cols>
  <sheetData>
    <row r="1" spans="1:18" ht="20.100000000000001" customHeight="1" x14ac:dyDescent="0.25">
      <c r="A1" s="300" t="s">
        <v>2060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</row>
    <row r="2" spans="1:18" s="171" customFormat="1" ht="20.100000000000001" customHeight="1" x14ac:dyDescent="0.15">
      <c r="A2" s="308" t="s">
        <v>914</v>
      </c>
      <c r="B2" s="310" t="s">
        <v>911</v>
      </c>
      <c r="C2" s="310"/>
      <c r="D2" s="310"/>
      <c r="E2" s="310"/>
      <c r="F2" s="310" t="s">
        <v>912</v>
      </c>
      <c r="G2" s="310"/>
      <c r="H2" s="310"/>
      <c r="I2" s="310"/>
      <c r="J2" s="310" t="s">
        <v>913</v>
      </c>
      <c r="K2" s="310"/>
      <c r="L2" s="310"/>
      <c r="M2" s="310"/>
      <c r="N2" s="308" t="s">
        <v>920</v>
      </c>
      <c r="O2" s="306" t="s">
        <v>918</v>
      </c>
      <c r="P2" s="306" t="s">
        <v>922</v>
      </c>
      <c r="Q2" s="306" t="s">
        <v>921</v>
      </c>
      <c r="R2" s="308" t="s">
        <v>916</v>
      </c>
    </row>
    <row r="3" spans="1:18" s="173" customFormat="1" ht="39.75" customHeight="1" x14ac:dyDescent="0.2">
      <c r="A3" s="309"/>
      <c r="B3" s="172" t="s">
        <v>885</v>
      </c>
      <c r="C3" s="172" t="s">
        <v>808</v>
      </c>
      <c r="D3" s="172" t="s">
        <v>874</v>
      </c>
      <c r="E3" s="172" t="s">
        <v>886</v>
      </c>
      <c r="F3" s="172" t="s">
        <v>915</v>
      </c>
      <c r="G3" s="172" t="s">
        <v>888</v>
      </c>
      <c r="H3" s="172" t="s">
        <v>889</v>
      </c>
      <c r="I3" s="172" t="s">
        <v>890</v>
      </c>
      <c r="J3" s="172" t="s">
        <v>887</v>
      </c>
      <c r="K3" s="172" t="s">
        <v>888</v>
      </c>
      <c r="L3" s="172" t="s">
        <v>889</v>
      </c>
      <c r="M3" s="172" t="s">
        <v>890</v>
      </c>
      <c r="N3" s="309"/>
      <c r="O3" s="307"/>
      <c r="P3" s="307"/>
      <c r="Q3" s="307"/>
      <c r="R3" s="309"/>
    </row>
    <row r="4" spans="1:18" ht="20.100000000000001" customHeight="1" x14ac:dyDescent="0.25">
      <c r="A4" s="121" t="s">
        <v>891</v>
      </c>
      <c r="B4" s="67"/>
      <c r="C4" s="67">
        <v>1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156" t="s">
        <v>926</v>
      </c>
      <c r="O4" s="151" t="s">
        <v>927</v>
      </c>
      <c r="P4" s="151" t="s">
        <v>928</v>
      </c>
      <c r="Q4" s="151" t="s">
        <v>929</v>
      </c>
      <c r="R4" s="121" t="s">
        <v>923</v>
      </c>
    </row>
    <row r="5" spans="1:18" ht="20.100000000000001" customHeight="1" x14ac:dyDescent="0.25">
      <c r="A5" s="121" t="s">
        <v>892</v>
      </c>
      <c r="B5" s="67"/>
      <c r="C5" s="67">
        <v>3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156"/>
      <c r="O5" s="151"/>
      <c r="P5" s="151"/>
      <c r="Q5" s="151"/>
      <c r="R5" s="121"/>
    </row>
    <row r="6" spans="1:18" ht="20.100000000000001" customHeight="1" x14ac:dyDescent="0.25">
      <c r="A6" s="121" t="s">
        <v>893</v>
      </c>
      <c r="B6" s="67"/>
      <c r="C6" s="67">
        <v>5</v>
      </c>
      <c r="D6" s="67"/>
      <c r="E6" s="67"/>
      <c r="F6" s="67">
        <v>1</v>
      </c>
      <c r="G6" s="67"/>
      <c r="H6" s="67">
        <v>2</v>
      </c>
      <c r="I6" s="67"/>
      <c r="J6" s="67"/>
      <c r="K6" s="67"/>
      <c r="L6" s="67"/>
      <c r="M6" s="67"/>
      <c r="N6" s="156"/>
      <c r="O6" s="151"/>
      <c r="P6" s="151" t="s">
        <v>930</v>
      </c>
      <c r="Q6" s="151" t="s">
        <v>931</v>
      </c>
      <c r="R6" s="121" t="s">
        <v>1773</v>
      </c>
    </row>
    <row r="7" spans="1:18" ht="20.100000000000001" customHeight="1" x14ac:dyDescent="0.25">
      <c r="A7" s="121" t="s">
        <v>894</v>
      </c>
      <c r="B7" s="67">
        <v>2</v>
      </c>
      <c r="C7" s="67">
        <v>4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156" t="s">
        <v>932</v>
      </c>
      <c r="O7" s="151" t="s">
        <v>933</v>
      </c>
      <c r="P7" s="151" t="s">
        <v>930</v>
      </c>
      <c r="Q7" s="151" t="s">
        <v>931</v>
      </c>
      <c r="R7" s="121" t="s">
        <v>1774</v>
      </c>
    </row>
    <row r="8" spans="1:18" ht="20.100000000000001" customHeight="1" x14ac:dyDescent="0.25">
      <c r="A8" s="121" t="s">
        <v>895</v>
      </c>
      <c r="B8" s="67">
        <v>1</v>
      </c>
      <c r="C8" s="67">
        <v>1</v>
      </c>
      <c r="D8" s="67">
        <v>1</v>
      </c>
      <c r="E8" s="67"/>
      <c r="F8" s="67"/>
      <c r="G8" s="67"/>
      <c r="H8" s="67"/>
      <c r="I8" s="67"/>
      <c r="J8" s="67"/>
      <c r="K8" s="67"/>
      <c r="L8" s="67"/>
      <c r="M8" s="67"/>
      <c r="N8" s="156" t="s">
        <v>934</v>
      </c>
      <c r="O8" s="151" t="s">
        <v>935</v>
      </c>
      <c r="P8" s="151"/>
      <c r="Q8" s="151"/>
      <c r="R8" s="121"/>
    </row>
    <row r="9" spans="1:18" ht="20.100000000000001" customHeight="1" x14ac:dyDescent="0.25">
      <c r="A9" s="121" t="s">
        <v>896</v>
      </c>
      <c r="B9" s="67">
        <v>1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156" t="s">
        <v>936</v>
      </c>
      <c r="O9" s="151" t="s">
        <v>937</v>
      </c>
      <c r="P9" s="151" t="s">
        <v>938</v>
      </c>
      <c r="Q9" s="151" t="s">
        <v>939</v>
      </c>
      <c r="R9" s="121" t="s">
        <v>1775</v>
      </c>
    </row>
    <row r="10" spans="1:18" ht="20.100000000000001" customHeight="1" x14ac:dyDescent="0.25">
      <c r="A10" s="121" t="s">
        <v>897</v>
      </c>
      <c r="B10" s="67"/>
      <c r="C10" s="67">
        <v>4</v>
      </c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156" t="s">
        <v>940</v>
      </c>
      <c r="O10" s="151" t="s">
        <v>941</v>
      </c>
      <c r="P10" s="151" t="s">
        <v>942</v>
      </c>
      <c r="Q10" s="151" t="s">
        <v>943</v>
      </c>
      <c r="R10" s="121" t="s">
        <v>1776</v>
      </c>
    </row>
    <row r="11" spans="1:18" ht="20.100000000000001" customHeight="1" x14ac:dyDescent="0.25">
      <c r="A11" s="121" t="s">
        <v>898</v>
      </c>
      <c r="B11" s="67">
        <v>3</v>
      </c>
      <c r="C11" s="67">
        <v>5</v>
      </c>
      <c r="D11" s="67"/>
      <c r="E11" s="67"/>
      <c r="F11" s="67">
        <v>1</v>
      </c>
      <c r="G11" s="67"/>
      <c r="H11" s="67"/>
      <c r="I11" s="67"/>
      <c r="J11" s="67"/>
      <c r="K11" s="67"/>
      <c r="L11" s="67"/>
      <c r="M11" s="67"/>
      <c r="N11" s="156" t="s">
        <v>944</v>
      </c>
      <c r="O11" s="151" t="s">
        <v>945</v>
      </c>
      <c r="P11" s="151" t="s">
        <v>946</v>
      </c>
      <c r="Q11" s="151" t="s">
        <v>947</v>
      </c>
      <c r="R11" s="121"/>
    </row>
    <row r="12" spans="1:18" ht="20.100000000000001" customHeight="1" x14ac:dyDescent="0.25">
      <c r="A12" s="121" t="s">
        <v>899</v>
      </c>
      <c r="B12" s="67">
        <v>2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156" t="s">
        <v>948</v>
      </c>
      <c r="O12" s="151" t="s">
        <v>949</v>
      </c>
      <c r="P12" s="151" t="s">
        <v>950</v>
      </c>
      <c r="Q12" s="151" t="s">
        <v>951</v>
      </c>
      <c r="R12" s="121" t="s">
        <v>1777</v>
      </c>
    </row>
    <row r="13" spans="1:18" ht="20.100000000000001" customHeight="1" x14ac:dyDescent="0.25">
      <c r="A13" s="121" t="s">
        <v>900</v>
      </c>
      <c r="B13" s="67"/>
      <c r="C13" s="67">
        <v>1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156" t="s">
        <v>952</v>
      </c>
      <c r="O13" s="151" t="s">
        <v>953</v>
      </c>
      <c r="P13" s="151" t="s">
        <v>954</v>
      </c>
      <c r="Q13" s="151" t="s">
        <v>955</v>
      </c>
      <c r="R13" s="121" t="s">
        <v>1778</v>
      </c>
    </row>
    <row r="14" spans="1:18" ht="20.100000000000001" customHeight="1" x14ac:dyDescent="0.25">
      <c r="A14" s="121" t="s">
        <v>901</v>
      </c>
      <c r="B14" s="67">
        <v>1</v>
      </c>
      <c r="C14" s="67">
        <v>1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156" t="s">
        <v>956</v>
      </c>
      <c r="O14" s="151" t="s">
        <v>957</v>
      </c>
      <c r="P14" s="151" t="s">
        <v>958</v>
      </c>
      <c r="Q14" s="151" t="s">
        <v>959</v>
      </c>
      <c r="R14" s="121" t="s">
        <v>1779</v>
      </c>
    </row>
    <row r="15" spans="1:18" s="162" customFormat="1" ht="20.100000000000001" customHeight="1" x14ac:dyDescent="0.25">
      <c r="A15" s="123" t="s">
        <v>902</v>
      </c>
      <c r="B15" s="158"/>
      <c r="C15" s="158"/>
      <c r="D15" s="158"/>
      <c r="E15" s="158"/>
      <c r="F15" s="158">
        <v>1</v>
      </c>
      <c r="G15" s="158"/>
      <c r="H15" s="158"/>
      <c r="I15" s="158"/>
      <c r="J15" s="158"/>
      <c r="K15" s="158"/>
      <c r="L15" s="158"/>
      <c r="M15" s="158"/>
      <c r="N15" s="159" t="s">
        <v>960</v>
      </c>
      <c r="O15" s="160" t="s">
        <v>961</v>
      </c>
      <c r="P15" s="160" t="s">
        <v>962</v>
      </c>
      <c r="Q15" s="160" t="s">
        <v>963</v>
      </c>
      <c r="R15" s="161" t="s">
        <v>1772</v>
      </c>
    </row>
    <row r="16" spans="1:18" ht="20.100000000000001" customHeight="1" x14ac:dyDescent="0.25">
      <c r="A16" s="121" t="s">
        <v>903</v>
      </c>
      <c r="B16" s="67"/>
      <c r="C16" s="67">
        <v>1</v>
      </c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156"/>
      <c r="O16" s="151"/>
      <c r="P16" s="151"/>
      <c r="Q16" s="151"/>
      <c r="R16" s="121"/>
    </row>
    <row r="17" spans="1:18" ht="20.100000000000001" customHeight="1" x14ac:dyDescent="0.25">
      <c r="A17" s="121" t="s">
        <v>904</v>
      </c>
      <c r="B17" s="67"/>
      <c r="C17" s="67">
        <v>3</v>
      </c>
      <c r="D17" s="67"/>
      <c r="E17" s="67"/>
      <c r="F17" s="67"/>
      <c r="G17" s="67"/>
      <c r="H17" s="67">
        <v>1</v>
      </c>
      <c r="I17" s="67"/>
      <c r="J17" s="67"/>
      <c r="K17" s="67"/>
      <c r="L17" s="67"/>
      <c r="M17" s="67"/>
      <c r="N17" s="156" t="s">
        <v>964</v>
      </c>
      <c r="O17" s="151" t="s">
        <v>965</v>
      </c>
      <c r="P17" s="151" t="s">
        <v>966</v>
      </c>
      <c r="Q17" s="151" t="s">
        <v>967</v>
      </c>
      <c r="R17" s="121" t="s">
        <v>1780</v>
      </c>
    </row>
    <row r="18" spans="1:18" ht="20.100000000000001" customHeight="1" x14ac:dyDescent="0.25">
      <c r="A18" s="121" t="s">
        <v>905</v>
      </c>
      <c r="B18" s="67">
        <v>1</v>
      </c>
      <c r="C18" s="67">
        <v>2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156" t="s">
        <v>968</v>
      </c>
      <c r="O18" s="151" t="s">
        <v>969</v>
      </c>
      <c r="P18" s="151" t="s">
        <v>970</v>
      </c>
      <c r="Q18" s="151" t="s">
        <v>971</v>
      </c>
      <c r="R18" s="121"/>
    </row>
    <row r="19" spans="1:18" ht="20.100000000000001" customHeight="1" x14ac:dyDescent="0.25">
      <c r="A19" s="121" t="s">
        <v>906</v>
      </c>
      <c r="B19" s="67">
        <v>1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156" t="s">
        <v>972</v>
      </c>
      <c r="O19" s="151" t="s">
        <v>973</v>
      </c>
      <c r="P19" s="151"/>
      <c r="Q19" s="151"/>
      <c r="R19" s="121" t="s">
        <v>1781</v>
      </c>
    </row>
    <row r="20" spans="1:18" ht="20.100000000000001" customHeight="1" x14ac:dyDescent="0.25">
      <c r="A20" s="121" t="s">
        <v>907</v>
      </c>
      <c r="B20" s="67">
        <v>1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156" t="s">
        <v>974</v>
      </c>
      <c r="O20" s="151" t="s">
        <v>975</v>
      </c>
      <c r="P20" s="151" t="s">
        <v>976</v>
      </c>
      <c r="Q20" s="151" t="s">
        <v>977</v>
      </c>
      <c r="R20" s="121"/>
    </row>
    <row r="21" spans="1:18" ht="20.100000000000001" customHeight="1" x14ac:dyDescent="0.25">
      <c r="A21" s="121" t="s">
        <v>908</v>
      </c>
      <c r="B21" s="67">
        <v>3</v>
      </c>
      <c r="C21" s="67">
        <v>2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156" t="s">
        <v>978</v>
      </c>
      <c r="O21" s="151" t="s">
        <v>979</v>
      </c>
      <c r="P21" s="151" t="s">
        <v>980</v>
      </c>
      <c r="Q21" s="151" t="s">
        <v>981</v>
      </c>
      <c r="R21" s="121" t="s">
        <v>1782</v>
      </c>
    </row>
    <row r="22" spans="1:18" ht="20.100000000000001" customHeight="1" x14ac:dyDescent="0.25">
      <c r="A22" s="121" t="s">
        <v>909</v>
      </c>
      <c r="B22" s="67">
        <v>1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156" t="s">
        <v>982</v>
      </c>
      <c r="O22" s="151" t="s">
        <v>983</v>
      </c>
      <c r="P22" s="151" t="s">
        <v>984</v>
      </c>
      <c r="Q22" s="151" t="s">
        <v>985</v>
      </c>
      <c r="R22" s="121" t="s">
        <v>1783</v>
      </c>
    </row>
    <row r="23" spans="1:18" ht="20.100000000000001" customHeight="1" x14ac:dyDescent="0.25">
      <c r="A23" s="122" t="s">
        <v>910</v>
      </c>
      <c r="B23" s="68">
        <v>2</v>
      </c>
      <c r="C23" s="68">
        <v>2</v>
      </c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149" t="s">
        <v>986</v>
      </c>
      <c r="O23" s="150" t="s">
        <v>927</v>
      </c>
      <c r="P23" s="150" t="s">
        <v>987</v>
      </c>
      <c r="Q23" s="150" t="s">
        <v>988</v>
      </c>
      <c r="R23" s="122" t="s">
        <v>1784</v>
      </c>
    </row>
    <row r="25" spans="1:18" x14ac:dyDescent="0.25">
      <c r="A25" s="2" t="s">
        <v>1846</v>
      </c>
    </row>
  </sheetData>
  <mergeCells count="10">
    <mergeCell ref="Q2:Q3"/>
    <mergeCell ref="A1:R1"/>
    <mergeCell ref="N2:N3"/>
    <mergeCell ref="P2:P3"/>
    <mergeCell ref="B2:E2"/>
    <mergeCell ref="F2:I2"/>
    <mergeCell ref="J2:M2"/>
    <mergeCell ref="A2:A3"/>
    <mergeCell ref="R2:R3"/>
    <mergeCell ref="O2:O3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  <vt:lpstr>Supplementary data 12</vt:lpstr>
      <vt:lpstr>Supplementary data 13</vt:lpstr>
      <vt:lpstr>Supplementary data 14</vt:lpstr>
      <vt:lpstr>Supplementary data 15</vt:lpstr>
      <vt:lpstr>Supplementary data 16</vt:lpstr>
      <vt:lpstr>Supplementary data 17</vt:lpstr>
      <vt:lpstr>Supplementary data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nekoko</dc:creator>
  <cp:lastModifiedBy>LiuR</cp:lastModifiedBy>
  <cp:lastPrinted>2021-10-11T09:39:43Z</cp:lastPrinted>
  <dcterms:created xsi:type="dcterms:W3CDTF">2016-11-10T02:10:00Z</dcterms:created>
  <dcterms:modified xsi:type="dcterms:W3CDTF">2022-06-09T08:23:29Z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390E69FB23854C309A9E58761903C363</vt:lpwstr>
  </property>
  <property fmtid="{D5CDD505-2E9C-101B-9397-08002B2CF9AE}" pid="4" name="TBCO_ScreenResolution">
    <vt:lpwstr>96 96 1600 900</vt:lpwstr>
  </property>
</Properties>
</file>